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ions" sheetId="1" r:id="rId4"/>
    <sheet state="visible" name="MD" sheetId="2" r:id="rId5"/>
  </sheets>
  <externalReferences>
    <externalReference r:id="rId6"/>
  </externalReferences>
  <definedNames>
    <definedName localSheetId="1" name="solver_lhs12">#REF!</definedName>
    <definedName localSheetId="1" name="solver_rhs7">MD!$S$12:$T$12</definedName>
    <definedName localSheetId="1" name="solver_adj">MD!$G$2:$I$494</definedName>
    <definedName localSheetId="1" name="solver_lhs3">MD!$M$5</definedName>
    <definedName localSheetId="1" name="solver_lhs4">MD!$R$2:$R$5</definedName>
    <definedName localSheetId="1" name="solver_lhs2">MD!$M$8</definedName>
    <definedName localSheetId="1" name="solver_rhs8">MD!$G$2:$G$494</definedName>
    <definedName localSheetId="1" name="solver_rhs3">MD!$N$5</definedName>
    <definedName localSheetId="1" name="solver_rhs5">MD!$T$2:$T$5</definedName>
    <definedName localSheetId="1" name="solver_rhs11">MD!$W$2:$W$5</definedName>
    <definedName localSheetId="1" name="solver_opt">MD!$M$11</definedName>
    <definedName localSheetId="1" name="solver_lhs1">MD!$G$2:$I$494</definedName>
    <definedName localSheetId="1" name="solver_lhs10">MD!$U$2:$U$5</definedName>
    <definedName localSheetId="1" name="solver_rhs4">MD!$Q$2:$Q$5</definedName>
    <definedName localSheetId="1" name="solver_lhs5">MD!$U$2:$U$5</definedName>
    <definedName localSheetId="1" name="solver_lhs6">MD!$Q$9:$Q$28</definedName>
    <definedName localSheetId="1" name="solver_lhs8">MD!$I$2:$I$494</definedName>
    <definedName localSheetId="1" name="solver_lhs11">MD!$V$2:$V$5</definedName>
    <definedName localSheetId="1" name="solver_lhs7">MD!$S$9:$T$9</definedName>
    <definedName localSheetId="1" name="solver_lhs9">MD!$J$2:$J$494</definedName>
    <definedName localSheetId="1" name="solver_rhs10">MD!$S$2:$S$5</definedName>
    <definedName localSheetId="1" name="solver_rhs12">MD!$G$2:$G$95</definedName>
    <definedName hidden="1" localSheetId="1" name="_xlnm._FilterDatabase">MD!$A$1:$K$494</definedName>
  </definedNames>
  <calcPr/>
  <extLst>
    <ext uri="GoogleSheetsCustomDataVersion1">
      <go:sheetsCustomData xmlns:go="http://customooxmlschemas.google.com/" r:id="rId7" roundtripDataSignature="AMtx7mgM52Ditu//yfgMIyJEKMTU08fZzg=="/>
    </ext>
  </extLst>
</workbook>
</file>

<file path=xl/sharedStrings.xml><?xml version="1.0" encoding="utf-8"?>
<sst xmlns="http://schemas.openxmlformats.org/spreadsheetml/2006/main" count="2792" uniqueCount="969">
  <si>
    <t>FANTEAM</t>
  </si>
  <si>
    <t>Sr. No.</t>
  </si>
  <si>
    <t>Accented name</t>
  </si>
  <si>
    <t>Country</t>
  </si>
  <si>
    <t>Price</t>
  </si>
  <si>
    <t>Pos</t>
  </si>
  <si>
    <t>MD4 xPts</t>
  </si>
  <si>
    <t>MD5 xPts</t>
  </si>
  <si>
    <t>MD6 xPts</t>
  </si>
  <si>
    <t>MD7 xPts</t>
  </si>
  <si>
    <t>Total xPts</t>
  </si>
  <si>
    <t>MD1 pick</t>
  </si>
  <si>
    <t>MD2 pick</t>
  </si>
  <si>
    <t>MD3 pick</t>
  </si>
  <si>
    <t>MD_123_1 pick</t>
  </si>
  <si>
    <t>MD_123_2</t>
  </si>
  <si>
    <t>Value MD3</t>
  </si>
  <si>
    <t>Harry Kane</t>
  </si>
  <si>
    <t>England</t>
  </si>
  <si>
    <t>FWD</t>
  </si>
  <si>
    <t>Raheem Sterling</t>
  </si>
  <si>
    <t>MID</t>
  </si>
  <si>
    <t>Harry Maguire</t>
  </si>
  <si>
    <t>DEF</t>
  </si>
  <si>
    <t>Jordan Pickford</t>
  </si>
  <si>
    <t>GK</t>
  </si>
  <si>
    <t>Lorenzo Insigne</t>
  </si>
  <si>
    <t>Italy</t>
  </si>
  <si>
    <t>Luke Shaw</t>
  </si>
  <si>
    <t>John Stones</t>
  </si>
  <si>
    <t>Jorginho</t>
  </si>
  <si>
    <t>Álvaro Morata</t>
  </si>
  <si>
    <t>Spain</t>
  </si>
  <si>
    <t>Ciro Immobile</t>
  </si>
  <si>
    <t>Ferrán Torres</t>
  </si>
  <si>
    <t>Federico Chiesa</t>
  </si>
  <si>
    <t>Gianluigi Donnarumma</t>
  </si>
  <si>
    <t>Martin Braithwaite</t>
  </si>
  <si>
    <t>Denmark</t>
  </si>
  <si>
    <t>Declan Rice</t>
  </si>
  <si>
    <t>Unai Simón</t>
  </si>
  <si>
    <t>Mason Mount</t>
  </si>
  <si>
    <t>Kalvin Phillips</t>
  </si>
  <si>
    <t>Nicolò Barella</t>
  </si>
  <si>
    <t>Pau Torres</t>
  </si>
  <si>
    <t>Pierre Højbjerg</t>
  </si>
  <si>
    <t>Giovanni Di Lorenzo</t>
  </si>
  <si>
    <t>Leonardo Bonucci</t>
  </si>
  <si>
    <t>Pedri</t>
  </si>
  <si>
    <t>Jordi Alba</t>
  </si>
  <si>
    <t>Sergio Busquets</t>
  </si>
  <si>
    <t>Giorgio Chiellini</t>
  </si>
  <si>
    <t>Koke</t>
  </si>
  <si>
    <t>Thomas Delaney</t>
  </si>
  <si>
    <t>Mikkel Damsgaard</t>
  </si>
  <si>
    <t>Dani Olmo</t>
  </si>
  <si>
    <t>Kasper Schmeichel</t>
  </si>
  <si>
    <t>Marco Verratti</t>
  </si>
  <si>
    <t>Kieran Trippier</t>
  </si>
  <si>
    <t>César Azpilicueta</t>
  </si>
  <si>
    <t>Emerson</t>
  </si>
  <si>
    <t>Kyle Walker</t>
  </si>
  <si>
    <t>Joakim Mæhle</t>
  </si>
  <si>
    <t>Jannik Vestergaard</t>
  </si>
  <si>
    <t>Simon Kjær</t>
  </si>
  <si>
    <t>Kasper Dolberg</t>
  </si>
  <si>
    <t>Andreas Christensen</t>
  </si>
  <si>
    <t>Jens Stryger Larsen</t>
  </si>
  <si>
    <t>Aymeric Laporte</t>
  </si>
  <si>
    <t>Bukayo Saka</t>
  </si>
  <si>
    <t>Gerard Moreno</t>
  </si>
  <si>
    <t>Eric García</t>
  </si>
  <si>
    <t>Jadon Sancho</t>
  </si>
  <si>
    <t>Yussuf Poulsen</t>
  </si>
  <si>
    <t>Andrea Belotti</t>
  </si>
  <si>
    <t>Mikel Oyarzabal</t>
  </si>
  <si>
    <t>Domenico Berardi</t>
  </si>
  <si>
    <t>Pablo Sarabia</t>
  </si>
  <si>
    <t>Marcus Rashford</t>
  </si>
  <si>
    <t>Jack Grealish</t>
  </si>
  <si>
    <t>Phil Foden</t>
  </si>
  <si>
    <t>Daniel Wass</t>
  </si>
  <si>
    <t>Jordan Henderson</t>
  </si>
  <si>
    <t>Dominic Calvert-Lewin</t>
  </si>
  <si>
    <t>Reece James</t>
  </si>
  <si>
    <t>Andreas Skov Olsen</t>
  </si>
  <si>
    <t>Bryan Cristante</t>
  </si>
  <si>
    <t>Federico Bernardeschi</t>
  </si>
  <si>
    <t>Jonas Wind</t>
  </si>
  <si>
    <t>Giacomo Raspadori</t>
  </si>
  <si>
    <t>Tyrone Mings</t>
  </si>
  <si>
    <t>Conor Coady</t>
  </si>
  <si>
    <t>Manuel Locatelli</t>
  </si>
  <si>
    <t>José Luis Gayà</t>
  </si>
  <si>
    <t>Marcos Llorente</t>
  </si>
  <si>
    <t>Jude Bellingham</t>
  </si>
  <si>
    <t>Alessandro Florenzi</t>
  </si>
  <si>
    <t>Francesco Acerbi</t>
  </si>
  <si>
    <t>Alessandro Bastoni</t>
  </si>
  <si>
    <t>Rodri</t>
  </si>
  <si>
    <t>Joachim Andersen</t>
  </si>
  <si>
    <t>Ben Chilwell</t>
  </si>
  <si>
    <t>Andreas Cornelius</t>
  </si>
  <si>
    <t>Rafael Tolói</t>
  </si>
  <si>
    <t>Ben White</t>
  </si>
  <si>
    <t>Fabián Ruiz Peña</t>
  </si>
  <si>
    <t>Thiago Alcántara</t>
  </si>
  <si>
    <t>Adama Traoré</t>
  </si>
  <si>
    <t>Mathias Jensen</t>
  </si>
  <si>
    <t>Diego Llorente</t>
  </si>
  <si>
    <t>Robert Skov</t>
  </si>
  <si>
    <t>Nicolai Boilesen</t>
  </si>
  <si>
    <t>Christian Nørgaard</t>
  </si>
  <si>
    <t>Sam Johnstone</t>
  </si>
  <si>
    <t>Mathias Jørgensen</t>
  </si>
  <si>
    <t>Leonardo Spinazzola</t>
  </si>
  <si>
    <t>Salvatore Sirigu</t>
  </si>
  <si>
    <t>Stefano Sensi</t>
  </si>
  <si>
    <t>Alex Meret</t>
  </si>
  <si>
    <t>Robert Sánchez</t>
  </si>
  <si>
    <t>David de Gea</t>
  </si>
  <si>
    <t>Romelu Lukaku</t>
  </si>
  <si>
    <t>Belgium</t>
  </si>
  <si>
    <t>Patrik Schick</t>
  </si>
  <si>
    <t>Czech Republic</t>
  </si>
  <si>
    <t>Kevin De Bruyne</t>
  </si>
  <si>
    <t>Tomáš Souček</t>
  </si>
  <si>
    <t>Andriy Yarmolenko</t>
  </si>
  <si>
    <t>Ukraine</t>
  </si>
  <si>
    <t>Vladimír Darida</t>
  </si>
  <si>
    <t>Breel Embolo</t>
  </si>
  <si>
    <t>Switzerland</t>
  </si>
  <si>
    <t>Thibaut Courtois</t>
  </si>
  <si>
    <t>Youri Tielemans</t>
  </si>
  <si>
    <t>Xherdan Shaqiri</t>
  </si>
  <si>
    <t>Oleksandr Zinchenko</t>
  </si>
  <si>
    <t>Roman Yaremchuk</t>
  </si>
  <si>
    <t>Thomas Meunier</t>
  </si>
  <si>
    <t>Tomáš Vaclík</t>
  </si>
  <si>
    <t>Haris Seferović</t>
  </si>
  <si>
    <t>Ruslan Malinovskyi</t>
  </si>
  <si>
    <t>Eden Hazard</t>
  </si>
  <si>
    <t>Toby Alderweireld</t>
  </si>
  <si>
    <t>Denis Zakaria</t>
  </si>
  <si>
    <t>Vladimír Coufal</t>
  </si>
  <si>
    <t>Axel Witsel</t>
  </si>
  <si>
    <t>Leander Dendoncker</t>
  </si>
  <si>
    <t>Remo Freuler</t>
  </si>
  <si>
    <t>Jan Vertonghen</t>
  </si>
  <si>
    <t>Jakub Jankto</t>
  </si>
  <si>
    <t>Ondřej Čelůstka</t>
  </si>
  <si>
    <t>Jan Bořil</t>
  </si>
  <si>
    <t>Tomáš Kalas</t>
  </si>
  <si>
    <t>Steven Zuber</t>
  </si>
  <si>
    <t>Antonín Barák</t>
  </si>
  <si>
    <t>Jason Denayer</t>
  </si>
  <si>
    <t>Lukáš Masopust</t>
  </si>
  <si>
    <t>Ricardo Rodríguez</t>
  </si>
  <si>
    <t>Alex Král</t>
  </si>
  <si>
    <t>Serhiy Sydorchuk</t>
  </si>
  <si>
    <t>Yann Sommer</t>
  </si>
  <si>
    <t>Viktor Tsygankov</t>
  </si>
  <si>
    <t>Heorhiy Bushchan</t>
  </si>
  <si>
    <t>Manuel Akanji</t>
  </si>
  <si>
    <t>Nico Elvedi</t>
  </si>
  <si>
    <t>Oleksandr Karavayev</t>
  </si>
  <si>
    <t>Vitaliy Mykolenko</t>
  </si>
  <si>
    <t>Illya Zabarnyi</t>
  </si>
  <si>
    <t>Thorgan Hazard</t>
  </si>
  <si>
    <t>Mykola Matviyenko</t>
  </si>
  <si>
    <t>Tomáš Holeš</t>
  </si>
  <si>
    <t>Mario Gavranović</t>
  </si>
  <si>
    <t>Kevin Mbabu</t>
  </si>
  <si>
    <t>Mykola Shaparenko</t>
  </si>
  <si>
    <t>Taras Stepanenko</t>
  </si>
  <si>
    <t>Silvan Widmer</t>
  </si>
  <si>
    <t>Michy Batshuayi</t>
  </si>
  <si>
    <t>Yannick Carrasco</t>
  </si>
  <si>
    <t>Fabian Schär</t>
  </si>
  <si>
    <t>Marlos</t>
  </si>
  <si>
    <t>Matěj Vydra</t>
  </si>
  <si>
    <t>Christian Benteke</t>
  </si>
  <si>
    <t>Dries Mertens</t>
  </si>
  <si>
    <t>Thomas Vermaelen</t>
  </si>
  <si>
    <t>Hans Vanaken</t>
  </si>
  <si>
    <t>Jeremy Doku</t>
  </si>
  <si>
    <t>Nacer Chadli</t>
  </si>
  <si>
    <t>Leandro Trossard</t>
  </si>
  <si>
    <t>Jakub Pešek</t>
  </si>
  <si>
    <t>Adam Hložek</t>
  </si>
  <si>
    <t>Admir Mehmedi</t>
  </si>
  <si>
    <t>Petr Ševčík</t>
  </si>
  <si>
    <t>Dedryck Boyata</t>
  </si>
  <si>
    <t>Ruben Vargas</t>
  </si>
  <si>
    <t>Pavel Kadeřábek</t>
  </si>
  <si>
    <t>Jakub Brabec</t>
  </si>
  <si>
    <t>Djibril Sow</t>
  </si>
  <si>
    <t>David Zima</t>
  </si>
  <si>
    <t>Aleš Matějů</t>
  </si>
  <si>
    <t>Jiří Pavlenka</t>
  </si>
  <si>
    <t>Michael Krmenčík</t>
  </si>
  <si>
    <t>Artem Besyedin</t>
  </si>
  <si>
    <t>Roman Bezus</t>
  </si>
  <si>
    <t>Tomáš Pekhart</t>
  </si>
  <si>
    <t>Edimilson Fernandes</t>
  </si>
  <si>
    <t>Heorhiy Sudakov</t>
  </si>
  <si>
    <t>Dennis Praet</t>
  </si>
  <si>
    <t>Oleksandr Zubkov</t>
  </si>
  <si>
    <t>Michal Sadílek</t>
  </si>
  <si>
    <t>Christian Fassnacht</t>
  </si>
  <si>
    <t>Wayne Hennessey</t>
  </si>
  <si>
    <t>Wales</t>
  </si>
  <si>
    <t>Chris Gunter</t>
  </si>
  <si>
    <t>Neco Williams</t>
  </si>
  <si>
    <t>Ben Davies</t>
  </si>
  <si>
    <t>Tom Lockyer</t>
  </si>
  <si>
    <t>Joe Rodon</t>
  </si>
  <si>
    <t>Joe Allen</t>
  </si>
  <si>
    <t>Harry Wilson</t>
  </si>
  <si>
    <t>Tyler Roberts</t>
  </si>
  <si>
    <t>Aaron Ramsey</t>
  </si>
  <si>
    <t>Gareth Bale</t>
  </si>
  <si>
    <t>Danny Ward</t>
  </si>
  <si>
    <t>Kieffer Moore</t>
  </si>
  <si>
    <t>Connor Roberts</t>
  </si>
  <si>
    <t>Ethan Ampadu</t>
  </si>
  <si>
    <t>Joe Morrell</t>
  </si>
  <si>
    <t>Rhys Norrington-Davies</t>
  </si>
  <si>
    <t>Jonny Williams</t>
  </si>
  <si>
    <t>David Brooks</t>
  </si>
  <si>
    <t>Daniel James</t>
  </si>
  <si>
    <t>Adam Davies</t>
  </si>
  <si>
    <t>Chris Mepham</t>
  </si>
  <si>
    <t>Dylan Levitt</t>
  </si>
  <si>
    <t>Benjamin Cabango</t>
  </si>
  <si>
    <t>Rubin Colwill</t>
  </si>
  <si>
    <t>Matthew Smith</t>
  </si>
  <si>
    <t>Alexander Schlager</t>
  </si>
  <si>
    <t>Austria</t>
  </si>
  <si>
    <t>Andreas Ulmer</t>
  </si>
  <si>
    <t>Aleksandar Dragović</t>
  </si>
  <si>
    <t>Martin Hinteregger</t>
  </si>
  <si>
    <t>Stefan Posch</t>
  </si>
  <si>
    <t>Stefan Ilsanker</t>
  </si>
  <si>
    <t>Marko Arnautović</t>
  </si>
  <si>
    <t>David Alaba</t>
  </si>
  <si>
    <t>Marcel Sabitzer</t>
  </si>
  <si>
    <t>Florian Grillitsch</t>
  </si>
  <si>
    <t>Michael Gregoritsch</t>
  </si>
  <si>
    <t>Pavao Pervan</t>
  </si>
  <si>
    <t>Daniel Bachmann</t>
  </si>
  <si>
    <t>Julian Baumgartlinger</t>
  </si>
  <si>
    <t>Philipp Lienhart</t>
  </si>
  <si>
    <t>Christopher Trimmel</t>
  </si>
  <si>
    <t>Louis Schaub</t>
  </si>
  <si>
    <t>Alessandro Schöpf</t>
  </si>
  <si>
    <t>Christoph Baumgartner</t>
  </si>
  <si>
    <t>Karim Onisiwo</t>
  </si>
  <si>
    <t>Stefan Lainer</t>
  </si>
  <si>
    <t>Valentino Lazaro</t>
  </si>
  <si>
    <t>Xaver Schlager</t>
  </si>
  <si>
    <t>Konrad Laimer</t>
  </si>
  <si>
    <t>Saša Kalajdžić</t>
  </si>
  <si>
    <t>Marco Friedl</t>
  </si>
  <si>
    <t>Maarten Stekelenburg</t>
  </si>
  <si>
    <t>Netherlands</t>
  </si>
  <si>
    <t>Joël Veltman</t>
  </si>
  <si>
    <t>Matthijs de Ligt</t>
  </si>
  <si>
    <t>Nathan Aké</t>
  </si>
  <si>
    <t>Owen Wijndal</t>
  </si>
  <si>
    <t>Stefan de Vrij</t>
  </si>
  <si>
    <t>Steven Berghuis</t>
  </si>
  <si>
    <t>Georginio Wijnaldum</t>
  </si>
  <si>
    <t>Luuk de Jong</t>
  </si>
  <si>
    <t>Memphis Depay</t>
  </si>
  <si>
    <t>Quincy Promes</t>
  </si>
  <si>
    <t>Patrick van Aanholt</t>
  </si>
  <si>
    <t>Tim Krul</t>
  </si>
  <si>
    <t>Davy Klaassen</t>
  </si>
  <si>
    <t>Marten de Roon</t>
  </si>
  <si>
    <t>Ryan Gravenberch</t>
  </si>
  <si>
    <t>Daley Blind</t>
  </si>
  <si>
    <t>Donyell Malen</t>
  </si>
  <si>
    <t>Wout Weghorst</t>
  </si>
  <si>
    <t>Donny van de Beek</t>
  </si>
  <si>
    <t>Frenkie de Jong</t>
  </si>
  <si>
    <t>Denzel Dumfries</t>
  </si>
  <si>
    <t>Marco Bizot</t>
  </si>
  <si>
    <t>Teun Koopmeiners</t>
  </si>
  <si>
    <t>Jurrien Timber</t>
  </si>
  <si>
    <t>Cody Gakpo</t>
  </si>
  <si>
    <t>Dominik Livaković</t>
  </si>
  <si>
    <t>Croatia</t>
  </si>
  <si>
    <t>Šime Vrsaljko</t>
  </si>
  <si>
    <t>Borna Barišić</t>
  </si>
  <si>
    <t>Ivan Perišić</t>
  </si>
  <si>
    <t>Duje Ćaleta-Car</t>
  </si>
  <si>
    <t>Dejan Lovren</t>
  </si>
  <si>
    <t>Josip Brekalo</t>
  </si>
  <si>
    <t>Mateo Kovačić</t>
  </si>
  <si>
    <t>Andrej Kramarić</t>
  </si>
  <si>
    <t>Luka Modrić</t>
  </si>
  <si>
    <t>Marcelo Brozović</t>
  </si>
  <si>
    <t>Lovre Kalinić</t>
  </si>
  <si>
    <t>Nikola Vlašić</t>
  </si>
  <si>
    <t>Ante Budimir</t>
  </si>
  <si>
    <t>Mario Pašalić</t>
  </si>
  <si>
    <t>Mile Škorić</t>
  </si>
  <si>
    <t>Ante Rebić</t>
  </si>
  <si>
    <t>Mislav Oršić</t>
  </si>
  <si>
    <t>Milan Badelj</t>
  </si>
  <si>
    <t>Bruno Petković</t>
  </si>
  <si>
    <t>Domagoj Vida</t>
  </si>
  <si>
    <t>Josip Juranović</t>
  </si>
  <si>
    <t>Simon Sluga</t>
  </si>
  <si>
    <t>Domagoj Bradarić</t>
  </si>
  <si>
    <t>Joško Gvardiol</t>
  </si>
  <si>
    <t>Luka Ivanušec</t>
  </si>
  <si>
    <t>Robin Olsen</t>
  </si>
  <si>
    <t>Sweden</t>
  </si>
  <si>
    <t>Mikael Lustig</t>
  </si>
  <si>
    <t>Victor Lindelöf</t>
  </si>
  <si>
    <t>Andreas Granqvist</t>
  </si>
  <si>
    <t>Pierre Bengtsson</t>
  </si>
  <si>
    <t>Ludwig Augustinsson</t>
  </si>
  <si>
    <t>Seb Larsson</t>
  </si>
  <si>
    <t>Albin Ekdal</t>
  </si>
  <si>
    <t>Marcus Berg</t>
  </si>
  <si>
    <t>Emil Forsberg</t>
  </si>
  <si>
    <t>Alexander Isak</t>
  </si>
  <si>
    <t>Karl-Johan Johnsson</t>
  </si>
  <si>
    <t>Gustav Svensson</t>
  </si>
  <si>
    <t>Filip Helander</t>
  </si>
  <si>
    <t>Ken Sema</t>
  </si>
  <si>
    <t>Emil Krafth</t>
  </si>
  <si>
    <t>Viktor Claesson</t>
  </si>
  <si>
    <t>Pontus Jansson</t>
  </si>
  <si>
    <t>Mattias Svanberg</t>
  </si>
  <si>
    <t>Kristoffer Olsson</t>
  </si>
  <si>
    <t>Dejan Kulusevski</t>
  </si>
  <si>
    <t>Robin Quaison</t>
  </si>
  <si>
    <t>Kristoffer Nordfeldt</t>
  </si>
  <si>
    <t>Marcus Danielson</t>
  </si>
  <si>
    <t>Jordan Larsson</t>
  </si>
  <si>
    <t>Jens Cajuste</t>
  </si>
  <si>
    <t>Hugo Lloris</t>
  </si>
  <si>
    <t>France</t>
  </si>
  <si>
    <t>Benjamin Pavard</t>
  </si>
  <si>
    <t>Presnel Kimpembe</t>
  </si>
  <si>
    <t>Raphaël Varane</t>
  </si>
  <si>
    <t>Clément Lenglet</t>
  </si>
  <si>
    <t>Paul Pogba</t>
  </si>
  <si>
    <t>Antoine Griezmann</t>
  </si>
  <si>
    <t>Thomas Lemar</t>
  </si>
  <si>
    <t>Olivier Giroud</t>
  </si>
  <si>
    <t>Kylian Mbappé</t>
  </si>
  <si>
    <t>Ousmane Dembélé</t>
  </si>
  <si>
    <t>Corentin Tolisso</t>
  </si>
  <si>
    <t>N'Golo Kanté</t>
  </si>
  <si>
    <t>Adrien Rabiot</t>
  </si>
  <si>
    <t>Kurt Zouma</t>
  </si>
  <si>
    <t>Steve Mandanda</t>
  </si>
  <si>
    <t>Moussa Sissoko</t>
  </si>
  <si>
    <t>Lucas Digne</t>
  </si>
  <si>
    <t>Karim Benzema</t>
  </si>
  <si>
    <t>Kingsley Coman</t>
  </si>
  <si>
    <t>Lucas Hernández</t>
  </si>
  <si>
    <t>Wissam Ben Yedder</t>
  </si>
  <si>
    <t>Mike Maignan</t>
  </si>
  <si>
    <t>Leo Dubois</t>
  </si>
  <si>
    <t>Jules Koundé</t>
  </si>
  <si>
    <t>Marcus Thuram</t>
  </si>
  <si>
    <t>Manuel Neuer</t>
  </si>
  <si>
    <t>Germany</t>
  </si>
  <si>
    <t>Antonio Rüdiger</t>
  </si>
  <si>
    <t>Marcel Halstenberg</t>
  </si>
  <si>
    <t>Matthias Ginter</t>
  </si>
  <si>
    <t>Mats Hummels</t>
  </si>
  <si>
    <t>Joshua Kimmich</t>
  </si>
  <si>
    <t>Kai Havertz</t>
  </si>
  <si>
    <t>Toni Kroos</t>
  </si>
  <si>
    <t>Kevin Volland</t>
  </si>
  <si>
    <t>Serge Gnabry</t>
  </si>
  <si>
    <t>Timo Werner</t>
  </si>
  <si>
    <t>Bernd Leno</t>
  </si>
  <si>
    <t>Jonas Hofmann</t>
  </si>
  <si>
    <t>Jamal Musiala</t>
  </si>
  <si>
    <t>Niklas Süle</t>
  </si>
  <si>
    <t>Lukas Klostermann</t>
  </si>
  <si>
    <t>Florian Neuhaus</t>
  </si>
  <si>
    <t>Leon Goretzka</t>
  </si>
  <si>
    <t>Leroy Sané</t>
  </si>
  <si>
    <t>Robin Gosens</t>
  </si>
  <si>
    <t>İlkay Gündoğan</t>
  </si>
  <si>
    <t>Kevin Trapp</t>
  </si>
  <si>
    <t>Emre Can</t>
  </si>
  <si>
    <t>Robin Koch</t>
  </si>
  <si>
    <t>Thomas Müller</t>
  </si>
  <si>
    <t>Christian Günter</t>
  </si>
  <si>
    <t>Rui Patrício</t>
  </si>
  <si>
    <t>Portugal</t>
  </si>
  <si>
    <t>Nélson Semedo</t>
  </si>
  <si>
    <t>Pepe</t>
  </si>
  <si>
    <t>Rúben Dias</t>
  </si>
  <si>
    <t>Raphaël Guerreiro</t>
  </si>
  <si>
    <t>José Fonte</t>
  </si>
  <si>
    <t>Cristiano Ronaldo</t>
  </si>
  <si>
    <t>João Moutinho</t>
  </si>
  <si>
    <t>André Silva</t>
  </si>
  <si>
    <t>Bernardo Silva</t>
  </si>
  <si>
    <t>Bruno Fernandes</t>
  </si>
  <si>
    <t>Anthony Lopes</t>
  </si>
  <si>
    <t>Danilo Pereira</t>
  </si>
  <si>
    <t>William Carvalho</t>
  </si>
  <si>
    <t>Rafa Silva</t>
  </si>
  <si>
    <t>Renato Sanches</t>
  </si>
  <si>
    <t>Gonçalo Guedes</t>
  </si>
  <si>
    <t>Rúben Neves</t>
  </si>
  <si>
    <t>Pedro Gonçalves</t>
  </si>
  <si>
    <t>João Cancelo</t>
  </si>
  <si>
    <t>Diogo Jota</t>
  </si>
  <si>
    <t>Rui Silva</t>
  </si>
  <si>
    <t>João Félix</t>
  </si>
  <si>
    <t>Sérgio Oliveira</t>
  </si>
  <si>
    <t>Nuno Mendes</t>
  </si>
  <si>
    <t>João Palhinha</t>
  </si>
  <si>
    <t>Artem Dovbyk</t>
  </si>
  <si>
    <t>Serhiy Kryvtsov</t>
  </si>
  <si>
    <t>Simon Mignolet</t>
  </si>
  <si>
    <t>Matz Sels</t>
  </si>
  <si>
    <t>Timothy Castagne</t>
  </si>
  <si>
    <t>Oleksandr Tymchyk</t>
  </si>
  <si>
    <t>Eduard Sobol</t>
  </si>
  <si>
    <t>Denys Popov</t>
  </si>
  <si>
    <t>Andriy Pyatov</t>
  </si>
  <si>
    <t>Aleš Mandous</t>
  </si>
  <si>
    <t>Eray Cömert</t>
  </si>
  <si>
    <t>Jordan Lotomba</t>
  </si>
  <si>
    <t>Loris Benito</t>
  </si>
  <si>
    <t>Bećir Omeragić</t>
  </si>
  <si>
    <t>Granit Xhaka</t>
  </si>
  <si>
    <t>Yevhenii Makarenko</t>
  </si>
  <si>
    <t>Yvon Mvogo</t>
  </si>
  <si>
    <t>Jonas Omlin</t>
  </si>
  <si>
    <t>Anatoliy Trubin</t>
  </si>
  <si>
    <t>Anders Christiansen</t>
  </si>
  <si>
    <t>Christian Eriksen</t>
  </si>
  <si>
    <t>Jonas Lössl</t>
  </si>
  <si>
    <t>Frederik Rønnow</t>
  </si>
  <si>
    <t>Pos_Num</t>
  </si>
  <si>
    <t>Player</t>
  </si>
  <si>
    <t>Lineup</t>
  </si>
  <si>
    <t>Bench</t>
  </si>
  <si>
    <t>Captain</t>
  </si>
  <si>
    <t>Squad</t>
  </si>
  <si>
    <t>Points</t>
  </si>
  <si>
    <t>Bench weight</t>
  </si>
  <si>
    <t>Position</t>
  </si>
  <si>
    <t>Picked</t>
  </si>
  <si>
    <t>Lineup Lower limit</t>
  </si>
  <si>
    <t>Lineup Upper limit</t>
  </si>
  <si>
    <t>Pick-Lineup</t>
  </si>
  <si>
    <t>Budget</t>
  </si>
  <si>
    <t>Budget Restriction</t>
  </si>
  <si>
    <t>Exact formation</t>
  </si>
  <si>
    <t>Foster</t>
  </si>
  <si>
    <t>Watford</t>
  </si>
  <si>
    <t>Amartey</t>
  </si>
  <si>
    <t>Leicester City</t>
  </si>
  <si>
    <t>Williams</t>
  </si>
  <si>
    <t>Manchester United</t>
  </si>
  <si>
    <t>Cost</t>
  </si>
  <si>
    <t>Steer</t>
  </si>
  <si>
    <t>Aston Villa</t>
  </si>
  <si>
    <t>Duffy</t>
  </si>
  <si>
    <t>Brighton and Hove Albion</t>
  </si>
  <si>
    <t>Steele</t>
  </si>
  <si>
    <t>Tsimikas</t>
  </si>
  <si>
    <t>Liverpool</t>
  </si>
  <si>
    <t>Lineup count</t>
  </si>
  <si>
    <t>Bench count</t>
  </si>
  <si>
    <t>Gunnarsson</t>
  </si>
  <si>
    <t>Brentford</t>
  </si>
  <si>
    <t>Balcombe</t>
  </si>
  <si>
    <t>Reid</t>
  </si>
  <si>
    <t>West Ham United</t>
  </si>
  <si>
    <t>Limits</t>
  </si>
  <si>
    <t>Virgínia</t>
  </si>
  <si>
    <t>Everton</t>
  </si>
  <si>
    <t>Manchester City</t>
  </si>
  <si>
    <t>Begovi?</t>
  </si>
  <si>
    <t>Chelsea</t>
  </si>
  <si>
    <t>Hoever</t>
  </si>
  <si>
    <t>Wolverhampton</t>
  </si>
  <si>
    <t>Johnson</t>
  </si>
  <si>
    <t>Arsenal</t>
  </si>
  <si>
    <t>Manquillo</t>
  </si>
  <si>
    <t>Newcastle</t>
  </si>
  <si>
    <t>N.Williams</t>
  </si>
  <si>
    <t>Pollock</t>
  </si>
  <si>
    <t>Navarro</t>
  </si>
  <si>
    <t>Livramento</t>
  </si>
  <si>
    <t>Southampton</t>
  </si>
  <si>
    <t>Tottenham Hotspur</t>
  </si>
  <si>
    <t>Goode</t>
  </si>
  <si>
    <t>Burnley</t>
  </si>
  <si>
    <t>Söndergaard</t>
  </si>
  <si>
    <t>Long</t>
  </si>
  <si>
    <t>Bardsley</t>
  </si>
  <si>
    <t>Gunn</t>
  </si>
  <si>
    <t>Norwich City</t>
  </si>
  <si>
    <t>Leeds United</t>
  </si>
  <si>
    <t>McGovern</t>
  </si>
  <si>
    <t>Rúnarsson</t>
  </si>
  <si>
    <t>Omobamidele</t>
  </si>
  <si>
    <t>Crystal Palace</t>
  </si>
  <si>
    <t>Kelly</t>
  </si>
  <si>
    <t>Sánchez</t>
  </si>
  <si>
    <t>Bissouma</t>
  </si>
  <si>
    <t>Brownhill</t>
  </si>
  <si>
    <t>Team 1</t>
  </si>
  <si>
    <t>xMin</t>
  </si>
  <si>
    <t>Team 2</t>
  </si>
  <si>
    <t>Nlundulu</t>
  </si>
  <si>
    <t>P1</t>
  </si>
  <si>
    <t>Bednarek</t>
  </si>
  <si>
    <t>Davis</t>
  </si>
  <si>
    <t>Veltman</t>
  </si>
  <si>
    <t>Douglas Luiz</t>
  </si>
  <si>
    <t>Allan</t>
  </si>
  <si>
    <t>Burn</t>
  </si>
  <si>
    <t>Webster</t>
  </si>
  <si>
    <t>Raya</t>
  </si>
  <si>
    <t>Darlow</t>
  </si>
  <si>
    <t>McCarthy</t>
  </si>
  <si>
    <t>Coady</t>
  </si>
  <si>
    <t>Ait Nouri</t>
  </si>
  <si>
    <t>Ayling</t>
  </si>
  <si>
    <t>Holding</t>
  </si>
  <si>
    <t>Guaita</t>
  </si>
  <si>
    <t>Lascelles</t>
  </si>
  <si>
    <t>White</t>
  </si>
  <si>
    <t>Schär</t>
  </si>
  <si>
    <t>Llorente</t>
  </si>
  <si>
    <t>Dubravka</t>
  </si>
  <si>
    <t>Dier</t>
  </si>
  <si>
    <t>Lamptey</t>
  </si>
  <si>
    <t>Fernández</t>
  </si>
  <si>
    <t>Lowton</t>
  </si>
  <si>
    <t>Bachmann</t>
  </si>
  <si>
    <t>Holgate</t>
  </si>
  <si>
    <t>Chambers</t>
  </si>
  <si>
    <t>Taylor</t>
  </si>
  <si>
    <t>Cédric</t>
  </si>
  <si>
    <t>Cooper</t>
  </si>
  <si>
    <t>Pinnock</t>
  </si>
  <si>
    <t>Dummett</t>
  </si>
  <si>
    <t>Mitchell</t>
  </si>
  <si>
    <t>Struijk</t>
  </si>
  <si>
    <t>Jansson</t>
  </si>
  <si>
    <t>Scherpen</t>
  </si>
  <si>
    <t>Andersen</t>
  </si>
  <si>
    <t>Ajer</t>
  </si>
  <si>
    <t>Hayden</t>
  </si>
  <si>
    <t>Sierralta</t>
  </si>
  <si>
    <t>Ward</t>
  </si>
  <si>
    <t>Gibbs-White</t>
  </si>
  <si>
    <t>Tomkins</t>
  </si>
  <si>
    <t>Moder</t>
  </si>
  <si>
    <t>Troost-Ekong</t>
  </si>
  <si>
    <t>Kilman</t>
  </si>
  <si>
    <t>Elneny</t>
  </si>
  <si>
    <t>Clark</t>
  </si>
  <si>
    <t>Masuaku</t>
  </si>
  <si>
    <t>Marí</t>
  </si>
  <si>
    <t>Diop</t>
  </si>
  <si>
    <t>Femenía</t>
  </si>
  <si>
    <t>Ryan</t>
  </si>
  <si>
    <t>Romeu</t>
  </si>
  <si>
    <t>Hause</t>
  </si>
  <si>
    <t>Forster</t>
  </si>
  <si>
    <t>Pröpper</t>
  </si>
  <si>
    <t>Krafth</t>
  </si>
  <si>
    <t>Tuanzebe</t>
  </si>
  <si>
    <t>Randolph</t>
  </si>
  <si>
    <t>Aarons</t>
  </si>
  <si>
    <t>Kouyaté</t>
  </si>
  <si>
    <t>Lewis</t>
  </si>
  <si>
    <t>Kabasele</t>
  </si>
  <si>
    <t>Steffen</t>
  </si>
  <si>
    <t>Mosquera</t>
  </si>
  <si>
    <t>Matic</t>
  </si>
  <si>
    <t>Jonny</t>
  </si>
  <si>
    <t>Cork</t>
  </si>
  <si>
    <t>Masina</t>
  </si>
  <si>
    <t>R.Williams</t>
  </si>
  <si>
    <t>M.Longstaff</t>
  </si>
  <si>
    <t>Marçal</t>
  </si>
  <si>
    <t>Koch</t>
  </si>
  <si>
    <t>Cathcart</t>
  </si>
  <si>
    <t>Rose</t>
  </si>
  <si>
    <t>Krul</t>
  </si>
  <si>
    <t>Kelleher</t>
  </si>
  <si>
    <t>Wilmot</t>
  </si>
  <si>
    <t>Thomas</t>
  </si>
  <si>
    <t>Perica</t>
  </si>
  <si>
    <t>S.Longstaff</t>
  </si>
  <si>
    <t>Dele-Bashiru</t>
  </si>
  <si>
    <t>Mebude</t>
  </si>
  <si>
    <t>Etebo</t>
  </si>
  <si>
    <t>Sørensen</t>
  </si>
  <si>
    <t>Baah</t>
  </si>
  <si>
    <t>Adrián</t>
  </si>
  <si>
    <t>McArthur</t>
  </si>
  <si>
    <t>Hungbo</t>
  </si>
  <si>
    <t>Shackleton</t>
  </si>
  <si>
    <t>Hanley</t>
  </si>
  <si>
    <t>Fredericks</t>
  </si>
  <si>
    <t>Quina</t>
  </si>
  <si>
    <t>Otasowie</t>
  </si>
  <si>
    <t>Poveda</t>
  </si>
  <si>
    <t>Ngakia</t>
  </si>
  <si>
    <t>Stephens</t>
  </si>
  <si>
    <t>Delph</t>
  </si>
  <si>
    <t>Ampadu</t>
  </si>
  <si>
    <t>Noble</t>
  </si>
  <si>
    <t>Klaesson</t>
  </si>
  <si>
    <t>Rodon</t>
  </si>
  <si>
    <t>Sessegnon</t>
  </si>
  <si>
    <t>Fofana</t>
  </si>
  <si>
    <t>Tanganga</t>
  </si>
  <si>
    <t>Casilla</t>
  </si>
  <si>
    <t>Tavares</t>
  </si>
  <si>
    <t>Hennessey</t>
  </si>
  <si>
    <t>Butland</t>
  </si>
  <si>
    <t>Engels</t>
  </si>
  <si>
    <t>Guilbert</t>
  </si>
  <si>
    <t>Kolasinac</t>
  </si>
  <si>
    <t>Mavropanos</t>
  </si>
  <si>
    <t>Saliba</t>
  </si>
  <si>
    <t>Guendouzi</t>
  </si>
  <si>
    <t>Norris</t>
  </si>
  <si>
    <t>Choudhury</t>
  </si>
  <si>
    <t>Skipp</t>
  </si>
  <si>
    <t>Torreira</t>
  </si>
  <si>
    <t>Peacock-Farrell</t>
  </si>
  <si>
    <t>Henry</t>
  </si>
  <si>
    <t>Byram</t>
  </si>
  <si>
    <t>Ruddy</t>
  </si>
  <si>
    <t>Guéhi</t>
  </si>
  <si>
    <t>Salisu</t>
  </si>
  <si>
    <t>Sissoko</t>
  </si>
  <si>
    <t>Gibson</t>
  </si>
  <si>
    <t>Gollini</t>
  </si>
  <si>
    <t>Bidstrup</t>
  </si>
  <si>
    <t>Giannoulis</t>
  </si>
  <si>
    <t>Hart</t>
  </si>
  <si>
    <t>Collins</t>
  </si>
  <si>
    <t>Benson</t>
  </si>
  <si>
    <t>Gilmour</t>
  </si>
  <si>
    <t>Jach</t>
  </si>
  <si>
    <t>Nakamba</t>
  </si>
  <si>
    <t>Zamburek</t>
  </si>
  <si>
    <t>Roerslev</t>
  </si>
  <si>
    <t>Ferguson</t>
  </si>
  <si>
    <t>Rupp</t>
  </si>
  <si>
    <t>Ramsey</t>
  </si>
  <si>
    <t>Smallbone</t>
  </si>
  <si>
    <t>Pieters</t>
  </si>
  <si>
    <t>Obafemi</t>
  </si>
  <si>
    <t>Winks</t>
  </si>
  <si>
    <t>Zimmermann</t>
  </si>
  <si>
    <t>Diallo</t>
  </si>
  <si>
    <t>Dunk</t>
  </si>
  <si>
    <t>Konsa</t>
  </si>
  <si>
    <t>Davies</t>
  </si>
  <si>
    <t>Pickford</t>
  </si>
  <si>
    <t>Meslier</t>
  </si>
  <si>
    <t>Henderson</t>
  </si>
  <si>
    <t>Leno</t>
  </si>
  <si>
    <t>Sá</t>
  </si>
  <si>
    <t>Semedo</t>
  </si>
  <si>
    <t>Schmeichel</t>
  </si>
  <si>
    <t>Areola</t>
  </si>
  <si>
    <t>Coufal</t>
  </si>
  <si>
    <t>Boly</t>
  </si>
  <si>
    <t>Ritchie</t>
  </si>
  <si>
    <t>Keane</t>
  </si>
  <si>
    <t>Reguilón</t>
  </si>
  <si>
    <t>Dawson</t>
  </si>
  <si>
    <t>Ogbonna</t>
  </si>
  <si>
    <t>Rice</t>
  </si>
  <si>
    <t>Tierney</t>
  </si>
  <si>
    <t>Saïss</t>
  </si>
  <si>
    <t>Söyüncü</t>
  </si>
  <si>
    <t>Mina</t>
  </si>
  <si>
    <t>Murphy</t>
  </si>
  <si>
    <t>Mings</t>
  </si>
  <si>
    <t>Tarkowski</t>
  </si>
  <si>
    <t>Godfrey</t>
  </si>
  <si>
    <t>Cash</t>
  </si>
  <si>
    <t>Targett</t>
  </si>
  <si>
    <t>Aurier</t>
  </si>
  <si>
    <t>Walker-Peters</t>
  </si>
  <si>
    <t>Matip</t>
  </si>
  <si>
    <t>Moutinho</t>
  </si>
  <si>
    <t>Perraud</t>
  </si>
  <si>
    <t>Vestergaard</t>
  </si>
  <si>
    <t>Mee</t>
  </si>
  <si>
    <t>Romero</t>
  </si>
  <si>
    <t>Ndidi</t>
  </si>
  <si>
    <t>Firpo</t>
  </si>
  <si>
    <t>Bertrand</t>
  </si>
  <si>
    <t>Højbjerg</t>
  </si>
  <si>
    <t>de Gea</t>
  </si>
  <si>
    <t>Christensen</t>
  </si>
  <si>
    <t>Coleman</t>
  </si>
  <si>
    <t>Cleverley</t>
  </si>
  <si>
    <t>Phillips</t>
  </si>
  <si>
    <t>Gomez</t>
  </si>
  <si>
    <t>Fred</t>
  </si>
  <si>
    <t>Fabianski</t>
  </si>
  <si>
    <t>Roberts</t>
  </si>
  <si>
    <t>Doherty</t>
  </si>
  <si>
    <t>Lindelöf</t>
  </si>
  <si>
    <t>Jensen</t>
  </si>
  <si>
    <t>Xhaka</t>
  </si>
  <si>
    <t>Hughes</t>
  </si>
  <si>
    <t>Mata</t>
  </si>
  <si>
    <t>Dendoncker</t>
  </si>
  <si>
    <t>Bailly</t>
  </si>
  <si>
    <t>Telles</t>
  </si>
  <si>
    <t>McLean</t>
  </si>
  <si>
    <t>Chalobah</t>
  </si>
  <si>
    <t>André Gomes</t>
  </si>
  <si>
    <t>Kovacic</t>
  </si>
  <si>
    <t>Alzate</t>
  </si>
  <si>
    <t>Kanté</t>
  </si>
  <si>
    <t>Aké</t>
  </si>
  <si>
    <t>Janelt</t>
  </si>
  <si>
    <t>Nørgaard</t>
  </si>
  <si>
    <t>Lees-Melou</t>
  </si>
  <si>
    <t>Hendrick</t>
  </si>
  <si>
    <t>Gosling</t>
  </si>
  <si>
    <t>Dennis</t>
  </si>
  <si>
    <t>Bellerín</t>
  </si>
  <si>
    <t>Success</t>
  </si>
  <si>
    <t>Cucho</t>
  </si>
  <si>
    <t>Fletcher</t>
  </si>
  <si>
    <t>Gabriel</t>
  </si>
  <si>
    <t>Keita</t>
  </si>
  <si>
    <t>Arrizabalaga</t>
  </si>
  <si>
    <t>Origi</t>
  </si>
  <si>
    <t>Young</t>
  </si>
  <si>
    <t>Sanson</t>
  </si>
  <si>
    <t>Justin</t>
  </si>
  <si>
    <t>Fernandinho</t>
  </si>
  <si>
    <t>Jones</t>
  </si>
  <si>
    <t>Hourihane</t>
  </si>
  <si>
    <t>Praet</t>
  </si>
  <si>
    <t>Partey</t>
  </si>
  <si>
    <t>Sambi Lokonga</t>
  </si>
  <si>
    <t>Alderweireld</t>
  </si>
  <si>
    <t>Soumaré</t>
  </si>
  <si>
    <t>Onyeka</t>
  </si>
  <si>
    <t>Patrício</t>
  </si>
  <si>
    <t>Placheta</t>
  </si>
  <si>
    <t>Milner</t>
  </si>
  <si>
    <t>Stiepermann</t>
  </si>
  <si>
    <t>Martin</t>
  </si>
  <si>
    <t>Tella</t>
  </si>
  <si>
    <t>Idah</t>
  </si>
  <si>
    <t>Riedewald</t>
  </si>
  <si>
    <t>Shaw</t>
  </si>
  <si>
    <t>Dallas</t>
  </si>
  <si>
    <t>Doucouré</t>
  </si>
  <si>
    <t>Martínez</t>
  </si>
  <si>
    <t>Lloris</t>
  </si>
  <si>
    <t>Digne</t>
  </si>
  <si>
    <t>Wan-Bissaka</t>
  </si>
  <si>
    <t>Maguire</t>
  </si>
  <si>
    <t>Rüdiger</t>
  </si>
  <si>
    <t>Varane</t>
  </si>
  <si>
    <t>Stones</t>
  </si>
  <si>
    <t>Cresswell</t>
  </si>
  <si>
    <t>Pope</t>
  </si>
  <si>
    <t>Walker</t>
  </si>
  <si>
    <t>James</t>
  </si>
  <si>
    <t>Shelvey</t>
  </si>
  <si>
    <t>Evans</t>
  </si>
  <si>
    <t>Thiago Silva</t>
  </si>
  <si>
    <t>March</t>
  </si>
  <si>
    <t>Castagne</t>
  </si>
  <si>
    <t>Almirón</t>
  </si>
  <si>
    <t>Zinchenko</t>
  </si>
  <si>
    <t>Mbeumo</t>
  </si>
  <si>
    <t>Westwood</t>
  </si>
  <si>
    <t>Fabinho</t>
  </si>
  <si>
    <t>Sema</t>
  </si>
  <si>
    <t>Neves</t>
  </si>
  <si>
    <t>Thiago</t>
  </si>
  <si>
    <t>Lallana</t>
  </si>
  <si>
    <t>Canós</t>
  </si>
  <si>
    <t>McTominay</t>
  </si>
  <si>
    <t>Laporte</t>
  </si>
  <si>
    <t>Cantwell</t>
  </si>
  <si>
    <t>Smith Rowe</t>
  </si>
  <si>
    <t>Konaté</t>
  </si>
  <si>
    <t>Dowell</t>
  </si>
  <si>
    <t>Rashica</t>
  </si>
  <si>
    <t>Zouma</t>
  </si>
  <si>
    <t>Pereira</t>
  </si>
  <si>
    <t>João Pedro</t>
  </si>
  <si>
    <t>Milivojevic</t>
  </si>
  <si>
    <t>King</t>
  </si>
  <si>
    <t>Klich</t>
  </si>
  <si>
    <t>Martinelli</t>
  </si>
  <si>
    <t>Vydra</t>
  </si>
  <si>
    <t>Louza</t>
  </si>
  <si>
    <t>Alonso</t>
  </si>
  <si>
    <t>Podence</t>
  </si>
  <si>
    <t>Gray</t>
  </si>
  <si>
    <t>Deeney</t>
  </si>
  <si>
    <t>Mac Allister</t>
  </si>
  <si>
    <t>Costa</t>
  </si>
  <si>
    <t>Zinckernagel</t>
  </si>
  <si>
    <t>Townsend</t>
  </si>
  <si>
    <t>Connolly</t>
  </si>
  <si>
    <t>Jahanbakhsh</t>
  </si>
  <si>
    <t>Bernard</t>
  </si>
  <si>
    <t>Fraser</t>
  </si>
  <si>
    <t>Olise</t>
  </si>
  <si>
    <t>Gayle</t>
  </si>
  <si>
    <t>Hernández</t>
  </si>
  <si>
    <t>Maitland-Niles</t>
  </si>
  <si>
    <t>Hudson-Odoi</t>
  </si>
  <si>
    <t>Forss</t>
  </si>
  <si>
    <t>Gallagher</t>
  </si>
  <si>
    <t>Gudmundsson</t>
  </si>
  <si>
    <t>Yarmolenko</t>
  </si>
  <si>
    <t>Minamino</t>
  </si>
  <si>
    <t>Albrighton</t>
  </si>
  <si>
    <t>Dasilva</t>
  </si>
  <si>
    <t>Barkley</t>
  </si>
  <si>
    <t>Fosu</t>
  </si>
  <si>
    <t>Loftus-Cheek</t>
  </si>
  <si>
    <t>Batshuayi</t>
  </si>
  <si>
    <t>Trézéguet</t>
  </si>
  <si>
    <t>Samatta</t>
  </si>
  <si>
    <t>Nketiah</t>
  </si>
  <si>
    <t>Wesley</t>
  </si>
  <si>
    <t>Mateta</t>
  </si>
  <si>
    <t>Dervi?o?lu</t>
  </si>
  <si>
    <t>Ghoddos</t>
  </si>
  <si>
    <t>Rodriguez</t>
  </si>
  <si>
    <t>Hugill</t>
  </si>
  <si>
    <t>Schlupp</t>
  </si>
  <si>
    <t>Djenepo</t>
  </si>
  <si>
    <t>Dias</t>
  </si>
  <si>
    <t>Chilwell</t>
  </si>
  <si>
    <t>Soucek</t>
  </si>
  <si>
    <t>Welbeck</t>
  </si>
  <si>
    <t>Ederson</t>
  </si>
  <si>
    <t>Fornals</t>
  </si>
  <si>
    <t>Pukki</t>
  </si>
  <si>
    <t>Alisson</t>
  </si>
  <si>
    <t>Groß</t>
  </si>
  <si>
    <t>Harrison</t>
  </si>
  <si>
    <t>Sarr</t>
  </si>
  <si>
    <t>Azpilicueta</t>
  </si>
  <si>
    <t>Cancelo</t>
  </si>
  <si>
    <t>Traoré</t>
  </si>
  <si>
    <t>Willock</t>
  </si>
  <si>
    <t>Trincão</t>
  </si>
  <si>
    <t>Mendy</t>
  </si>
  <si>
    <t>McNeil</t>
  </si>
  <si>
    <t>Pérez</t>
  </si>
  <si>
    <t>Fabio Silva</t>
  </si>
  <si>
    <t>Benrahma</t>
  </si>
  <si>
    <t>McGinn</t>
  </si>
  <si>
    <t>Armstrong</t>
  </si>
  <si>
    <t>Redmond</t>
  </si>
  <si>
    <t>El Ghazi</t>
  </si>
  <si>
    <t>Iwobi</t>
  </si>
  <si>
    <t>Lo Celso</t>
  </si>
  <si>
    <t>Mwepu</t>
  </si>
  <si>
    <t>Walcott</t>
  </si>
  <si>
    <t>Ndombele</t>
  </si>
  <si>
    <t>Lanzini</t>
  </si>
  <si>
    <t>van de Beek</t>
  </si>
  <si>
    <t>Bryan</t>
  </si>
  <si>
    <t>Bergwijn</t>
  </si>
  <si>
    <t>Ayew</t>
  </si>
  <si>
    <t>Shaqiri</t>
  </si>
  <si>
    <t>Joelinton</t>
  </si>
  <si>
    <t>Chamberlain</t>
  </si>
  <si>
    <t>Lamela</t>
  </si>
  <si>
    <t>Eze</t>
  </si>
  <si>
    <t>Raphinha</t>
  </si>
  <si>
    <t>Trossard</t>
  </si>
  <si>
    <t>Toney</t>
  </si>
  <si>
    <t>van Dijk</t>
  </si>
  <si>
    <t>Maupay</t>
  </si>
  <si>
    <t>Ward-Prowse</t>
  </si>
  <si>
    <t>Bowen</t>
  </si>
  <si>
    <t>Tielemans</t>
  </si>
  <si>
    <t>Dele</t>
  </si>
  <si>
    <t>Saka</t>
  </si>
  <si>
    <t>Saint-Maximin</t>
  </si>
  <si>
    <t>Buendía</t>
  </si>
  <si>
    <t>Rodrigo</t>
  </si>
  <si>
    <t>Bailey</t>
  </si>
  <si>
    <t>Benteke</t>
  </si>
  <si>
    <t>Lucas Moura</t>
  </si>
  <si>
    <t>Neto</t>
  </si>
  <si>
    <t>Willian</t>
  </si>
  <si>
    <t>Abraham</t>
  </si>
  <si>
    <t>Giroud</t>
  </si>
  <si>
    <t>Bernardo</t>
  </si>
  <si>
    <t>Robertson</t>
  </si>
  <si>
    <t>Wood</t>
  </si>
  <si>
    <t>Zaha</t>
  </si>
  <si>
    <t>Adams</t>
  </si>
  <si>
    <t>Maddison</t>
  </si>
  <si>
    <t>Barnes</t>
  </si>
  <si>
    <t>Torres</t>
  </si>
  <si>
    <t>Lingard</t>
  </si>
  <si>
    <t>Sigurdsson</t>
  </si>
  <si>
    <t>Alexander-Arnold</t>
  </si>
  <si>
    <t>Antonio</t>
  </si>
  <si>
    <t>Watkins</t>
  </si>
  <si>
    <t>Richarlison</t>
  </si>
  <si>
    <t>Jiménez</t>
  </si>
  <si>
    <t>Wilson</t>
  </si>
  <si>
    <t>Greenwood</t>
  </si>
  <si>
    <t>Gündogan</t>
  </si>
  <si>
    <t>Jota</t>
  </si>
  <si>
    <t>Mount</t>
  </si>
  <si>
    <t>Iheanacho</t>
  </si>
  <si>
    <t>Pogba</t>
  </si>
  <si>
    <t>Pépé</t>
  </si>
  <si>
    <t>Daka</t>
  </si>
  <si>
    <t>Ziyech</t>
  </si>
  <si>
    <t>Calvert-Lewin</t>
  </si>
  <si>
    <t>Bamford</t>
  </si>
  <si>
    <t>Martial</t>
  </si>
  <si>
    <t>Grealish</t>
  </si>
  <si>
    <t>Ings</t>
  </si>
  <si>
    <t>Pulisic</t>
  </si>
  <si>
    <t>Foden</t>
  </si>
  <si>
    <t>Jesus</t>
  </si>
  <si>
    <t>Cavani</t>
  </si>
  <si>
    <t>Lacazette</t>
  </si>
  <si>
    <t>Havertz</t>
  </si>
  <si>
    <t>Mahrez</t>
  </si>
  <si>
    <t>Firmino</t>
  </si>
  <si>
    <t>Werner</t>
  </si>
  <si>
    <t>Sancho</t>
  </si>
  <si>
    <t>Rashford</t>
  </si>
  <si>
    <t>Son</t>
  </si>
  <si>
    <t>Aubameyang</t>
  </si>
  <si>
    <t>Vardy</t>
  </si>
  <si>
    <t>Sterling</t>
  </si>
  <si>
    <t>Lukaku</t>
  </si>
  <si>
    <t>Mané</t>
  </si>
  <si>
    <t>Fernandes</t>
  </si>
  <si>
    <t>De Bruyne</t>
  </si>
  <si>
    <t>Salah</t>
  </si>
  <si>
    <t>Kane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</si>
</sst>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[$€-2]\ * #,##0.00_ ;_ [$€-2]\ * \-#,##0.00_ ;_ [$€-2]\ * &quot;-&quot;??_ ;_ @_ "/>
    <numFmt numFmtId="165" formatCode="_ [$€-2]\ * #,##0.0_ ;_ [$€-2]\ * \-#,##0.0_ ;_ [$€-2]\ * &quot;-&quot;??_ ;_ @_ "/>
    <numFmt numFmtId="166" formatCode="0.0000"/>
  </numFmts>
  <fonts count="8">
    <font>
      <sz val="11.0"/>
      <color theme="1"/>
      <name val="Arial"/>
    </font>
    <font>
      <b/>
      <sz val="11.0"/>
      <color theme="1"/>
      <name val="Calibri"/>
    </font>
    <font/>
    <font>
      <b/>
      <sz val="10.0"/>
      <color theme="0"/>
      <name val="Arial"/>
    </font>
    <font>
      <sz val="10.0"/>
      <color rgb="FF000000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</font>
  </fonts>
  <fills count="8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theme="1"/>
        <bgColor theme="1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32">
    <border/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theme="1"/>
      </right>
      <top style="medium">
        <color rgb="FF000000"/>
      </top>
      <bottom style="medium">
        <color theme="1"/>
      </bottom>
    </border>
    <border>
      <left style="thin">
        <color theme="1"/>
      </left>
      <right style="thin">
        <color theme="1"/>
      </right>
      <top style="medium">
        <color rgb="FF000000"/>
      </top>
      <bottom style="medium">
        <color theme="1"/>
      </bottom>
    </border>
    <border>
      <left style="thin">
        <color theme="1"/>
      </left>
      <right style="medium">
        <color rgb="FF000000"/>
      </right>
      <top style="medium">
        <color rgb="FF000000"/>
      </top>
      <bottom style="medium">
        <color theme="1"/>
      </bottom>
    </border>
    <border>
      <right style="thin">
        <color theme="1"/>
      </right>
      <top style="medium">
        <color rgb="FF000000"/>
      </top>
      <bottom style="medium">
        <color theme="1"/>
      </bottom>
    </border>
    <border>
      <left style="thin">
        <color theme="1"/>
      </left>
      <right/>
      <top/>
      <bottom/>
    </border>
    <border>
      <left style="thin">
        <color theme="1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theme="1"/>
      </left>
      <right style="thin">
        <color theme="1"/>
      </right>
      <top/>
      <bottom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theme="1"/>
      </right>
      <top style="medium">
        <color rgb="FF000000"/>
      </top>
      <bottom style="medium">
        <color theme="1"/>
      </bottom>
    </border>
    <border>
      <left/>
      <right/>
      <top/>
      <bottom/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 style="thin">
        <color theme="1"/>
      </left>
      <right style="medium">
        <color rgb="FF000000"/>
      </right>
      <top style="thin">
        <color theme="1"/>
      </top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7" fillId="0" fontId="3" numFmtId="164" xfId="0" applyAlignment="1" applyBorder="1" applyFont="1" applyNumberFormat="1">
      <alignment horizontal="left" shrinkToFit="0" vertical="center" wrapText="1"/>
    </xf>
    <xf borderId="8" fillId="3" fontId="3" numFmtId="0" xfId="0" applyAlignment="1" applyBorder="1" applyFill="1" applyFont="1">
      <alignment horizontal="left" shrinkToFit="0" vertical="center" wrapText="1"/>
    </xf>
    <xf borderId="9" fillId="3" fontId="3" numFmtId="0" xfId="0" applyAlignment="1" applyBorder="1" applyFont="1">
      <alignment horizontal="left" shrinkToFit="0" vertical="center" wrapText="1"/>
    </xf>
    <xf borderId="10" fillId="3" fontId="3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left" shrinkToFit="0" vertical="center" wrapText="1"/>
    </xf>
    <xf borderId="12" fillId="3" fontId="3" numFmtId="0" xfId="0" applyAlignment="1" applyBorder="1" applyFont="1">
      <alignment horizontal="left" vertical="center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165" xfId="0" applyBorder="1" applyFont="1" applyNumberFormat="1"/>
    <xf borderId="17" fillId="0" fontId="4" numFmtId="0" xfId="0" applyBorder="1" applyFont="1"/>
    <xf borderId="18" fillId="4" fontId="5" numFmtId="2" xfId="0" applyBorder="1" applyFill="1" applyFont="1" applyNumberFormat="1"/>
    <xf borderId="19" fillId="4" fontId="5" numFmtId="2" xfId="0" applyBorder="1" applyFont="1" applyNumberFormat="1"/>
    <xf borderId="19" fillId="5" fontId="5" numFmtId="2" xfId="0" applyBorder="1" applyFill="1" applyFont="1" applyNumberFormat="1"/>
    <xf borderId="18" fillId="5" fontId="5" numFmtId="1" xfId="0" applyBorder="1" applyFont="1" applyNumberFormat="1"/>
    <xf borderId="20" fillId="5" fontId="5" numFmtId="1" xfId="0" applyBorder="1" applyFont="1" applyNumberFormat="1"/>
    <xf borderId="0" fillId="0" fontId="6" numFmtId="0" xfId="0" applyFont="1"/>
    <xf borderId="0" fillId="0" fontId="5" numFmtId="166" xfId="0" applyFont="1" applyNumberFormat="1"/>
    <xf borderId="0" fillId="0" fontId="5" numFmtId="0" xfId="0" applyFont="1"/>
    <xf borderId="21" fillId="0" fontId="4" numFmtId="0" xfId="0" applyBorder="1" applyFont="1"/>
    <xf borderId="21" fillId="4" fontId="5" numFmtId="2" xfId="0" applyBorder="1" applyFont="1" applyNumberFormat="1"/>
    <xf borderId="21" fillId="5" fontId="5" numFmtId="2" xfId="0" applyBorder="1" applyFont="1" applyNumberFormat="1"/>
    <xf borderId="21" fillId="5" fontId="5" numFmtId="1" xfId="0" applyBorder="1" applyFont="1" applyNumberFormat="1"/>
    <xf borderId="22" fillId="5" fontId="5" numFmtId="1" xfId="0" applyBorder="1" applyFont="1" applyNumberFormat="1"/>
    <xf borderId="23" fillId="0" fontId="4" numFmtId="0" xfId="0" applyBorder="1" applyFont="1"/>
    <xf borderId="24" fillId="4" fontId="5" numFmtId="2" xfId="0" applyBorder="1" applyFont="1" applyNumberFormat="1"/>
    <xf borderId="25" fillId="4" fontId="5" numFmtId="2" xfId="0" applyBorder="1" applyFont="1" applyNumberFormat="1"/>
    <xf borderId="24" fillId="5" fontId="5" numFmtId="2" xfId="0" applyBorder="1" applyFont="1" applyNumberFormat="1"/>
    <xf borderId="24" fillId="5" fontId="5" numFmtId="1" xfId="0" applyBorder="1" applyFont="1" applyNumberFormat="1"/>
    <xf borderId="26" fillId="5" fontId="5" numFmtId="1" xfId="0" applyBorder="1" applyFont="1" applyNumberFormat="1"/>
    <xf borderId="5" fillId="3" fontId="3" numFmtId="0" xfId="0" applyAlignment="1" applyBorder="1" applyFont="1">
      <alignment horizontal="left" shrinkToFit="0" vertical="center" wrapText="1"/>
    </xf>
    <xf borderId="6" fillId="3" fontId="3" numFmtId="0" xfId="0" applyAlignment="1" applyBorder="1" applyFont="1">
      <alignment horizontal="left" shrinkToFit="0" vertical="center" wrapText="1"/>
    </xf>
    <xf borderId="27" fillId="3" fontId="3" numFmtId="164" xfId="0" applyAlignment="1" applyBorder="1" applyFont="1" applyNumberFormat="1">
      <alignment horizontal="left" shrinkToFit="0" vertical="center" wrapText="1"/>
    </xf>
    <xf borderId="28" fillId="3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14" fillId="0" fontId="4" numFmtId="0" xfId="0" applyBorder="1" applyFont="1"/>
    <xf borderId="0" fillId="0" fontId="5" numFmtId="0" xfId="0" applyAlignment="1" applyFont="1">
      <alignment vertical="center"/>
    </xf>
    <xf borderId="15" fillId="6" fontId="4" numFmtId="0" xfId="0" applyBorder="1" applyFill="1" applyFont="1"/>
    <xf borderId="29" fillId="6" fontId="4" numFmtId="0" xfId="0" applyBorder="1" applyFont="1"/>
    <xf borderId="30" fillId="6" fontId="4" numFmtId="0" xfId="0" applyBorder="1" applyFont="1"/>
    <xf borderId="28" fillId="6" fontId="7" numFmtId="2" xfId="0" applyBorder="1" applyFont="1" applyNumberFormat="1"/>
    <xf borderId="28" fillId="7" fontId="7" numFmtId="0" xfId="0" applyBorder="1" applyFill="1" applyFont="1"/>
    <xf borderId="28" fillId="2" fontId="5" numFmtId="0" xfId="0" applyBorder="1" applyFont="1"/>
    <xf borderId="28" fillId="6" fontId="5" numFmtId="0" xfId="0" applyBorder="1" applyFont="1"/>
    <xf borderId="0" fillId="0" fontId="5" numFmtId="0" xfId="0" applyFont="1"/>
    <xf borderId="0" fillId="0" fontId="6" numFmtId="0" xfId="0" applyFont="1"/>
    <xf borderId="28" fillId="7" fontId="5" numFmtId="0" xfId="0" applyBorder="1" applyFont="1"/>
    <xf borderId="31" fillId="6" fontId="4" numFmtId="0" xfId="0" applyBorder="1" applyFont="1"/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Projectio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1924050" cy="89230200"/>
    <xdr:sp>
      <xdr:nvSpPr>
        <xdr:cNvPr id="3" name="Shape 3"/>
        <xdr:cNvSpPr/>
      </xdr:nvSpPr>
      <xdr:spPr>
        <a:xfrm>
          <a:off x="4383975" y="0"/>
          <a:ext cx="1924050" cy="7560000"/>
        </a:xfrm>
        <a:prstGeom prst="rect">
          <a:avLst/>
        </a:prstGeom>
        <a:solidFill>
          <a:srgbClr val="FF00FF">
            <a:alpha val="40000"/>
          </a:srgbClr>
        </a:solidFill>
        <a:ln>
          <a:noFill/>
        </a:ln>
      </xdr:spPr>
      <xdr:txBody>
        <a:bodyPr anchorCtr="0" anchor="t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FF00FF"/>
            </a:solidFill>
          </a:endParaRPr>
        </a:p>
      </xdr:txBody>
    </xdr:sp>
    <xdr:clientData fLocksWithSheet="0"/>
  </xdr:oneCellAnchor>
  <xdr:oneCellAnchor>
    <xdr:from>
      <xdr:col>12</xdr:col>
      <xdr:colOff>-9525</xdr:colOff>
      <xdr:row>10</xdr:row>
      <xdr:rowOff>-9525</xdr:rowOff>
    </xdr:from>
    <xdr:ext cx="666750" cy="200025"/>
    <xdr:sp>
      <xdr:nvSpPr>
        <xdr:cNvPr id="4" name="Shape 4"/>
        <xdr:cNvSpPr/>
      </xdr:nvSpPr>
      <xdr:spPr>
        <a:xfrm>
          <a:off x="5022150" y="3689513"/>
          <a:ext cx="647700" cy="180975"/>
        </a:xfrm>
        <a:prstGeom prst="rect">
          <a:avLst/>
        </a:prstGeom>
        <a:noFill/>
        <a:ln cap="flat" cmpd="sng" w="25400">
          <a:solidFill>
            <a:srgbClr val="FF00F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FF00FF"/>
            </a:solidFill>
          </a:endParaRPr>
        </a:p>
      </xdr:txBody>
    </xdr:sp>
    <xdr:clientData fLocksWithSheet="0"/>
  </xdr:oneCellAnchor>
  <xdr:oneCellAnchor>
    <xdr:from>
      <xdr:col>11</xdr:col>
      <xdr:colOff>590550</xdr:colOff>
      <xdr:row>9</xdr:row>
      <xdr:rowOff>104775</xdr:rowOff>
    </xdr:from>
    <xdr:ext cx="238125" cy="142875"/>
    <xdr:sp>
      <xdr:nvSpPr>
        <xdr:cNvPr id="5" name="Shape 5"/>
        <xdr:cNvSpPr/>
      </xdr:nvSpPr>
      <xdr:spPr>
        <a:xfrm>
          <a:off x="5231700" y="3713325"/>
          <a:ext cx="228600" cy="133350"/>
        </a:xfrm>
        <a:prstGeom prst="rect">
          <a:avLst/>
        </a:prstGeom>
        <a:solidFill>
          <a:srgbClr val="FFFFFF">
            <a:alpha val="80000"/>
          </a:srgbClr>
        </a:solidFill>
        <a:ln>
          <a:noFill/>
        </a:ln>
      </xdr:spPr>
      <xdr:txBody>
        <a:bodyPr anchorCtr="0" anchor="t" bIns="0" lIns="12700" spcFirstLastPara="1" rIns="1270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max </a:t>
          </a:r>
          <a:endParaRPr sz="1400"/>
        </a:p>
      </xdr:txBody>
    </xdr:sp>
    <xdr:clientData fLocksWithSheet="0"/>
  </xdr:oneCellAnchor>
  <xdr:oneCellAnchor>
    <xdr:from>
      <xdr:col>12</xdr:col>
      <xdr:colOff>-9525</xdr:colOff>
      <xdr:row>7</xdr:row>
      <xdr:rowOff>-9525</xdr:rowOff>
    </xdr:from>
    <xdr:ext cx="666750" cy="200025"/>
    <xdr:sp>
      <xdr:nvSpPr>
        <xdr:cNvPr id="6" name="Shape 6"/>
        <xdr:cNvSpPr/>
      </xdr:nvSpPr>
      <xdr:spPr>
        <a:xfrm>
          <a:off x="5022150" y="3689513"/>
          <a:ext cx="647700" cy="180975"/>
        </a:xfrm>
        <a:prstGeom prst="rect">
          <a:avLst/>
        </a:prstGeom>
        <a:noFill/>
        <a:ln cap="flat" cmpd="sng" w="25400">
          <a:solidFill>
            <a:srgbClr val="0000F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FF"/>
              </a:solidFill>
              <a:latin typeface="Calibri"/>
              <a:ea typeface="Calibri"/>
              <a:cs typeface="Calibri"/>
              <a:sym typeface="Calibri"/>
            </a:rPr>
            <a:t>1=</a:t>
          </a:r>
          <a:endParaRPr sz="1400"/>
        </a:p>
      </xdr:txBody>
    </xdr:sp>
    <xdr:clientData fLocksWithSheet="0"/>
  </xdr:oneCellAnchor>
  <xdr:oneCellAnchor>
    <xdr:from>
      <xdr:col>12</xdr:col>
      <xdr:colOff>-9525</xdr:colOff>
      <xdr:row>4</xdr:row>
      <xdr:rowOff>-9525</xdr:rowOff>
    </xdr:from>
    <xdr:ext cx="666750" cy="200025"/>
    <xdr:sp>
      <xdr:nvSpPr>
        <xdr:cNvPr id="7" name="Shape 7"/>
        <xdr:cNvSpPr/>
      </xdr:nvSpPr>
      <xdr:spPr>
        <a:xfrm>
          <a:off x="5022150" y="3689513"/>
          <a:ext cx="647700" cy="180975"/>
        </a:xfrm>
        <a:prstGeom prst="rect">
          <a:avLst/>
        </a:prstGeom>
        <a:noFill/>
        <a:ln cap="flat" cmpd="sng" w="25400">
          <a:solidFill>
            <a:srgbClr val="008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008000"/>
            </a:solidFill>
          </a:endParaRPr>
        </a:p>
      </xdr:txBody>
    </xdr:sp>
    <xdr:clientData fLocksWithSheet="0"/>
  </xdr:oneCellAnchor>
  <xdr:oneCellAnchor>
    <xdr:from>
      <xdr:col>13</xdr:col>
      <xdr:colOff>-9525</xdr:colOff>
      <xdr:row>4</xdr:row>
      <xdr:rowOff>-9525</xdr:rowOff>
    </xdr:from>
    <xdr:ext cx="838200" cy="200025"/>
    <xdr:sp>
      <xdr:nvSpPr>
        <xdr:cNvPr id="8" name="Shape 8"/>
        <xdr:cNvSpPr/>
      </xdr:nvSpPr>
      <xdr:spPr>
        <a:xfrm>
          <a:off x="4936425" y="3689513"/>
          <a:ext cx="819150" cy="180975"/>
        </a:xfrm>
        <a:prstGeom prst="rect">
          <a:avLst/>
        </a:prstGeom>
        <a:noFill/>
        <a:ln cap="flat" cmpd="sng" w="25400">
          <a:solidFill>
            <a:srgbClr val="008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8000"/>
              </a:solidFill>
              <a:latin typeface="Calibri"/>
              <a:ea typeface="Calibri"/>
              <a:cs typeface="Calibri"/>
              <a:sym typeface="Calibri"/>
            </a:rPr>
            <a:t>≤</a:t>
          </a:r>
          <a:endParaRPr sz="1400"/>
        </a:p>
      </xdr:txBody>
    </xdr:sp>
    <xdr:clientData fLocksWithSheet="0"/>
  </xdr:oneCellAnchor>
  <xdr:oneCellAnchor>
    <xdr:from>
      <xdr:col>13</xdr:col>
      <xdr:colOff>-19050</xdr:colOff>
      <xdr:row>4</xdr:row>
      <xdr:rowOff>85725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9" name="Shape 9"/>
          <xdr:cNvCxnSpPr>
            <a:stCxn id="7" idx="3"/>
            <a:endCxn id="8" idx="1"/>
          </xdr:cNvCxnSpPr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8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466725</xdr:colOff>
      <xdr:row>3</xdr:row>
      <xdr:rowOff>133350</xdr:rowOff>
    </xdr:from>
    <xdr:ext cx="381000" cy="266700"/>
    <xdr:sp>
      <xdr:nvSpPr>
        <xdr:cNvPr id="10" name="Shape 10"/>
        <xdr:cNvSpPr/>
      </xdr:nvSpPr>
      <xdr:spPr>
        <a:xfrm>
          <a:off x="5160263" y="3651413"/>
          <a:ext cx="37147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-9525</xdr:colOff>
      <xdr:row>1</xdr:row>
      <xdr:rowOff>-9525</xdr:rowOff>
    </xdr:from>
    <xdr:ext cx="600075" cy="742950"/>
    <xdr:sp>
      <xdr:nvSpPr>
        <xdr:cNvPr id="11" name="Shape 11"/>
        <xdr:cNvSpPr/>
      </xdr:nvSpPr>
      <xdr:spPr>
        <a:xfrm>
          <a:off x="5055488" y="3418050"/>
          <a:ext cx="581025" cy="723900"/>
        </a:xfrm>
        <a:prstGeom prst="rect">
          <a:avLst/>
        </a:prstGeom>
        <a:noFill/>
        <a:ln cap="flat" cmpd="sng" w="25400">
          <a:solidFill>
            <a:srgbClr val="9900C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9900CC"/>
            </a:solidFill>
          </a:endParaRPr>
        </a:p>
      </xdr:txBody>
    </xdr:sp>
    <xdr:clientData fLocksWithSheet="0"/>
  </xdr:oneCellAnchor>
  <xdr:oneCellAnchor>
    <xdr:from>
      <xdr:col>17</xdr:col>
      <xdr:colOff>-9525</xdr:colOff>
      <xdr:row>1</xdr:row>
      <xdr:rowOff>-9525</xdr:rowOff>
    </xdr:from>
    <xdr:ext cx="600075" cy="742950"/>
    <xdr:sp>
      <xdr:nvSpPr>
        <xdr:cNvPr id="12" name="Shape 12"/>
        <xdr:cNvSpPr/>
      </xdr:nvSpPr>
      <xdr:spPr>
        <a:xfrm>
          <a:off x="5055488" y="3418050"/>
          <a:ext cx="581025" cy="723900"/>
        </a:xfrm>
        <a:prstGeom prst="rect">
          <a:avLst/>
        </a:prstGeom>
        <a:noFill/>
        <a:ln cap="flat" cmpd="sng" w="25400">
          <a:solidFill>
            <a:srgbClr val="9900C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9900CC"/>
              </a:solidFill>
              <a:latin typeface="Calibri"/>
              <a:ea typeface="Calibri"/>
              <a:cs typeface="Calibri"/>
              <a:sym typeface="Calibri"/>
            </a:rPr>
            <a:t>=</a:t>
          </a:r>
          <a:endParaRPr sz="1400"/>
        </a:p>
      </xdr:txBody>
    </xdr:sp>
    <xdr:clientData fLocksWithSheet="0"/>
  </xdr:oneCellAnchor>
  <xdr:oneCellAnchor>
    <xdr:from>
      <xdr:col>17</xdr:col>
      <xdr:colOff>-19050</xdr:colOff>
      <xdr:row>3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13" name="Shape 13"/>
          <xdr:cNvCxnSpPr>
            <a:stCxn id="11" idx="3"/>
            <a:endCxn id="12" idx="1"/>
          </xdr:cNvCxnSpPr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9900C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409575</xdr:colOff>
      <xdr:row>2</xdr:row>
      <xdr:rowOff>47625</xdr:rowOff>
    </xdr:from>
    <xdr:ext cx="361950" cy="257175"/>
    <xdr:sp>
      <xdr:nvSpPr>
        <xdr:cNvPr id="14" name="Shape 14"/>
        <xdr:cNvSpPr/>
      </xdr:nvSpPr>
      <xdr:spPr>
        <a:xfrm>
          <a:off x="5169788" y="3656175"/>
          <a:ext cx="352425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-9525</xdr:colOff>
      <xdr:row>1</xdr:row>
      <xdr:rowOff>-9525</xdr:rowOff>
    </xdr:from>
    <xdr:ext cx="838200" cy="742950"/>
    <xdr:sp>
      <xdr:nvSpPr>
        <xdr:cNvPr id="15" name="Shape 15"/>
        <xdr:cNvSpPr/>
      </xdr:nvSpPr>
      <xdr:spPr>
        <a:xfrm>
          <a:off x="4941188" y="3418050"/>
          <a:ext cx="809625" cy="723900"/>
        </a:xfrm>
        <a:prstGeom prst="rect">
          <a:avLst/>
        </a:prstGeom>
        <a:noFill/>
        <a:ln cap="flat" cmpd="sng" w="25400">
          <a:solidFill>
            <a:srgbClr val="8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800000"/>
            </a:solidFill>
          </a:endParaRPr>
        </a:p>
      </xdr:txBody>
    </xdr:sp>
    <xdr:clientData fLocksWithSheet="0"/>
  </xdr:oneCellAnchor>
  <xdr:oneCellAnchor>
    <xdr:from>
      <xdr:col>20</xdr:col>
      <xdr:colOff>-9525</xdr:colOff>
      <xdr:row>1</xdr:row>
      <xdr:rowOff>-9525</xdr:rowOff>
    </xdr:from>
    <xdr:ext cx="600075" cy="742950"/>
    <xdr:sp>
      <xdr:nvSpPr>
        <xdr:cNvPr id="16" name="Shape 16"/>
        <xdr:cNvSpPr/>
      </xdr:nvSpPr>
      <xdr:spPr>
        <a:xfrm>
          <a:off x="5055488" y="3418050"/>
          <a:ext cx="581025" cy="723900"/>
        </a:xfrm>
        <a:prstGeom prst="rect">
          <a:avLst/>
        </a:prstGeom>
        <a:noFill/>
        <a:ln cap="flat" cmpd="sng" w="25400">
          <a:solidFill>
            <a:srgbClr val="8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800000"/>
              </a:solidFill>
              <a:latin typeface="Calibri"/>
              <a:ea typeface="Calibri"/>
              <a:cs typeface="Calibri"/>
              <a:sym typeface="Calibri"/>
            </a:rPr>
            <a:t>≥</a:t>
          </a:r>
          <a:endParaRPr sz="1400"/>
        </a:p>
      </xdr:txBody>
    </xdr:sp>
    <xdr:clientData fLocksWithSheet="0"/>
  </xdr:oneCellAnchor>
  <xdr:oneCellAnchor>
    <xdr:from>
      <xdr:col>19</xdr:col>
      <xdr:colOff>781050</xdr:colOff>
      <xdr:row>3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36625" y="3780000"/>
          <a:ext cx="18900" cy="0"/>
          <a:chOff x="5336625" y="3780000"/>
          <a:chExt cx="18900" cy="0"/>
        </a:xfrm>
      </xdr:grpSpPr>
      <xdr:cxnSp>
        <xdr:nvCxnSpPr>
          <xdr:cNvPr id="17" name="Shape 17"/>
          <xdr:cNvCxnSpPr>
            <a:stCxn id="15" idx="3"/>
            <a:endCxn id="16" idx="1"/>
          </xdr:cNvCxnSpPr>
        </xdr:nvCxnSpPr>
        <xdr:spPr>
          <a:xfrm rot="10800000">
            <a:off x="5336625" y="3780000"/>
            <a:ext cx="18900" cy="0"/>
          </a:xfrm>
          <a:prstGeom prst="straightConnector1">
            <a:avLst/>
          </a:prstGeom>
          <a:noFill/>
          <a:ln cap="flat" cmpd="sng" w="9525">
            <a:solidFill>
              <a:srgbClr val="80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19</xdr:col>
      <xdr:colOff>619125</xdr:colOff>
      <xdr:row>2</xdr:row>
      <xdr:rowOff>47625</xdr:rowOff>
    </xdr:from>
    <xdr:ext cx="371475" cy="257175"/>
    <xdr:sp>
      <xdr:nvSpPr>
        <xdr:cNvPr id="18" name="Shape 18"/>
        <xdr:cNvSpPr/>
      </xdr:nvSpPr>
      <xdr:spPr>
        <a:xfrm>
          <a:off x="5165025" y="3656175"/>
          <a:ext cx="36195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-9525</xdr:colOff>
      <xdr:row>8</xdr:row>
      <xdr:rowOff>-9525</xdr:rowOff>
    </xdr:from>
    <xdr:ext cx="600075" cy="3638550"/>
    <xdr:sp>
      <xdr:nvSpPr>
        <xdr:cNvPr id="19" name="Shape 19"/>
        <xdr:cNvSpPr/>
      </xdr:nvSpPr>
      <xdr:spPr>
        <a:xfrm>
          <a:off x="5055488" y="1970250"/>
          <a:ext cx="581025" cy="3619500"/>
        </a:xfrm>
        <a:prstGeom prst="rect">
          <a:avLst/>
        </a:prstGeom>
        <a:noFill/>
        <a:ln cap="flat" cmpd="sng" w="25400">
          <a:solidFill>
            <a:srgbClr val="00CC3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CC33"/>
              </a:solidFill>
              <a:latin typeface="Calibri"/>
              <a:ea typeface="Calibri"/>
              <a:cs typeface="Calibri"/>
              <a:sym typeface="Calibri"/>
            </a:rPr>
            <a:t>3≥</a:t>
          </a:r>
          <a:endParaRPr sz="1400"/>
        </a:p>
      </xdr:txBody>
    </xdr:sp>
    <xdr:clientData fLocksWithSheet="0"/>
  </xdr:oneCellAnchor>
  <xdr:oneCellAnchor>
    <xdr:from>
      <xdr:col>18</xdr:col>
      <xdr:colOff>-9525</xdr:colOff>
      <xdr:row>8</xdr:row>
      <xdr:rowOff>-9525</xdr:rowOff>
    </xdr:from>
    <xdr:ext cx="1638300" cy="200025"/>
    <xdr:sp>
      <xdr:nvSpPr>
        <xdr:cNvPr id="20" name="Shape 20"/>
        <xdr:cNvSpPr/>
      </xdr:nvSpPr>
      <xdr:spPr>
        <a:xfrm>
          <a:off x="4536375" y="3689513"/>
          <a:ext cx="1619250" cy="180975"/>
        </a:xfrm>
        <a:prstGeom prst="rect">
          <a:avLst/>
        </a:prstGeom>
        <a:noFill/>
        <a:ln cap="flat" cmpd="sng" w="25400">
          <a:solidFill>
            <a:srgbClr val="FF66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FF6600"/>
            </a:solidFill>
          </a:endParaRPr>
        </a:p>
      </xdr:txBody>
    </xdr:sp>
    <xdr:clientData fLocksWithSheet="0"/>
  </xdr:oneCellAnchor>
  <xdr:oneCellAnchor>
    <xdr:from>
      <xdr:col>18</xdr:col>
      <xdr:colOff>-9525</xdr:colOff>
      <xdr:row>11</xdr:row>
      <xdr:rowOff>-9525</xdr:rowOff>
    </xdr:from>
    <xdr:ext cx="1638300" cy="200025"/>
    <xdr:sp>
      <xdr:nvSpPr>
        <xdr:cNvPr id="21" name="Shape 21"/>
        <xdr:cNvSpPr/>
      </xdr:nvSpPr>
      <xdr:spPr>
        <a:xfrm>
          <a:off x="4536375" y="3689513"/>
          <a:ext cx="1619250" cy="180975"/>
        </a:xfrm>
        <a:prstGeom prst="rect">
          <a:avLst/>
        </a:prstGeom>
        <a:noFill/>
        <a:ln cap="flat" cmpd="sng" w="25400">
          <a:solidFill>
            <a:srgbClr val="FF66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6600"/>
              </a:solidFill>
              <a:latin typeface="Calibri"/>
              <a:ea typeface="Calibri"/>
              <a:cs typeface="Calibri"/>
              <a:sym typeface="Calibri"/>
            </a:rPr>
            <a:t>=</a:t>
          </a:r>
          <a:endParaRPr sz="1400"/>
        </a:p>
      </xdr:txBody>
    </xdr:sp>
    <xdr:clientData fLocksWithSheet="0"/>
  </xdr:oneCellAnchor>
  <xdr:oneCellAnchor>
    <xdr:from>
      <xdr:col>18</xdr:col>
      <xdr:colOff>809625</xdr:colOff>
      <xdr:row>9</xdr:row>
      <xdr:rowOff>0</xdr:rowOff>
    </xdr:from>
    <xdr:ext cx="38100" cy="361950"/>
    <xdr:grpSp>
      <xdr:nvGrpSpPr>
        <xdr:cNvPr id="2" name="Shape 2"/>
        <xdr:cNvGrpSpPr/>
      </xdr:nvGrpSpPr>
      <xdr:grpSpPr>
        <a:xfrm>
          <a:off x="5346000" y="3599025"/>
          <a:ext cx="0" cy="362100"/>
          <a:chOff x="5346000" y="3599025"/>
          <a:chExt cx="0" cy="362100"/>
        </a:xfrm>
      </xdr:grpSpPr>
      <xdr:cxnSp>
        <xdr:nvCxnSpPr>
          <xdr:cNvPr id="22" name="Shape 22"/>
          <xdr:cNvCxnSpPr>
            <a:stCxn id="20" idx="2"/>
            <a:endCxn id="21" idx="0"/>
          </xdr:cNvCxnSpPr>
        </xdr:nvCxnSpPr>
        <xdr:spPr>
          <a:xfrm>
            <a:off x="5346000" y="3599025"/>
            <a:ext cx="0" cy="362100"/>
          </a:xfrm>
          <a:prstGeom prst="straightConnector1">
            <a:avLst/>
          </a:prstGeom>
          <a:noFill/>
          <a:ln cap="flat" cmpd="sng" w="9525">
            <a:solidFill>
              <a:srgbClr val="FF66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18</xdr:col>
      <xdr:colOff>638175</xdr:colOff>
      <xdr:row>9</xdr:row>
      <xdr:rowOff>47625</xdr:rowOff>
    </xdr:from>
    <xdr:ext cx="371475" cy="257175"/>
    <xdr:sp>
      <xdr:nvSpPr>
        <xdr:cNvPr id="18" name="Shape 18"/>
        <xdr:cNvSpPr/>
      </xdr:nvSpPr>
      <xdr:spPr>
        <a:xfrm>
          <a:off x="5165025" y="3656175"/>
          <a:ext cx="36195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-9525</xdr:colOff>
      <xdr:row>1</xdr:row>
      <xdr:rowOff>-9525</xdr:rowOff>
    </xdr:from>
    <xdr:ext cx="657225" cy="89239725"/>
    <xdr:sp>
      <xdr:nvSpPr>
        <xdr:cNvPr id="23" name="Shape 23"/>
        <xdr:cNvSpPr/>
      </xdr:nvSpPr>
      <xdr:spPr>
        <a:xfrm>
          <a:off x="5026913" y="0"/>
          <a:ext cx="638175" cy="7560000"/>
        </a:xfrm>
        <a:prstGeom prst="rect">
          <a:avLst/>
        </a:prstGeom>
        <a:noFill/>
        <a:ln cap="flat" cmpd="sng" w="25400">
          <a:solidFill>
            <a:srgbClr val="CC009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CC0099"/>
            </a:solidFill>
          </a:endParaRPr>
        </a:p>
      </xdr:txBody>
    </xdr:sp>
    <xdr:clientData fLocksWithSheet="0"/>
  </xdr:oneCellAnchor>
  <xdr:oneCellAnchor>
    <xdr:from>
      <xdr:col>8</xdr:col>
      <xdr:colOff>-9525</xdr:colOff>
      <xdr:row>1</xdr:row>
      <xdr:rowOff>-9525</xdr:rowOff>
    </xdr:from>
    <xdr:ext cx="704850" cy="89239725"/>
    <xdr:sp>
      <xdr:nvSpPr>
        <xdr:cNvPr id="24" name="Shape 24"/>
        <xdr:cNvSpPr/>
      </xdr:nvSpPr>
      <xdr:spPr>
        <a:xfrm>
          <a:off x="5003100" y="0"/>
          <a:ext cx="685800" cy="7560000"/>
        </a:xfrm>
        <a:prstGeom prst="rect">
          <a:avLst/>
        </a:prstGeom>
        <a:noFill/>
        <a:ln cap="flat" cmpd="sng" w="25400">
          <a:solidFill>
            <a:srgbClr val="CC009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CC0099"/>
              </a:solidFill>
              <a:latin typeface="Calibri"/>
              <a:ea typeface="Calibri"/>
              <a:cs typeface="Calibri"/>
              <a:sym typeface="Calibri"/>
            </a:rPr>
            <a:t>≥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248</xdr:row>
      <xdr:rowOff>66675</xdr:rowOff>
    </xdr:from>
    <xdr:ext cx="600075" cy="38100"/>
    <xdr:grpSp>
      <xdr:nvGrpSpPr>
        <xdr:cNvPr id="2" name="Shape 2"/>
        <xdr:cNvGrpSpPr/>
      </xdr:nvGrpSpPr>
      <xdr:grpSpPr>
        <a:xfrm>
          <a:off x="5045963" y="3780000"/>
          <a:ext cx="600000" cy="0"/>
          <a:chOff x="5045963" y="3780000"/>
          <a:chExt cx="600000" cy="0"/>
        </a:xfrm>
      </xdr:grpSpPr>
      <xdr:cxnSp>
        <xdr:nvCxnSpPr>
          <xdr:cNvPr id="25" name="Shape 25"/>
          <xdr:cNvCxnSpPr>
            <a:stCxn id="23" idx="3"/>
            <a:endCxn id="24" idx="1"/>
          </xdr:cNvCxnSpPr>
        </xdr:nvCxnSpPr>
        <xdr:spPr>
          <a:xfrm>
            <a:off x="5045963" y="3780000"/>
            <a:ext cx="600000" cy="0"/>
          </a:xfrm>
          <a:prstGeom prst="straightConnector1">
            <a:avLst/>
          </a:prstGeom>
          <a:noFill/>
          <a:ln cap="flat" cmpd="sng" w="9525">
            <a:solidFill>
              <a:srgbClr val="CC0099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</xdr:col>
      <xdr:colOff>104775</xdr:colOff>
      <xdr:row>246</xdr:row>
      <xdr:rowOff>133350</xdr:rowOff>
    </xdr:from>
    <xdr:ext cx="381000" cy="266700"/>
    <xdr:sp>
      <xdr:nvSpPr>
        <xdr:cNvPr id="26" name="Shape 26"/>
        <xdr:cNvSpPr/>
      </xdr:nvSpPr>
      <xdr:spPr>
        <a:xfrm>
          <a:off x="5155500" y="3651413"/>
          <a:ext cx="38100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-9525</xdr:colOff>
      <xdr:row>1</xdr:row>
      <xdr:rowOff>-9525</xdr:rowOff>
    </xdr:from>
    <xdr:ext cx="600075" cy="89239725"/>
    <xdr:sp>
      <xdr:nvSpPr>
        <xdr:cNvPr id="27" name="Shape 27"/>
        <xdr:cNvSpPr/>
      </xdr:nvSpPr>
      <xdr:spPr>
        <a:xfrm>
          <a:off x="5055488" y="0"/>
          <a:ext cx="581025" cy="7560000"/>
        </a:xfrm>
        <a:prstGeom prst="rect">
          <a:avLst/>
        </a:prstGeom>
        <a:noFill/>
        <a:ln cap="flat" cmpd="sng" w="25400">
          <a:solidFill>
            <a:srgbClr val="0000F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FF"/>
              </a:solidFill>
              <a:latin typeface="Calibri"/>
              <a:ea typeface="Calibri"/>
              <a:cs typeface="Calibri"/>
              <a:sym typeface="Calibri"/>
            </a:rPr>
            <a:t>1≥</a:t>
          </a:r>
          <a:endParaRPr sz="1400"/>
        </a:p>
      </xdr:txBody>
    </xdr:sp>
    <xdr:clientData fLocksWithSheet="0"/>
  </xdr:oneCellAnchor>
  <xdr:oneCellAnchor>
    <xdr:from>
      <xdr:col>18</xdr:col>
      <xdr:colOff>-9525</xdr:colOff>
      <xdr:row>1</xdr:row>
      <xdr:rowOff>-9525</xdr:rowOff>
    </xdr:from>
    <xdr:ext cx="847725" cy="742950"/>
    <xdr:sp>
      <xdr:nvSpPr>
        <xdr:cNvPr id="28" name="Shape 28"/>
        <xdr:cNvSpPr/>
      </xdr:nvSpPr>
      <xdr:spPr>
        <a:xfrm>
          <a:off x="4931663" y="3418050"/>
          <a:ext cx="828675" cy="723900"/>
        </a:xfrm>
        <a:prstGeom prst="rect">
          <a:avLst/>
        </a:prstGeom>
        <a:noFill/>
        <a:ln cap="flat" cmpd="sng" w="25400">
          <a:solidFill>
            <a:srgbClr val="008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008000"/>
            </a:solidFill>
          </a:endParaRPr>
        </a:p>
      </xdr:txBody>
    </xdr:sp>
    <xdr:clientData fLocksWithSheet="0"/>
  </xdr:oneCellAnchor>
  <xdr:oneCellAnchor>
    <xdr:from>
      <xdr:col>20</xdr:col>
      <xdr:colOff>0</xdr:colOff>
      <xdr:row>1</xdr:row>
      <xdr:rowOff>0</xdr:rowOff>
    </xdr:from>
    <xdr:ext cx="590550" cy="733425"/>
    <xdr:sp>
      <xdr:nvSpPr>
        <xdr:cNvPr id="29" name="Shape 29"/>
        <xdr:cNvSpPr/>
      </xdr:nvSpPr>
      <xdr:spPr>
        <a:xfrm>
          <a:off x="5060250" y="3422813"/>
          <a:ext cx="571500" cy="714375"/>
        </a:xfrm>
        <a:prstGeom prst="rect">
          <a:avLst/>
        </a:prstGeom>
        <a:noFill/>
        <a:ln cap="flat" cmpd="sng" w="25400">
          <a:solidFill>
            <a:srgbClr val="008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8000"/>
              </a:solidFill>
              <a:latin typeface="Calibri"/>
              <a:ea typeface="Calibri"/>
              <a:cs typeface="Calibri"/>
              <a:sym typeface="Calibri"/>
            </a:rPr>
            <a:t>≤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3</xdr:row>
      <xdr:rowOff>-19050</xdr:rowOff>
    </xdr:from>
    <xdr:ext cx="800100" cy="38100"/>
    <xdr:grpSp>
      <xdr:nvGrpSpPr>
        <xdr:cNvPr id="2" name="Shape 2"/>
        <xdr:cNvGrpSpPr/>
      </xdr:nvGrpSpPr>
      <xdr:grpSpPr>
        <a:xfrm>
          <a:off x="4945950" y="3780000"/>
          <a:ext cx="800100" cy="0"/>
          <a:chOff x="4945950" y="3780000"/>
          <a:chExt cx="800100" cy="0"/>
        </a:xfrm>
      </xdr:grpSpPr>
      <xdr:cxnSp>
        <xdr:nvCxnSpPr>
          <xdr:cNvPr id="30" name="Shape 30"/>
          <xdr:cNvCxnSpPr>
            <a:stCxn id="28" idx="3"/>
            <a:endCxn id="29" idx="1"/>
          </xdr:cNvCxnSpPr>
        </xdr:nvCxnSpPr>
        <xdr:spPr>
          <a:xfrm>
            <a:off x="4945950" y="3780000"/>
            <a:ext cx="800100" cy="0"/>
          </a:xfrm>
          <a:prstGeom prst="straightConnector1">
            <a:avLst/>
          </a:prstGeom>
          <a:noFill/>
          <a:ln cap="flat" cmpd="sng" w="9525">
            <a:solidFill>
              <a:srgbClr val="008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19</xdr:col>
      <xdr:colOff>209550</xdr:colOff>
      <xdr:row>2</xdr:row>
      <xdr:rowOff>47625</xdr:rowOff>
    </xdr:from>
    <xdr:ext cx="381000" cy="257175"/>
    <xdr:sp>
      <xdr:nvSpPr>
        <xdr:cNvPr id="31" name="Shape 31"/>
        <xdr:cNvSpPr/>
      </xdr:nvSpPr>
      <xdr:spPr>
        <a:xfrm>
          <a:off x="5155500" y="3656175"/>
          <a:ext cx="3810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1933575" cy="89230200"/>
    <xdr:sp>
      <xdr:nvSpPr>
        <xdr:cNvPr id="32" name="Shape 32"/>
        <xdr:cNvSpPr/>
      </xdr:nvSpPr>
      <xdr:spPr>
        <a:xfrm>
          <a:off x="4388738" y="0"/>
          <a:ext cx="1914525" cy="7560000"/>
        </a:xfrm>
        <a:prstGeom prst="rect">
          <a:avLst/>
        </a:prstGeom>
        <a:noFill/>
        <a:ln cap="flat" cmpd="sng" w="25400">
          <a:solidFill>
            <a:srgbClr val="FF00F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5400" spcFirstLastPara="1" rIns="0" wrap="square" tIns="254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FF00FF"/>
            </a:solidFill>
          </a:endParaRPr>
        </a:p>
      </xdr:txBody>
    </xdr:sp>
    <xdr:clientData fLocksWithSheet="0"/>
  </xdr:oneCellAnchor>
  <xdr:oneCellAnchor>
    <xdr:from>
      <xdr:col>6</xdr:col>
      <xdr:colOff>0</xdr:colOff>
      <xdr:row>0</xdr:row>
      <xdr:rowOff>238125</xdr:rowOff>
    </xdr:from>
    <xdr:ext cx="314325" cy="38100"/>
    <xdr:sp>
      <xdr:nvSpPr>
        <xdr:cNvPr id="33" name="Shape 33"/>
        <xdr:cNvSpPr/>
      </xdr:nvSpPr>
      <xdr:spPr>
        <a:xfrm flipH="1" rot="10800000">
          <a:off x="5188838" y="3765712"/>
          <a:ext cx="314325" cy="28575"/>
        </a:xfrm>
        <a:prstGeom prst="rect">
          <a:avLst/>
        </a:prstGeom>
        <a:solidFill>
          <a:srgbClr val="FFFFFF">
            <a:alpha val="80000"/>
          </a:srgbClr>
        </a:solidFill>
        <a:ln>
          <a:noFill/>
        </a:ln>
      </xdr:spPr>
      <xdr:txBody>
        <a:bodyPr anchorCtr="0" anchor="t" bIns="0" lIns="12700" spcFirstLastPara="1" rIns="1270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binary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d8b1cd83d623c8db/FPL/EURO2020_FF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x."/>
      <sheetName val="Notes"/>
      <sheetName val="Odds"/>
      <sheetName val="Odds_KO"/>
      <sheetName val="Rating"/>
      <sheetName val="Euro16"/>
      <sheetName val="WC18"/>
      <sheetName val="NL19"/>
      <sheetName val="EQ"/>
      <sheetName val="NL21"/>
      <sheetName val="WCQ"/>
      <sheetName val="Big5"/>
      <sheetName val="Others"/>
      <sheetName val="Club_stats"/>
      <sheetName val="E2020"/>
      <sheetName val="EUROFF"/>
      <sheetName val="FT"/>
      <sheetName val="EUROFF_KO"/>
      <sheetName val="FT_KO"/>
      <sheetName val="Proje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ref="A2:P414" displayName="Table_1" id="1">
  <tableColumns count="16">
    <tableColumn name="Sr. No." id="1"/>
    <tableColumn name="Accented name" id="2"/>
    <tableColumn name="Country" id="3"/>
    <tableColumn name="Price" id="4"/>
    <tableColumn name="Pos" id="5"/>
    <tableColumn name="MD4 xPts" id="6"/>
    <tableColumn name="MD5 xPts" id="7"/>
    <tableColumn name="MD6 xPts" id="8"/>
    <tableColumn name="MD7 xPts" id="9"/>
    <tableColumn name="Total xPts" id="10"/>
    <tableColumn name="MD1 pick" id="11"/>
    <tableColumn name="MD2 pick" id="12"/>
    <tableColumn name="MD3 pick" id="13"/>
    <tableColumn name="MD_123_1 pick" id="14"/>
    <tableColumn name="MD_123_2" id="15"/>
    <tableColumn name="Value MD3" id="16"/>
  </tableColumns>
  <tableStyleInfo name="Projec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7.88"/>
    <col customWidth="1" min="3" max="3" width="12.13"/>
    <col customWidth="1" min="4" max="4" width="7.25"/>
    <col customWidth="1" min="5" max="5" width="5.75"/>
    <col customWidth="1" hidden="1" min="6" max="7" width="10.0"/>
    <col customWidth="1" min="8" max="9" width="10.0"/>
    <col customWidth="1" min="10" max="10" width="10.5"/>
    <col customWidth="1" min="11" max="13" width="9.75"/>
    <col customWidth="1" min="14" max="14" width="14.25"/>
    <col customWidth="1" min="15" max="15" width="10.5"/>
    <col customWidth="1" min="16" max="16" width="10.75"/>
    <col customWidth="1" min="17" max="26" width="8.13"/>
  </cols>
  <sheetData>
    <row r="1" ht="14.25" customHeight="1"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4.25" customHeight="1">
      <c r="A2" s="4" t="s">
        <v>1</v>
      </c>
      <c r="B2" s="5" t="s">
        <v>2</v>
      </c>
      <c r="C2" s="6" t="s">
        <v>3</v>
      </c>
      <c r="D2" s="7" t="s">
        <v>4</v>
      </c>
      <c r="E2" s="5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9" t="s">
        <v>10</v>
      </c>
      <c r="K2" s="10" t="s">
        <v>11</v>
      </c>
      <c r="L2" s="10" t="s">
        <v>12</v>
      </c>
      <c r="M2" s="11" t="s">
        <v>13</v>
      </c>
      <c r="N2" s="12" t="s">
        <v>14</v>
      </c>
      <c r="O2" s="12" t="s">
        <v>15</v>
      </c>
      <c r="P2" s="12" t="s">
        <v>16</v>
      </c>
    </row>
    <row r="3" ht="14.25" customHeight="1">
      <c r="A3" s="13">
        <v>164.0</v>
      </c>
      <c r="B3" s="14" t="s">
        <v>17</v>
      </c>
      <c r="C3" s="15" t="s">
        <v>18</v>
      </c>
      <c r="D3" s="16" t="str">
        <f>VLOOKUP(Table19[[#This Row],[Accented name]],[1]Projections!$B:$W,13,0)</f>
        <v>#ERROR!</v>
      </c>
      <c r="E3" s="17" t="s">
        <v>19</v>
      </c>
      <c r="F3" s="18" t="str">
        <f>VLOOKUP(Table19[[#This Row],[Accented name]],[1]Projections!$B:$W,18,0)</f>
        <v>#ERROR!</v>
      </c>
      <c r="G3" s="18" t="str">
        <f>VLOOKUP(Table19[[#This Row],[Accented name]],[1]Projections!$B:$W,19,0)</f>
        <v>#ERROR!</v>
      </c>
      <c r="H3" s="18" t="str">
        <f>VLOOKUP(Table19[[#This Row],[Accented name]],[1]Projections!$B:$W,20,0)</f>
        <v>#ERROR!</v>
      </c>
      <c r="I3" s="19" t="str">
        <f>VLOOKUP(Table19[[#This Row],[Accented name]],[1]Projections!$B:$W,21,0)</f>
        <v>#ERROR!</v>
      </c>
      <c r="J3" s="20" t="str">
        <f>Projections!$H3+Projections!$I3</f>
        <v>#ERROR!</v>
      </c>
      <c r="K3" s="21" t="str">
        <f>VLOOKUP(Projections!$B3,MD!B:J,9,0)</f>
        <v>#N/A</v>
      </c>
      <c r="L3" s="21"/>
      <c r="M3" s="22"/>
      <c r="N3" s="23"/>
      <c r="O3" s="23"/>
      <c r="P3" s="24" t="str">
        <f>Projections!$F3/Projections!$D3</f>
        <v>#ERROR!</v>
      </c>
    </row>
    <row r="4" ht="14.25" customHeight="1">
      <c r="A4" s="13">
        <v>165.0</v>
      </c>
      <c r="B4" s="14" t="s">
        <v>20</v>
      </c>
      <c r="C4" s="15" t="s">
        <v>18</v>
      </c>
      <c r="D4" s="16" t="str">
        <f>VLOOKUP(Table19[[#This Row],[Accented name]],[1]Projections!$B:$W,13,0)</f>
        <v>#ERROR!</v>
      </c>
      <c r="E4" s="17" t="s">
        <v>21</v>
      </c>
      <c r="F4" s="18" t="str">
        <f>VLOOKUP(Table19[[#This Row],[Accented name]],[1]Projections!$B:$W,18,0)</f>
        <v>#ERROR!</v>
      </c>
      <c r="G4" s="18" t="str">
        <f>VLOOKUP(Table19[[#This Row],[Accented name]],[1]Projections!$B:$W,19,0)</f>
        <v>#ERROR!</v>
      </c>
      <c r="H4" s="18" t="str">
        <f>VLOOKUP(Table19[[#This Row],[Accented name]],[1]Projections!$B:$W,20,0)</f>
        <v>#ERROR!</v>
      </c>
      <c r="I4" s="19" t="str">
        <f>VLOOKUP(Table19[[#This Row],[Accented name]],[1]Projections!$B:$W,21,0)</f>
        <v>#ERROR!</v>
      </c>
      <c r="J4" s="20" t="str">
        <f>Projections!$H4+Projections!$I4</f>
        <v>#ERROR!</v>
      </c>
      <c r="K4" s="21" t="str">
        <f>VLOOKUP(Projections!$B4,MD!B:J,9,0)</f>
        <v>#N/A</v>
      </c>
      <c r="L4" s="21"/>
      <c r="M4" s="22"/>
      <c r="N4" s="23"/>
      <c r="O4" s="23"/>
      <c r="P4" s="24" t="str">
        <f>Projections!$F4/Projections!$D4</f>
        <v>#ERROR!</v>
      </c>
    </row>
    <row r="5" ht="14.25" customHeight="1">
      <c r="A5" s="13">
        <v>161.0</v>
      </c>
      <c r="B5" s="14" t="s">
        <v>22</v>
      </c>
      <c r="C5" s="15" t="s">
        <v>18</v>
      </c>
      <c r="D5" s="16" t="str">
        <f>VLOOKUP(Table19[[#This Row],[Accented name]],[1]Projections!$B:$W,13,0)</f>
        <v>#ERROR!</v>
      </c>
      <c r="E5" s="17" t="s">
        <v>23</v>
      </c>
      <c r="F5" s="18" t="str">
        <f>VLOOKUP(Table19[[#This Row],[Accented name]],[1]Projections!$B:$W,18,0)</f>
        <v>#ERROR!</v>
      </c>
      <c r="G5" s="18" t="str">
        <f>VLOOKUP(Table19[[#This Row],[Accented name]],[1]Projections!$B:$W,19,0)</f>
        <v>#ERROR!</v>
      </c>
      <c r="H5" s="18" t="str">
        <f>VLOOKUP(Table19[[#This Row],[Accented name]],[1]Projections!$B:$W,20,0)</f>
        <v>#ERROR!</v>
      </c>
      <c r="I5" s="19" t="str">
        <f>VLOOKUP(Table19[[#This Row],[Accented name]],[1]Projections!$B:$W,21,0)</f>
        <v>#ERROR!</v>
      </c>
      <c r="J5" s="20" t="str">
        <f>Projections!$H5+Projections!$I5</f>
        <v>#ERROR!</v>
      </c>
      <c r="K5" s="21" t="str">
        <f>VLOOKUP(Projections!$B5,MD!B:J,9,0)</f>
        <v>#N/A</v>
      </c>
      <c r="L5" s="21"/>
      <c r="M5" s="22"/>
      <c r="N5" s="23"/>
      <c r="O5" s="23"/>
      <c r="P5" s="24" t="str">
        <f>Projections!$F5/Projections!$D5</f>
        <v>#ERROR!</v>
      </c>
    </row>
    <row r="6" ht="14.25" hidden="1" customHeight="1">
      <c r="A6" s="13">
        <v>156.0</v>
      </c>
      <c r="B6" s="14" t="s">
        <v>24</v>
      </c>
      <c r="C6" s="15" t="s">
        <v>18</v>
      </c>
      <c r="D6" s="16" t="str">
        <f>VLOOKUP(Table19[[#This Row],[Accented name]],[1]Projections!$B:$W,13,0)</f>
        <v>#ERROR!</v>
      </c>
      <c r="E6" s="17" t="s">
        <v>25</v>
      </c>
      <c r="F6" s="18" t="str">
        <f>VLOOKUP(Table19[[#This Row],[Accented name]],[1]Projections!$B:$W,18,0)</f>
        <v>#ERROR!</v>
      </c>
      <c r="G6" s="18" t="str">
        <f>VLOOKUP(Table19[[#This Row],[Accented name]],[1]Projections!$B:$W,19,0)</f>
        <v>#ERROR!</v>
      </c>
      <c r="H6" s="18" t="str">
        <f>VLOOKUP(Table19[[#This Row],[Accented name]],[1]Projections!$B:$W,20,0)</f>
        <v>#ERROR!</v>
      </c>
      <c r="I6" s="19" t="str">
        <f>VLOOKUP(Table19[[#This Row],[Accented name]],[1]Projections!$B:$W,21,0)</f>
        <v>#ERROR!</v>
      </c>
      <c r="J6" s="20" t="str">
        <f>Projections!$H6+Projections!$I6</f>
        <v>#ERROR!</v>
      </c>
      <c r="K6" s="21" t="str">
        <f>VLOOKUP(Projections!$B6,MD!B:J,9,0)</f>
        <v>#N/A</v>
      </c>
      <c r="L6" s="21"/>
      <c r="M6" s="22"/>
      <c r="N6" s="23"/>
      <c r="O6" s="23"/>
      <c r="P6" s="24" t="str">
        <f>Projections!$F6/Projections!$D6</f>
        <v>#ERROR!</v>
      </c>
    </row>
    <row r="7" ht="14.25" customHeight="1">
      <c r="A7" s="13">
        <v>9.0</v>
      </c>
      <c r="B7" s="14" t="s">
        <v>26</v>
      </c>
      <c r="C7" s="15" t="s">
        <v>27</v>
      </c>
      <c r="D7" s="16" t="str">
        <f>VLOOKUP(Table19[[#This Row],[Accented name]],[1]Projections!$B:$W,13,0)</f>
        <v>#ERROR!</v>
      </c>
      <c r="E7" s="17" t="s">
        <v>21</v>
      </c>
      <c r="F7" s="18" t="str">
        <f>VLOOKUP(Table19[[#This Row],[Accented name]],[1]Projections!$B:$W,18,0)</f>
        <v>#ERROR!</v>
      </c>
      <c r="G7" s="18" t="str">
        <f>VLOOKUP(Table19[[#This Row],[Accented name]],[1]Projections!$B:$W,19,0)</f>
        <v>#ERROR!</v>
      </c>
      <c r="H7" s="18" t="str">
        <f>VLOOKUP(Table19[[#This Row],[Accented name]],[1]Projections!$B:$W,20,0)</f>
        <v>#ERROR!</v>
      </c>
      <c r="I7" s="19" t="str">
        <f>VLOOKUP(Table19[[#This Row],[Accented name]],[1]Projections!$B:$W,21,0)</f>
        <v>#ERROR!</v>
      </c>
      <c r="J7" s="20" t="str">
        <f>Projections!$H7+Projections!$I7</f>
        <v>#ERROR!</v>
      </c>
      <c r="K7" s="21" t="str">
        <f>VLOOKUP(Projections!$B7,MD!B:J,9,0)</f>
        <v>#N/A</v>
      </c>
      <c r="L7" s="21"/>
      <c r="M7" s="22"/>
      <c r="N7" s="23"/>
      <c r="O7" s="23"/>
      <c r="P7" s="24" t="str">
        <f>Projections!$F7/Projections!$D7</f>
        <v>#ERROR!</v>
      </c>
    </row>
    <row r="8" ht="14.25" customHeight="1">
      <c r="A8" s="13">
        <v>158.0</v>
      </c>
      <c r="B8" s="14" t="s">
        <v>28</v>
      </c>
      <c r="C8" s="15" t="s">
        <v>18</v>
      </c>
      <c r="D8" s="16" t="str">
        <f>VLOOKUP(Table19[[#This Row],[Accented name]],[1]Projections!$B:$W,13,0)</f>
        <v>#ERROR!</v>
      </c>
      <c r="E8" s="17" t="s">
        <v>23</v>
      </c>
      <c r="F8" s="18" t="str">
        <f>VLOOKUP(Table19[[#This Row],[Accented name]],[1]Projections!$B:$W,18,0)</f>
        <v>#ERROR!</v>
      </c>
      <c r="G8" s="18" t="str">
        <f>VLOOKUP(Table19[[#This Row],[Accented name]],[1]Projections!$B:$W,19,0)</f>
        <v>#ERROR!</v>
      </c>
      <c r="H8" s="18" t="str">
        <f>VLOOKUP(Table19[[#This Row],[Accented name]],[1]Projections!$B:$W,20,0)</f>
        <v>#ERROR!</v>
      </c>
      <c r="I8" s="19" t="str">
        <f>VLOOKUP(Table19[[#This Row],[Accented name]],[1]Projections!$B:$W,21,0)</f>
        <v>#ERROR!</v>
      </c>
      <c r="J8" s="20" t="str">
        <f>Projections!$H8+Projections!$I8</f>
        <v>#ERROR!</v>
      </c>
      <c r="K8" s="21" t="str">
        <f>VLOOKUP(Projections!$B8,MD!B:J,9,0)</f>
        <v>#N/A</v>
      </c>
      <c r="L8" s="21"/>
      <c r="M8" s="22"/>
      <c r="N8" s="23"/>
      <c r="O8" s="23"/>
      <c r="P8" s="24" t="str">
        <f>Projections!$F8/Projections!$D8</f>
        <v>#ERROR!</v>
      </c>
    </row>
    <row r="9" ht="14.25" customHeight="1">
      <c r="A9" s="13">
        <v>160.0</v>
      </c>
      <c r="B9" s="14" t="s">
        <v>29</v>
      </c>
      <c r="C9" s="15" t="s">
        <v>18</v>
      </c>
      <c r="D9" s="16" t="str">
        <f>VLOOKUP(Table19[[#This Row],[Accented name]],[1]Projections!$B:$W,13,0)</f>
        <v>#ERROR!</v>
      </c>
      <c r="E9" s="17" t="s">
        <v>23</v>
      </c>
      <c r="F9" s="18" t="str">
        <f>VLOOKUP(Table19[[#This Row],[Accented name]],[1]Projections!$B:$W,18,0)</f>
        <v>#ERROR!</v>
      </c>
      <c r="G9" s="18" t="str">
        <f>VLOOKUP(Table19[[#This Row],[Accented name]],[1]Projections!$B:$W,19,0)</f>
        <v>#ERROR!</v>
      </c>
      <c r="H9" s="18" t="str">
        <f>VLOOKUP(Table19[[#This Row],[Accented name]],[1]Projections!$B:$W,20,0)</f>
        <v>#ERROR!</v>
      </c>
      <c r="I9" s="19" t="str">
        <f>VLOOKUP(Table19[[#This Row],[Accented name]],[1]Projections!$B:$W,21,0)</f>
        <v>#ERROR!</v>
      </c>
      <c r="J9" s="20" t="str">
        <f>Projections!$H9+Projections!$I9</f>
        <v>#ERROR!</v>
      </c>
      <c r="K9" s="21" t="str">
        <f>VLOOKUP(Projections!$B9,MD!B:J,9,0)</f>
        <v>#N/A</v>
      </c>
      <c r="L9" s="21"/>
      <c r="M9" s="22"/>
      <c r="N9" s="23"/>
      <c r="O9" s="23"/>
      <c r="P9" s="24" t="str">
        <f>Projections!$F9/Projections!$D9</f>
        <v>#ERROR!</v>
      </c>
    </row>
    <row r="10" ht="14.25" customHeight="1">
      <c r="A10" s="13">
        <v>7.0</v>
      </c>
      <c r="B10" s="14" t="s">
        <v>30</v>
      </c>
      <c r="C10" s="15" t="s">
        <v>27</v>
      </c>
      <c r="D10" s="16" t="str">
        <f>VLOOKUP(Table19[[#This Row],[Accented name]],[1]Projections!$B:$W,13,0)</f>
        <v>#ERROR!</v>
      </c>
      <c r="E10" s="17" t="s">
        <v>21</v>
      </c>
      <c r="F10" s="18" t="str">
        <f>VLOOKUP(Table19[[#This Row],[Accented name]],[1]Projections!$B:$W,18,0)</f>
        <v>#ERROR!</v>
      </c>
      <c r="G10" s="18" t="str">
        <f>VLOOKUP(Table19[[#This Row],[Accented name]],[1]Projections!$B:$W,19,0)</f>
        <v>#ERROR!</v>
      </c>
      <c r="H10" s="18" t="str">
        <f>VLOOKUP(Table19[[#This Row],[Accented name]],[1]Projections!$B:$W,20,0)</f>
        <v>#ERROR!</v>
      </c>
      <c r="I10" s="19" t="str">
        <f>VLOOKUP(Table19[[#This Row],[Accented name]],[1]Projections!$B:$W,21,0)</f>
        <v>#ERROR!</v>
      </c>
      <c r="J10" s="20" t="str">
        <f>Projections!$H10+Projections!$I10</f>
        <v>#ERROR!</v>
      </c>
      <c r="K10" s="21">
        <f>VLOOKUP(Projections!$B10,MD!B:J,9,0)</f>
        <v>0</v>
      </c>
      <c r="L10" s="21"/>
      <c r="M10" s="22"/>
      <c r="N10" s="23"/>
      <c r="O10" s="23"/>
      <c r="P10" s="24" t="str">
        <f>Projections!$F10/Projections!$D10</f>
        <v>#ERROR!</v>
      </c>
    </row>
    <row r="11" ht="14.25" customHeight="1">
      <c r="A11" s="13">
        <v>187.0</v>
      </c>
      <c r="B11" s="14" t="s">
        <v>31</v>
      </c>
      <c r="C11" s="15" t="s">
        <v>32</v>
      </c>
      <c r="D11" s="16" t="str">
        <f>VLOOKUP(Table19[[#This Row],[Accented name]],[1]Projections!$B:$W,13,0)</f>
        <v>#ERROR!</v>
      </c>
      <c r="E11" s="17" t="s">
        <v>19</v>
      </c>
      <c r="F11" s="18" t="str">
        <f>VLOOKUP(Table19[[#This Row],[Accented name]],[1]Projections!$B:$W,18,0)</f>
        <v>#ERROR!</v>
      </c>
      <c r="G11" s="18" t="str">
        <f>VLOOKUP(Table19[[#This Row],[Accented name]],[1]Projections!$B:$W,19,0)</f>
        <v>#ERROR!</v>
      </c>
      <c r="H11" s="18" t="str">
        <f>VLOOKUP(Table19[[#This Row],[Accented name]],[1]Projections!$B:$W,20,0)</f>
        <v>#ERROR!</v>
      </c>
      <c r="I11" s="19" t="str">
        <f>VLOOKUP(Table19[[#This Row],[Accented name]],[1]Projections!$B:$W,21,0)</f>
        <v>#ERROR!</v>
      </c>
      <c r="J11" s="20" t="str">
        <f>Projections!$H11+Projections!$I11</f>
        <v>#ERROR!</v>
      </c>
      <c r="K11" s="21" t="str">
        <f>VLOOKUP(Projections!$B11,MD!B:J,9,0)</f>
        <v>#N/A</v>
      </c>
      <c r="L11" s="21"/>
      <c r="M11" s="22"/>
      <c r="N11" s="23"/>
      <c r="O11" s="23"/>
      <c r="P11" s="24" t="str">
        <f>Projections!$F11/Projections!$D11</f>
        <v>#ERROR!</v>
      </c>
    </row>
    <row r="12" ht="14.25" customHeight="1">
      <c r="A12" s="13">
        <v>16.0</v>
      </c>
      <c r="B12" s="14" t="s">
        <v>33</v>
      </c>
      <c r="C12" s="15" t="s">
        <v>27</v>
      </c>
      <c r="D12" s="16" t="str">
        <f>VLOOKUP(Table19[[#This Row],[Accented name]],[1]Projections!$B:$W,13,0)</f>
        <v>#ERROR!</v>
      </c>
      <c r="E12" s="17" t="s">
        <v>19</v>
      </c>
      <c r="F12" s="18" t="str">
        <f>VLOOKUP(Table19[[#This Row],[Accented name]],[1]Projections!$B:$W,18,0)</f>
        <v>#ERROR!</v>
      </c>
      <c r="G12" s="18" t="str">
        <f>VLOOKUP(Table19[[#This Row],[Accented name]],[1]Projections!$B:$W,19,0)</f>
        <v>#ERROR!</v>
      </c>
      <c r="H12" s="18" t="str">
        <f>VLOOKUP(Table19[[#This Row],[Accented name]],[1]Projections!$B:$W,20,0)</f>
        <v>#ERROR!</v>
      </c>
      <c r="I12" s="19" t="str">
        <f>VLOOKUP(Table19[[#This Row],[Accented name]],[1]Projections!$B:$W,21,0)</f>
        <v>#ERROR!</v>
      </c>
      <c r="J12" s="20" t="str">
        <f>Projections!$H12+Projections!$I12</f>
        <v>#ERROR!</v>
      </c>
      <c r="K12" s="21" t="str">
        <f>VLOOKUP(Projections!$B12,MD!B:J,9,0)</f>
        <v>#N/A</v>
      </c>
      <c r="L12" s="21"/>
      <c r="M12" s="22"/>
      <c r="N12" s="23"/>
      <c r="O12" s="23"/>
      <c r="P12" s="24" t="str">
        <f>Projections!$F12/Projections!$D12</f>
        <v>#ERROR!</v>
      </c>
    </row>
    <row r="13" ht="14.25" customHeight="1">
      <c r="A13" s="13">
        <v>191.0</v>
      </c>
      <c r="B13" s="14" t="s">
        <v>34</v>
      </c>
      <c r="C13" s="15" t="s">
        <v>32</v>
      </c>
      <c r="D13" s="16" t="str">
        <f>VLOOKUP(Table19[[#This Row],[Accented name]],[1]Projections!$B:$W,13,0)</f>
        <v>#ERROR!</v>
      </c>
      <c r="E13" s="17" t="s">
        <v>21</v>
      </c>
      <c r="F13" s="18" t="str">
        <f>VLOOKUP(Table19[[#This Row],[Accented name]],[1]Projections!$B:$W,18,0)</f>
        <v>#ERROR!</v>
      </c>
      <c r="G13" s="18" t="str">
        <f>VLOOKUP(Table19[[#This Row],[Accented name]],[1]Projections!$B:$W,19,0)</f>
        <v>#ERROR!</v>
      </c>
      <c r="H13" s="18" t="str">
        <f>VLOOKUP(Table19[[#This Row],[Accented name]],[1]Projections!$B:$W,20,0)</f>
        <v>#ERROR!</v>
      </c>
      <c r="I13" s="19" t="str">
        <f>VLOOKUP(Table19[[#This Row],[Accented name]],[1]Projections!$B:$W,21,0)</f>
        <v>#ERROR!</v>
      </c>
      <c r="J13" s="20" t="str">
        <f>Projections!$H13+Projections!$I13</f>
        <v>#ERROR!</v>
      </c>
      <c r="K13" s="21" t="str">
        <f>VLOOKUP(Projections!$B13,MD!B:J,9,0)</f>
        <v>#N/A</v>
      </c>
      <c r="L13" s="21"/>
      <c r="M13" s="22"/>
      <c r="N13" s="23"/>
      <c r="O13" s="23"/>
      <c r="P13" s="24" t="str">
        <f>Projections!$F13/Projections!$D13</f>
        <v>#ERROR!</v>
      </c>
    </row>
    <row r="14" ht="14.25" customHeight="1">
      <c r="A14" s="13">
        <v>13.0</v>
      </c>
      <c r="B14" s="14" t="s">
        <v>35</v>
      </c>
      <c r="C14" s="15" t="s">
        <v>27</v>
      </c>
      <c r="D14" s="16" t="str">
        <f>VLOOKUP(Table19[[#This Row],[Accented name]],[1]Projections!$B:$W,13,0)</f>
        <v>#ERROR!</v>
      </c>
      <c r="E14" s="17" t="s">
        <v>21</v>
      </c>
      <c r="F14" s="18" t="str">
        <f>VLOOKUP(Table19[[#This Row],[Accented name]],[1]Projections!$B:$W,18,0)</f>
        <v>#ERROR!</v>
      </c>
      <c r="G14" s="18" t="str">
        <f>VLOOKUP(Table19[[#This Row],[Accented name]],[1]Projections!$B:$W,19,0)</f>
        <v>#ERROR!</v>
      </c>
      <c r="H14" s="18" t="str">
        <f>VLOOKUP(Table19[[#This Row],[Accented name]],[1]Projections!$B:$W,20,0)</f>
        <v>#ERROR!</v>
      </c>
      <c r="I14" s="19" t="str">
        <f>VLOOKUP(Table19[[#This Row],[Accented name]],[1]Projections!$B:$W,21,0)</f>
        <v>#ERROR!</v>
      </c>
      <c r="J14" s="20" t="str">
        <f>Projections!$H14+Projections!$I14</f>
        <v>#ERROR!</v>
      </c>
      <c r="K14" s="21" t="str">
        <f>VLOOKUP(Projections!$B14,MD!B:J,9,0)</f>
        <v>#N/A</v>
      </c>
      <c r="L14" s="21"/>
      <c r="M14" s="22"/>
      <c r="N14" s="23"/>
      <c r="O14" s="23"/>
      <c r="P14" s="24" t="str">
        <f>Projections!$F14/Projections!$D14</f>
        <v>#ERROR!</v>
      </c>
    </row>
    <row r="15" ht="14.25" hidden="1" customHeight="1">
      <c r="A15" s="13">
        <v>20.0</v>
      </c>
      <c r="B15" s="14" t="s">
        <v>36</v>
      </c>
      <c r="C15" s="15" t="s">
        <v>27</v>
      </c>
      <c r="D15" s="16" t="str">
        <f>VLOOKUP(Table19[[#This Row],[Accented name]],[1]Projections!$B:$W,13,0)</f>
        <v>#ERROR!</v>
      </c>
      <c r="E15" s="17" t="s">
        <v>25</v>
      </c>
      <c r="F15" s="18" t="str">
        <f>VLOOKUP(Table19[[#This Row],[Accented name]],[1]Projections!$B:$W,18,0)</f>
        <v>#ERROR!</v>
      </c>
      <c r="G15" s="18" t="str">
        <f>VLOOKUP(Table19[[#This Row],[Accented name]],[1]Projections!$B:$W,19,0)</f>
        <v>#ERROR!</v>
      </c>
      <c r="H15" s="18" t="str">
        <f>VLOOKUP(Table19[[#This Row],[Accented name]],[1]Projections!$B:$W,20,0)</f>
        <v>#ERROR!</v>
      </c>
      <c r="I15" s="19" t="str">
        <f>VLOOKUP(Table19[[#This Row],[Accented name]],[1]Projections!$B:$W,21,0)</f>
        <v>#ERROR!</v>
      </c>
      <c r="J15" s="20" t="str">
        <f>Projections!$H15+Projections!$I15</f>
        <v>#ERROR!</v>
      </c>
      <c r="K15" s="21" t="str">
        <f>VLOOKUP(Projections!$B15,MD!B:J,9,0)</f>
        <v>#N/A</v>
      </c>
      <c r="L15" s="21"/>
      <c r="M15" s="22"/>
      <c r="N15" s="23"/>
      <c r="O15" s="23"/>
      <c r="P15" s="24" t="str">
        <f>Projections!$F15/Projections!$D15</f>
        <v>#ERROR!</v>
      </c>
    </row>
    <row r="16" ht="14.25" customHeight="1">
      <c r="A16" s="13">
        <v>86.0</v>
      </c>
      <c r="B16" s="14" t="s">
        <v>37</v>
      </c>
      <c r="C16" s="15" t="s">
        <v>38</v>
      </c>
      <c r="D16" s="16" t="str">
        <f>VLOOKUP(Table19[[#This Row],[Accented name]],[1]Projections!$B:$W,13,0)</f>
        <v>#ERROR!</v>
      </c>
      <c r="E16" s="17" t="s">
        <v>19</v>
      </c>
      <c r="F16" s="18" t="str">
        <f>VLOOKUP(Table19[[#This Row],[Accented name]],[1]Projections!$B:$W,18,0)</f>
        <v>#ERROR!</v>
      </c>
      <c r="G16" s="18" t="str">
        <f>VLOOKUP(Table19[[#This Row],[Accented name]],[1]Projections!$B:$W,19,0)</f>
        <v>#ERROR!</v>
      </c>
      <c r="H16" s="18" t="str">
        <f>VLOOKUP(Table19[[#This Row],[Accented name]],[1]Projections!$B:$W,20,0)</f>
        <v>#ERROR!</v>
      </c>
      <c r="I16" s="19" t="str">
        <f>VLOOKUP(Table19[[#This Row],[Accented name]],[1]Projections!$B:$W,21,0)</f>
        <v>#ERROR!</v>
      </c>
      <c r="J16" s="20" t="str">
        <f>Projections!$H16+Projections!$I16</f>
        <v>#ERROR!</v>
      </c>
      <c r="K16" s="21" t="str">
        <f>VLOOKUP(Projections!$B16,MD!B:J,9,0)</f>
        <v>#N/A</v>
      </c>
      <c r="L16" s="21"/>
      <c r="M16" s="22"/>
      <c r="N16" s="23"/>
      <c r="O16" s="23"/>
      <c r="P16" s="24" t="str">
        <f>Projections!$F16/Projections!$D16</f>
        <v>#ERROR!</v>
      </c>
    </row>
    <row r="17" ht="14.25" customHeight="1">
      <c r="A17" s="13">
        <v>159.0</v>
      </c>
      <c r="B17" s="14" t="s">
        <v>39</v>
      </c>
      <c r="C17" s="15" t="s">
        <v>18</v>
      </c>
      <c r="D17" s="16" t="str">
        <f>VLOOKUP(Table19[[#This Row],[Accented name]],[1]Projections!$B:$W,13,0)</f>
        <v>#ERROR!</v>
      </c>
      <c r="E17" s="17" t="s">
        <v>21</v>
      </c>
      <c r="F17" s="18" t="str">
        <f>VLOOKUP(Table19[[#This Row],[Accented name]],[1]Projections!$B:$W,18,0)</f>
        <v>#ERROR!</v>
      </c>
      <c r="G17" s="18" t="str">
        <f>VLOOKUP(Table19[[#This Row],[Accented name]],[1]Projections!$B:$W,19,0)</f>
        <v>#ERROR!</v>
      </c>
      <c r="H17" s="18" t="str">
        <f>VLOOKUP(Table19[[#This Row],[Accented name]],[1]Projections!$B:$W,20,0)</f>
        <v>#ERROR!</v>
      </c>
      <c r="I17" s="19" t="str">
        <f>VLOOKUP(Table19[[#This Row],[Accented name]],[1]Projections!$B:$W,21,0)</f>
        <v>#ERROR!</v>
      </c>
      <c r="J17" s="20" t="str">
        <f>Projections!$H17+Projections!$I17</f>
        <v>#ERROR!</v>
      </c>
      <c r="K17" s="21" t="str">
        <f>VLOOKUP(Projections!$B17,MD!B:J,9,0)</f>
        <v>#N/A</v>
      </c>
      <c r="L17" s="21"/>
      <c r="M17" s="22"/>
      <c r="N17" s="23"/>
      <c r="O17" s="23"/>
      <c r="P17" s="24" t="str">
        <f>Projections!$F17/Projections!$D17</f>
        <v>#ERROR!</v>
      </c>
    </row>
    <row r="18" ht="14.25" hidden="1" customHeight="1">
      <c r="A18" s="13">
        <v>202.0</v>
      </c>
      <c r="B18" s="14" t="s">
        <v>40</v>
      </c>
      <c r="C18" s="15" t="s">
        <v>32</v>
      </c>
      <c r="D18" s="16" t="str">
        <f>VLOOKUP(Table19[[#This Row],[Accented name]],[1]Projections!$B:$W,13,0)</f>
        <v>#ERROR!</v>
      </c>
      <c r="E18" s="17" t="s">
        <v>25</v>
      </c>
      <c r="F18" s="18" t="str">
        <f>VLOOKUP(Table19[[#This Row],[Accented name]],[1]Projections!$B:$W,18,0)</f>
        <v>#ERROR!</v>
      </c>
      <c r="G18" s="18" t="str">
        <f>VLOOKUP(Table19[[#This Row],[Accented name]],[1]Projections!$B:$W,19,0)</f>
        <v>#ERROR!</v>
      </c>
      <c r="H18" s="18" t="str">
        <f>VLOOKUP(Table19[[#This Row],[Accented name]],[1]Projections!$B:$W,20,0)</f>
        <v>#ERROR!</v>
      </c>
      <c r="I18" s="19" t="str">
        <f>VLOOKUP(Table19[[#This Row],[Accented name]],[1]Projections!$B:$W,21,0)</f>
        <v>#ERROR!</v>
      </c>
      <c r="J18" s="20" t="str">
        <f>Projections!$H18+Projections!$I18</f>
        <v>#ERROR!</v>
      </c>
      <c r="K18" s="21" t="str">
        <f>VLOOKUP(Projections!$B18,MD!B:J,9,0)</f>
        <v>#N/A</v>
      </c>
      <c r="L18" s="21"/>
      <c r="M18" s="22"/>
      <c r="N18" s="23"/>
      <c r="O18" s="23"/>
      <c r="P18" s="24" t="str">
        <f>Projections!$F18/Projections!$D18</f>
        <v>#ERROR!</v>
      </c>
    </row>
    <row r="19" ht="14.25" customHeight="1">
      <c r="A19" s="13">
        <v>173.0</v>
      </c>
      <c r="B19" s="14" t="s">
        <v>41</v>
      </c>
      <c r="C19" s="15" t="s">
        <v>18</v>
      </c>
      <c r="D19" s="16" t="str">
        <f>VLOOKUP(Table19[[#This Row],[Accented name]],[1]Projections!$B:$W,13,0)</f>
        <v>#ERROR!</v>
      </c>
      <c r="E19" s="17" t="s">
        <v>21</v>
      </c>
      <c r="F19" s="18" t="str">
        <f>VLOOKUP(Table19[[#This Row],[Accented name]],[1]Projections!$B:$W,18,0)</f>
        <v>#ERROR!</v>
      </c>
      <c r="G19" s="18" t="str">
        <f>VLOOKUP(Table19[[#This Row],[Accented name]],[1]Projections!$B:$W,19,0)</f>
        <v>#ERROR!</v>
      </c>
      <c r="H19" s="18" t="str">
        <f>VLOOKUP(Table19[[#This Row],[Accented name]],[1]Projections!$B:$W,20,0)</f>
        <v>#ERROR!</v>
      </c>
      <c r="I19" s="19" t="str">
        <f>VLOOKUP(Table19[[#This Row],[Accented name]],[1]Projections!$B:$W,21,0)</f>
        <v>#ERROR!</v>
      </c>
      <c r="J19" s="20" t="str">
        <f>Projections!$H19+Projections!$I19</f>
        <v>#ERROR!</v>
      </c>
      <c r="K19" s="21" t="str">
        <f>VLOOKUP(Projections!$B19,MD!B:J,9,0)</f>
        <v>#N/A</v>
      </c>
      <c r="L19" s="21"/>
      <c r="M19" s="22"/>
      <c r="N19" s="23"/>
      <c r="O19" s="23"/>
      <c r="P19" s="24" t="str">
        <f>Projections!$F19/Projections!$D19</f>
        <v>#ERROR!</v>
      </c>
    </row>
    <row r="20" ht="14.25" customHeight="1">
      <c r="A20" s="13">
        <v>168.0</v>
      </c>
      <c r="B20" s="14" t="s">
        <v>42</v>
      </c>
      <c r="C20" s="15" t="s">
        <v>18</v>
      </c>
      <c r="D20" s="16" t="str">
        <f>VLOOKUP(Table19[[#This Row],[Accented name]],[1]Projections!$B:$W,13,0)</f>
        <v>#ERROR!</v>
      </c>
      <c r="E20" s="17" t="s">
        <v>21</v>
      </c>
      <c r="F20" s="18" t="str">
        <f>VLOOKUP(Table19[[#This Row],[Accented name]],[1]Projections!$B:$W,18,0)</f>
        <v>#ERROR!</v>
      </c>
      <c r="G20" s="18" t="str">
        <f>VLOOKUP(Table19[[#This Row],[Accented name]],[1]Projections!$B:$W,19,0)</f>
        <v>#ERROR!</v>
      </c>
      <c r="H20" s="18" t="str">
        <f>VLOOKUP(Table19[[#This Row],[Accented name]],[1]Projections!$B:$W,20,0)</f>
        <v>#ERROR!</v>
      </c>
      <c r="I20" s="19" t="str">
        <f>VLOOKUP(Table19[[#This Row],[Accented name]],[1]Projections!$B:$W,21,0)</f>
        <v>#ERROR!</v>
      </c>
      <c r="J20" s="20" t="str">
        <f>Projections!$H20+Projections!$I20</f>
        <v>#ERROR!</v>
      </c>
      <c r="K20" s="21" t="str">
        <f>VLOOKUP(Projections!$B20,MD!B:J,9,0)</f>
        <v>#N/A</v>
      </c>
      <c r="L20" s="21"/>
      <c r="M20" s="22"/>
      <c r="N20" s="23"/>
      <c r="O20" s="23"/>
      <c r="P20" s="24" t="str">
        <f>Projections!$F20/Projections!$D20</f>
        <v>#ERROR!</v>
      </c>
    </row>
    <row r="21" ht="14.25" customHeight="1">
      <c r="A21" s="13">
        <v>17.0</v>
      </c>
      <c r="B21" s="14" t="s">
        <v>43</v>
      </c>
      <c r="C21" s="15" t="s">
        <v>27</v>
      </c>
      <c r="D21" s="16" t="str">
        <f>VLOOKUP(Table19[[#This Row],[Accented name]],[1]Projections!$B:$W,13,0)</f>
        <v>#ERROR!</v>
      </c>
      <c r="E21" s="17" t="s">
        <v>21</v>
      </c>
      <c r="F21" s="18" t="str">
        <f>VLOOKUP(Table19[[#This Row],[Accented name]],[1]Projections!$B:$W,18,0)</f>
        <v>#ERROR!</v>
      </c>
      <c r="G21" s="18" t="str">
        <f>VLOOKUP(Table19[[#This Row],[Accented name]],[1]Projections!$B:$W,19,0)</f>
        <v>#ERROR!</v>
      </c>
      <c r="H21" s="18" t="str">
        <f>VLOOKUP(Table19[[#This Row],[Accented name]],[1]Projections!$B:$W,20,0)</f>
        <v>#ERROR!</v>
      </c>
      <c r="I21" s="19" t="str">
        <f>VLOOKUP(Table19[[#This Row],[Accented name]],[1]Projections!$B:$W,21,0)</f>
        <v>#ERROR!</v>
      </c>
      <c r="J21" s="20" t="str">
        <f>Projections!$H21+Projections!$I21</f>
        <v>#ERROR!</v>
      </c>
      <c r="K21" s="21" t="str">
        <f>VLOOKUP(Projections!$B21,MD!B:J,9,0)</f>
        <v>#N/A</v>
      </c>
      <c r="L21" s="21"/>
      <c r="M21" s="22"/>
      <c r="N21" s="23"/>
      <c r="O21" s="23"/>
      <c r="P21" s="24" t="str">
        <f>Projections!$F21/Projections!$D21</f>
        <v>#ERROR!</v>
      </c>
    </row>
    <row r="22" ht="14.25" customHeight="1">
      <c r="A22" s="13">
        <v>184.0</v>
      </c>
      <c r="B22" s="14" t="s">
        <v>44</v>
      </c>
      <c r="C22" s="15" t="s">
        <v>32</v>
      </c>
      <c r="D22" s="16" t="str">
        <f>VLOOKUP(Table19[[#This Row],[Accented name]],[1]Projections!$B:$W,13,0)</f>
        <v>#ERROR!</v>
      </c>
      <c r="E22" s="17" t="s">
        <v>23</v>
      </c>
      <c r="F22" s="18" t="str">
        <f>VLOOKUP(Table19[[#This Row],[Accented name]],[1]Projections!$B:$W,18,0)</f>
        <v>#ERROR!</v>
      </c>
      <c r="G22" s="18" t="str">
        <f>VLOOKUP(Table19[[#This Row],[Accented name]],[1]Projections!$B:$W,19,0)</f>
        <v>#ERROR!</v>
      </c>
      <c r="H22" s="18" t="str">
        <f>VLOOKUP(Table19[[#This Row],[Accented name]],[1]Projections!$B:$W,20,0)</f>
        <v>#ERROR!</v>
      </c>
      <c r="I22" s="19" t="str">
        <f>VLOOKUP(Table19[[#This Row],[Accented name]],[1]Projections!$B:$W,21,0)</f>
        <v>#ERROR!</v>
      </c>
      <c r="J22" s="20" t="str">
        <f>Projections!$H22+Projections!$I22</f>
        <v>#ERROR!</v>
      </c>
      <c r="K22" s="21" t="str">
        <f>VLOOKUP(Projections!$B22,MD!B:J,9,0)</f>
        <v>#N/A</v>
      </c>
      <c r="L22" s="21"/>
      <c r="M22" s="22"/>
      <c r="N22" s="23"/>
      <c r="O22" s="23"/>
      <c r="P22" s="24" t="str">
        <f>Projections!$F22/Projections!$D22</f>
        <v>#ERROR!</v>
      </c>
    </row>
    <row r="23" ht="14.25" customHeight="1">
      <c r="A23" s="13">
        <v>100.0</v>
      </c>
      <c r="B23" s="14" t="s">
        <v>45</v>
      </c>
      <c r="C23" s="15" t="s">
        <v>38</v>
      </c>
      <c r="D23" s="16" t="str">
        <f>VLOOKUP(Table19[[#This Row],[Accented name]],[1]Projections!$B:$W,13,0)</f>
        <v>#ERROR!</v>
      </c>
      <c r="E23" s="17" t="s">
        <v>21</v>
      </c>
      <c r="F23" s="18" t="str">
        <f>VLOOKUP(Table19[[#This Row],[Accented name]],[1]Projections!$B:$W,18,0)</f>
        <v>#ERROR!</v>
      </c>
      <c r="G23" s="18" t="str">
        <f>VLOOKUP(Table19[[#This Row],[Accented name]],[1]Projections!$B:$W,19,0)</f>
        <v>#ERROR!</v>
      </c>
      <c r="H23" s="18" t="str">
        <f>VLOOKUP(Table19[[#This Row],[Accented name]],[1]Projections!$B:$W,20,0)</f>
        <v>#ERROR!</v>
      </c>
      <c r="I23" s="19" t="str">
        <f>VLOOKUP(Table19[[#This Row],[Accented name]],[1]Projections!$B:$W,21,0)</f>
        <v>#ERROR!</v>
      </c>
      <c r="J23" s="20" t="str">
        <f>Projections!$H23+Projections!$I23</f>
        <v>#ERROR!</v>
      </c>
      <c r="K23" s="21" t="str">
        <f>VLOOKUP(Projections!$B23,MD!B:J,9,0)</f>
        <v>#N/A</v>
      </c>
      <c r="L23" s="21"/>
      <c r="M23" s="22"/>
      <c r="N23" s="23"/>
      <c r="O23" s="23"/>
      <c r="P23" s="24" t="str">
        <f>Projections!$F23/Projections!$D23</f>
        <v>#ERROR!</v>
      </c>
    </row>
    <row r="24" ht="14.25" customHeight="1">
      <c r="A24" s="13">
        <v>2.0</v>
      </c>
      <c r="B24" s="14" t="s">
        <v>46</v>
      </c>
      <c r="C24" s="15" t="s">
        <v>27</v>
      </c>
      <c r="D24" s="16" t="str">
        <f>VLOOKUP(Table19[[#This Row],[Accented name]],[1]Projections!$B:$W,13,0)</f>
        <v>#ERROR!</v>
      </c>
      <c r="E24" s="17" t="s">
        <v>23</v>
      </c>
      <c r="F24" s="18" t="str">
        <f>VLOOKUP(Table19[[#This Row],[Accented name]],[1]Projections!$B:$W,18,0)</f>
        <v>#ERROR!</v>
      </c>
      <c r="G24" s="18" t="str">
        <f>VLOOKUP(Table19[[#This Row],[Accented name]],[1]Projections!$B:$W,19,0)</f>
        <v>#ERROR!</v>
      </c>
      <c r="H24" s="18" t="str">
        <f>VLOOKUP(Table19[[#This Row],[Accented name]],[1]Projections!$B:$W,20,0)</f>
        <v>#ERROR!</v>
      </c>
      <c r="I24" s="19" t="str">
        <f>VLOOKUP(Table19[[#This Row],[Accented name]],[1]Projections!$B:$W,21,0)</f>
        <v>#ERROR!</v>
      </c>
      <c r="J24" s="20" t="str">
        <f>Projections!$H24+Projections!$I24</f>
        <v>#ERROR!</v>
      </c>
      <c r="K24" s="21" t="str">
        <f>VLOOKUP(Projections!$B24,MD!B:J,9,0)</f>
        <v>#N/A</v>
      </c>
      <c r="L24" s="21"/>
      <c r="M24" s="22"/>
      <c r="N24" s="23"/>
      <c r="O24" s="23"/>
      <c r="P24" s="24" t="str">
        <f>Projections!$F24/Projections!$D24</f>
        <v>#ERROR!</v>
      </c>
    </row>
    <row r="25" ht="14.25" customHeight="1">
      <c r="A25" s="13">
        <v>18.0</v>
      </c>
      <c r="B25" s="14" t="s">
        <v>47</v>
      </c>
      <c r="C25" s="15" t="s">
        <v>27</v>
      </c>
      <c r="D25" s="16" t="str">
        <f>VLOOKUP(Table19[[#This Row],[Accented name]],[1]Projections!$B:$W,13,0)</f>
        <v>#ERROR!</v>
      </c>
      <c r="E25" s="17" t="s">
        <v>23</v>
      </c>
      <c r="F25" s="18" t="str">
        <f>VLOOKUP(Table19[[#This Row],[Accented name]],[1]Projections!$B:$W,18,0)</f>
        <v>#ERROR!</v>
      </c>
      <c r="G25" s="18" t="str">
        <f>VLOOKUP(Table19[[#This Row],[Accented name]],[1]Projections!$B:$W,19,0)</f>
        <v>#ERROR!</v>
      </c>
      <c r="H25" s="18" t="str">
        <f>VLOOKUP(Table19[[#This Row],[Accented name]],[1]Projections!$B:$W,20,0)</f>
        <v>#ERROR!</v>
      </c>
      <c r="I25" s="19" t="str">
        <f>VLOOKUP(Table19[[#This Row],[Accented name]],[1]Projections!$B:$W,21,0)</f>
        <v>#ERROR!</v>
      </c>
      <c r="J25" s="20" t="str">
        <f>Projections!$H25+Projections!$I25</f>
        <v>#ERROR!</v>
      </c>
      <c r="K25" s="21" t="str">
        <f>VLOOKUP(Projections!$B25,MD!B:J,9,0)</f>
        <v>#N/A</v>
      </c>
      <c r="L25" s="21"/>
      <c r="M25" s="22"/>
      <c r="N25" s="23"/>
      <c r="O25" s="23"/>
      <c r="P25" s="24" t="str">
        <f>Projections!$F25/Projections!$D25</f>
        <v>#ERROR!</v>
      </c>
    </row>
    <row r="26" ht="14.25" customHeight="1">
      <c r="A26" s="13">
        <v>204.0</v>
      </c>
      <c r="B26" s="14" t="s">
        <v>48</v>
      </c>
      <c r="C26" s="15" t="s">
        <v>32</v>
      </c>
      <c r="D26" s="16" t="str">
        <f>VLOOKUP(Table19[[#This Row],[Accented name]],[1]Projections!$B:$W,13,0)</f>
        <v>#ERROR!</v>
      </c>
      <c r="E26" s="17" t="s">
        <v>21</v>
      </c>
      <c r="F26" s="18" t="str">
        <f>VLOOKUP(Table19[[#This Row],[Accented name]],[1]Projections!$B:$W,18,0)</f>
        <v>#ERROR!</v>
      </c>
      <c r="G26" s="18" t="str">
        <f>VLOOKUP(Table19[[#This Row],[Accented name]],[1]Projections!$B:$W,19,0)</f>
        <v>#ERROR!</v>
      </c>
      <c r="H26" s="18" t="str">
        <f>VLOOKUP(Table19[[#This Row],[Accented name]],[1]Projections!$B:$W,20,0)</f>
        <v>#ERROR!</v>
      </c>
      <c r="I26" s="19" t="str">
        <f>VLOOKUP(Table19[[#This Row],[Accented name]],[1]Projections!$B:$W,21,0)</f>
        <v>#ERROR!</v>
      </c>
      <c r="J26" s="20" t="str">
        <f>Projections!$H26+Projections!$I26</f>
        <v>#ERROR!</v>
      </c>
      <c r="K26" s="21" t="str">
        <f>VLOOKUP(Projections!$B26,MD!B:J,9,0)</f>
        <v>#N/A</v>
      </c>
      <c r="L26" s="21"/>
      <c r="M26" s="22"/>
      <c r="N26" s="23"/>
      <c r="O26" s="23"/>
      <c r="P26" s="24" t="str">
        <f>Projections!$F26/Projections!$D26</f>
        <v>#ERROR!</v>
      </c>
    </row>
    <row r="27" ht="14.25" customHeight="1">
      <c r="A27" s="13">
        <v>197.0</v>
      </c>
      <c r="B27" s="14" t="s">
        <v>49</v>
      </c>
      <c r="C27" s="15" t="s">
        <v>32</v>
      </c>
      <c r="D27" s="16" t="str">
        <f>VLOOKUP(Table19[[#This Row],[Accented name]],[1]Projections!$B:$W,13,0)</f>
        <v>#ERROR!</v>
      </c>
      <c r="E27" s="17" t="s">
        <v>23</v>
      </c>
      <c r="F27" s="18" t="str">
        <f>VLOOKUP(Table19[[#This Row],[Accented name]],[1]Projections!$B:$W,18,0)</f>
        <v>#ERROR!</v>
      </c>
      <c r="G27" s="18" t="str">
        <f>VLOOKUP(Table19[[#This Row],[Accented name]],[1]Projections!$B:$W,19,0)</f>
        <v>#ERROR!</v>
      </c>
      <c r="H27" s="18" t="str">
        <f>VLOOKUP(Table19[[#This Row],[Accented name]],[1]Projections!$B:$W,20,0)</f>
        <v>#ERROR!</v>
      </c>
      <c r="I27" s="19" t="str">
        <f>VLOOKUP(Table19[[#This Row],[Accented name]],[1]Projections!$B:$W,21,0)</f>
        <v>#ERROR!</v>
      </c>
      <c r="J27" s="20" t="str">
        <f>Projections!$H27+Projections!$I27</f>
        <v>#ERROR!</v>
      </c>
      <c r="K27" s="21" t="str">
        <f>VLOOKUP(Projections!$B27,MD!B:J,9,0)</f>
        <v>#N/A</v>
      </c>
      <c r="L27" s="21"/>
      <c r="M27" s="22"/>
      <c r="N27" s="23"/>
      <c r="O27" s="23"/>
      <c r="P27" s="24" t="str">
        <f>Projections!$F27/Projections!$D27</f>
        <v>#ERROR!</v>
      </c>
    </row>
    <row r="28" ht="14.25" customHeight="1">
      <c r="A28" s="13">
        <v>185.0</v>
      </c>
      <c r="B28" s="14" t="s">
        <v>50</v>
      </c>
      <c r="C28" s="15" t="s">
        <v>32</v>
      </c>
      <c r="D28" s="16" t="str">
        <f>VLOOKUP(Table19[[#This Row],[Accented name]],[1]Projections!$B:$W,13,0)</f>
        <v>#ERROR!</v>
      </c>
      <c r="E28" s="17" t="s">
        <v>21</v>
      </c>
      <c r="F28" s="18" t="str">
        <f>VLOOKUP(Table19[[#This Row],[Accented name]],[1]Projections!$B:$W,18,0)</f>
        <v>#ERROR!</v>
      </c>
      <c r="G28" s="18" t="str">
        <f>VLOOKUP(Table19[[#This Row],[Accented name]],[1]Projections!$B:$W,19,0)</f>
        <v>#ERROR!</v>
      </c>
      <c r="H28" s="18" t="str">
        <f>VLOOKUP(Table19[[#This Row],[Accented name]],[1]Projections!$B:$W,20,0)</f>
        <v>#ERROR!</v>
      </c>
      <c r="I28" s="19" t="str">
        <f>VLOOKUP(Table19[[#This Row],[Accented name]],[1]Projections!$B:$W,21,0)</f>
        <v>#ERROR!</v>
      </c>
      <c r="J28" s="20" t="str">
        <f>Projections!$H28+Projections!$I28</f>
        <v>#ERROR!</v>
      </c>
      <c r="K28" s="21" t="str">
        <f>VLOOKUP(Projections!$B28,MD!B:J,9,0)</f>
        <v>#N/A</v>
      </c>
      <c r="L28" s="21"/>
      <c r="M28" s="22"/>
      <c r="N28" s="23"/>
      <c r="O28" s="23"/>
      <c r="P28" s="24" t="str">
        <f>Projections!$F28/Projections!$D28</f>
        <v>#ERROR!</v>
      </c>
    </row>
    <row r="29" ht="14.25" customHeight="1">
      <c r="A29" s="13">
        <v>3.0</v>
      </c>
      <c r="B29" s="14" t="s">
        <v>51</v>
      </c>
      <c r="C29" s="15" t="s">
        <v>27</v>
      </c>
      <c r="D29" s="16" t="str">
        <f>VLOOKUP(Table19[[#This Row],[Accented name]],[1]Projections!$B:$W,13,0)</f>
        <v>#ERROR!</v>
      </c>
      <c r="E29" s="17" t="s">
        <v>23</v>
      </c>
      <c r="F29" s="18" t="str">
        <f>VLOOKUP(Table19[[#This Row],[Accented name]],[1]Projections!$B:$W,18,0)</f>
        <v>#ERROR!</v>
      </c>
      <c r="G29" s="18" t="str">
        <f>VLOOKUP(Table19[[#This Row],[Accented name]],[1]Projections!$B:$W,19,0)</f>
        <v>#ERROR!</v>
      </c>
      <c r="H29" s="18" t="str">
        <f>VLOOKUP(Table19[[#This Row],[Accented name]],[1]Projections!$B:$W,20,0)</f>
        <v>#ERROR!</v>
      </c>
      <c r="I29" s="19" t="str">
        <f>VLOOKUP(Table19[[#This Row],[Accented name]],[1]Projections!$B:$W,21,0)</f>
        <v>#ERROR!</v>
      </c>
      <c r="J29" s="20" t="str">
        <f>Projections!$H29+Projections!$I29</f>
        <v>#ERROR!</v>
      </c>
      <c r="K29" s="21" t="str">
        <f>VLOOKUP(Projections!$B29,MD!B:J,9,0)</f>
        <v>#N/A</v>
      </c>
      <c r="L29" s="21"/>
      <c r="M29" s="22"/>
      <c r="N29" s="23"/>
      <c r="O29" s="23"/>
      <c r="P29" s="24" t="str">
        <f>Projections!$F29/Projections!$D29</f>
        <v>#ERROR!</v>
      </c>
    </row>
    <row r="30" ht="14.25" customHeight="1">
      <c r="A30" s="13">
        <v>188.0</v>
      </c>
      <c r="B30" s="14" t="s">
        <v>52</v>
      </c>
      <c r="C30" s="15" t="s">
        <v>32</v>
      </c>
      <c r="D30" s="16" t="str">
        <f>VLOOKUP(Table19[[#This Row],[Accented name]],[1]Projections!$B:$W,13,0)</f>
        <v>#ERROR!</v>
      </c>
      <c r="E30" s="17" t="s">
        <v>21</v>
      </c>
      <c r="F30" s="18" t="str">
        <f>VLOOKUP(Table19[[#This Row],[Accented name]],[1]Projections!$B:$W,18,0)</f>
        <v>#ERROR!</v>
      </c>
      <c r="G30" s="18" t="str">
        <f>VLOOKUP(Table19[[#This Row],[Accented name]],[1]Projections!$B:$W,19,0)</f>
        <v>#ERROR!</v>
      </c>
      <c r="H30" s="18" t="str">
        <f>VLOOKUP(Table19[[#This Row],[Accented name]],[1]Projections!$B:$W,20,0)</f>
        <v>#ERROR!</v>
      </c>
      <c r="I30" s="19" t="str">
        <f>VLOOKUP(Table19[[#This Row],[Accented name]],[1]Projections!$B:$W,21,0)</f>
        <v>#ERROR!</v>
      </c>
      <c r="J30" s="20" t="str">
        <f>Projections!$H30+Projections!$I30</f>
        <v>#ERROR!</v>
      </c>
      <c r="K30" s="21" t="str">
        <f>VLOOKUP(Projections!$B30,MD!B:J,9,0)</f>
        <v>#N/A</v>
      </c>
      <c r="L30" s="21"/>
      <c r="M30" s="22"/>
      <c r="N30" s="23"/>
      <c r="O30" s="23"/>
      <c r="P30" s="24" t="str">
        <f>Projections!$F30/Projections!$D30</f>
        <v>#ERROR!</v>
      </c>
    </row>
    <row r="31" ht="14.25" customHeight="1">
      <c r="A31" s="13">
        <v>85.0</v>
      </c>
      <c r="B31" s="14" t="s">
        <v>53</v>
      </c>
      <c r="C31" s="15" t="s">
        <v>38</v>
      </c>
      <c r="D31" s="16" t="str">
        <f>VLOOKUP(Table19[[#This Row],[Accented name]],[1]Projections!$B:$W,13,0)</f>
        <v>#ERROR!</v>
      </c>
      <c r="E31" s="17" t="s">
        <v>21</v>
      </c>
      <c r="F31" s="18" t="str">
        <f>VLOOKUP(Table19[[#This Row],[Accented name]],[1]Projections!$B:$W,18,0)</f>
        <v>#ERROR!</v>
      </c>
      <c r="G31" s="18" t="str">
        <f>VLOOKUP(Table19[[#This Row],[Accented name]],[1]Projections!$B:$W,19,0)</f>
        <v>#ERROR!</v>
      </c>
      <c r="H31" s="18" t="str">
        <f>VLOOKUP(Table19[[#This Row],[Accented name]],[1]Projections!$B:$W,20,0)</f>
        <v>#ERROR!</v>
      </c>
      <c r="I31" s="19" t="str">
        <f>VLOOKUP(Table19[[#This Row],[Accented name]],[1]Projections!$B:$W,21,0)</f>
        <v>#ERROR!</v>
      </c>
      <c r="J31" s="20" t="str">
        <f>Projections!$H31+Projections!$I31</f>
        <v>#ERROR!</v>
      </c>
      <c r="K31" s="21" t="str">
        <f>VLOOKUP(Projections!$B31,MD!B:J,9,0)</f>
        <v>#N/A</v>
      </c>
      <c r="L31" s="21"/>
      <c r="M31" s="22"/>
      <c r="N31" s="23"/>
      <c r="O31" s="23"/>
      <c r="P31" s="24" t="str">
        <f>Projections!$F31/Projections!$D31</f>
        <v>#ERROR!</v>
      </c>
    </row>
    <row r="32" ht="14.25" customHeight="1">
      <c r="A32" s="13">
        <v>91.0</v>
      </c>
      <c r="B32" s="14" t="s">
        <v>54</v>
      </c>
      <c r="C32" s="15" t="s">
        <v>38</v>
      </c>
      <c r="D32" s="16" t="str">
        <f>VLOOKUP(Table19[[#This Row],[Accented name]],[1]Projections!$B:$W,13,0)</f>
        <v>#ERROR!</v>
      </c>
      <c r="E32" s="17" t="s">
        <v>19</v>
      </c>
      <c r="F32" s="18" t="str">
        <f>VLOOKUP(Table19[[#This Row],[Accented name]],[1]Projections!$B:$W,18,0)</f>
        <v>#ERROR!</v>
      </c>
      <c r="G32" s="18" t="str">
        <f>VLOOKUP(Table19[[#This Row],[Accented name]],[1]Projections!$B:$W,19,0)</f>
        <v>#ERROR!</v>
      </c>
      <c r="H32" s="18" t="str">
        <f>VLOOKUP(Table19[[#This Row],[Accented name]],[1]Projections!$B:$W,20,0)</f>
        <v>#ERROR!</v>
      </c>
      <c r="I32" s="19" t="str">
        <f>VLOOKUP(Table19[[#This Row],[Accented name]],[1]Projections!$B:$W,21,0)</f>
        <v>#ERROR!</v>
      </c>
      <c r="J32" s="20" t="str">
        <f>Projections!$H32+Projections!$I32</f>
        <v>#ERROR!</v>
      </c>
      <c r="K32" s="21" t="str">
        <f>VLOOKUP(Projections!$B32,MD!B:J,9,0)</f>
        <v>#N/A</v>
      </c>
      <c r="L32" s="21"/>
      <c r="M32" s="22"/>
      <c r="N32" s="23"/>
      <c r="O32" s="23"/>
      <c r="P32" s="24" t="str">
        <f>Projections!$F32/Projections!$D32</f>
        <v>#ERROR!</v>
      </c>
    </row>
    <row r="33" ht="14.25" customHeight="1">
      <c r="A33" s="13">
        <v>198.0</v>
      </c>
      <c r="B33" s="14" t="s">
        <v>55</v>
      </c>
      <c r="C33" s="15" t="s">
        <v>32</v>
      </c>
      <c r="D33" s="16" t="str">
        <f>VLOOKUP(Table19[[#This Row],[Accented name]],[1]Projections!$B:$W,13,0)</f>
        <v>#ERROR!</v>
      </c>
      <c r="E33" s="17" t="s">
        <v>21</v>
      </c>
      <c r="F33" s="18" t="str">
        <f>VLOOKUP(Table19[[#This Row],[Accented name]],[1]Projections!$B:$W,18,0)</f>
        <v>#ERROR!</v>
      </c>
      <c r="G33" s="18" t="str">
        <f>VLOOKUP(Table19[[#This Row],[Accented name]],[1]Projections!$B:$W,19,0)</f>
        <v>#ERROR!</v>
      </c>
      <c r="H33" s="18" t="str">
        <f>VLOOKUP(Table19[[#This Row],[Accented name]],[1]Projections!$B:$W,20,0)</f>
        <v>#ERROR!</v>
      </c>
      <c r="I33" s="19" t="str">
        <f>VLOOKUP(Table19[[#This Row],[Accented name]],[1]Projections!$B:$W,21,0)</f>
        <v>#ERROR!</v>
      </c>
      <c r="J33" s="20" t="str">
        <f>Projections!$H33+Projections!$I33</f>
        <v>#ERROR!</v>
      </c>
      <c r="K33" s="21" t="str">
        <f>VLOOKUP(Projections!$B33,MD!B:J,9,0)</f>
        <v>#N/A</v>
      </c>
      <c r="L33" s="21"/>
      <c r="M33" s="22"/>
      <c r="N33" s="23"/>
      <c r="O33" s="23"/>
      <c r="P33" s="24" t="str">
        <f>Projections!$F33/Projections!$D33</f>
        <v>#ERROR!</v>
      </c>
    </row>
    <row r="34" ht="14.25" hidden="1" customHeight="1">
      <c r="A34" s="13">
        <v>78.0</v>
      </c>
      <c r="B34" s="14" t="s">
        <v>56</v>
      </c>
      <c r="C34" s="15" t="s">
        <v>38</v>
      </c>
      <c r="D34" s="16" t="str">
        <f>VLOOKUP(Table19[[#This Row],[Accented name]],[1]Projections!$B:$W,13,0)</f>
        <v>#ERROR!</v>
      </c>
      <c r="E34" s="17" t="s">
        <v>25</v>
      </c>
      <c r="F34" s="18" t="str">
        <f>VLOOKUP(Table19[[#This Row],[Accented name]],[1]Projections!$B:$W,18,0)</f>
        <v>#ERROR!</v>
      </c>
      <c r="G34" s="18" t="str">
        <f>VLOOKUP(Table19[[#This Row],[Accented name]],[1]Projections!$B:$W,19,0)</f>
        <v>#ERROR!</v>
      </c>
      <c r="H34" s="18" t="str">
        <f>VLOOKUP(Table19[[#This Row],[Accented name]],[1]Projections!$B:$W,20,0)</f>
        <v>#ERROR!</v>
      </c>
      <c r="I34" s="19" t="str">
        <f>VLOOKUP(Table19[[#This Row],[Accented name]],[1]Projections!$B:$W,21,0)</f>
        <v>#ERROR!</v>
      </c>
      <c r="J34" s="20" t="str">
        <f>Projections!$H34+Projections!$I34</f>
        <v>#ERROR!</v>
      </c>
      <c r="K34" s="21" t="str">
        <f>VLOOKUP(Projections!$B34,MD!B:J,9,0)</f>
        <v>#N/A</v>
      </c>
      <c r="L34" s="21"/>
      <c r="M34" s="22"/>
      <c r="N34" s="23"/>
      <c r="O34" s="23"/>
      <c r="P34" s="24" t="str">
        <f>Projections!$F34/Projections!$D34</f>
        <v>#ERROR!</v>
      </c>
    </row>
    <row r="35" ht="14.25" customHeight="1">
      <c r="A35" s="13">
        <v>6.0</v>
      </c>
      <c r="B35" s="14" t="s">
        <v>57</v>
      </c>
      <c r="C35" s="15" t="s">
        <v>27</v>
      </c>
      <c r="D35" s="16" t="str">
        <f>VLOOKUP(Table19[[#This Row],[Accented name]],[1]Projections!$B:$W,13,0)</f>
        <v>#ERROR!</v>
      </c>
      <c r="E35" s="17" t="s">
        <v>21</v>
      </c>
      <c r="F35" s="18" t="str">
        <f>VLOOKUP(Table19[[#This Row],[Accented name]],[1]Projections!$B:$W,18,0)</f>
        <v>#ERROR!</v>
      </c>
      <c r="G35" s="18" t="str">
        <f>VLOOKUP(Table19[[#This Row],[Accented name]],[1]Projections!$B:$W,19,0)</f>
        <v>#ERROR!</v>
      </c>
      <c r="H35" s="18" t="str">
        <f>VLOOKUP(Table19[[#This Row],[Accented name]],[1]Projections!$B:$W,20,0)</f>
        <v>#ERROR!</v>
      </c>
      <c r="I35" s="19" t="str">
        <f>VLOOKUP(Table19[[#This Row],[Accented name]],[1]Projections!$B:$W,21,0)</f>
        <v>#ERROR!</v>
      </c>
      <c r="J35" s="20" t="str">
        <f>Projections!$H35+Projections!$I35</f>
        <v>#ERROR!</v>
      </c>
      <c r="K35" s="21" t="str">
        <f>VLOOKUP(Projections!$B35,MD!B:J,9,0)</f>
        <v>#N/A</v>
      </c>
      <c r="L35" s="21"/>
      <c r="M35" s="22"/>
      <c r="N35" s="23"/>
      <c r="O35" s="23"/>
      <c r="P35" s="24" t="str">
        <f>Projections!$F35/Projections!$D35</f>
        <v>#ERROR!</v>
      </c>
    </row>
    <row r="36" ht="14.25" customHeight="1">
      <c r="A36" s="13">
        <v>167.0</v>
      </c>
      <c r="B36" s="14" t="s">
        <v>58</v>
      </c>
      <c r="C36" s="15" t="s">
        <v>18</v>
      </c>
      <c r="D36" s="16" t="str">
        <f>VLOOKUP(Table19[[#This Row],[Accented name]],[1]Projections!$B:$W,13,0)</f>
        <v>#ERROR!</v>
      </c>
      <c r="E36" s="17" t="s">
        <v>23</v>
      </c>
      <c r="F36" s="18" t="str">
        <f>VLOOKUP(Table19[[#This Row],[Accented name]],[1]Projections!$B:$W,18,0)</f>
        <v>#ERROR!</v>
      </c>
      <c r="G36" s="18" t="str">
        <f>VLOOKUP(Table19[[#This Row],[Accented name]],[1]Projections!$B:$W,19,0)</f>
        <v>#ERROR!</v>
      </c>
      <c r="H36" s="18" t="str">
        <f>VLOOKUP(Table19[[#This Row],[Accented name]],[1]Projections!$B:$W,20,0)</f>
        <v>#ERROR!</v>
      </c>
      <c r="I36" s="19" t="str">
        <f>VLOOKUP(Table19[[#This Row],[Accented name]],[1]Projections!$B:$W,21,0)</f>
        <v>#ERROR!</v>
      </c>
      <c r="J36" s="20" t="str">
        <f>Projections!$H36+Projections!$I36</f>
        <v>#ERROR!</v>
      </c>
      <c r="K36" s="21" t="str">
        <f>VLOOKUP(Projections!$B36,MD!B:J,9,0)</f>
        <v>#N/A</v>
      </c>
      <c r="L36" s="21"/>
      <c r="M36" s="22"/>
      <c r="N36" s="23"/>
      <c r="O36" s="23"/>
      <c r="P36" s="24" t="str">
        <f>Projections!$F36/Projections!$D36</f>
        <v>#ERROR!</v>
      </c>
    </row>
    <row r="37" ht="14.25" customHeight="1">
      <c r="A37" s="13">
        <v>182.0</v>
      </c>
      <c r="B37" s="14" t="s">
        <v>59</v>
      </c>
      <c r="C37" s="15" t="s">
        <v>32</v>
      </c>
      <c r="D37" s="16" t="str">
        <f>VLOOKUP(Table19[[#This Row],[Accented name]],[1]Projections!$B:$W,13,0)</f>
        <v>#ERROR!</v>
      </c>
      <c r="E37" s="17" t="s">
        <v>23</v>
      </c>
      <c r="F37" s="18" t="str">
        <f>VLOOKUP(Table19[[#This Row],[Accented name]],[1]Projections!$B:$W,18,0)</f>
        <v>#ERROR!</v>
      </c>
      <c r="G37" s="18" t="str">
        <f>VLOOKUP(Table19[[#This Row],[Accented name]],[1]Projections!$B:$W,19,0)</f>
        <v>#ERROR!</v>
      </c>
      <c r="H37" s="18" t="str">
        <f>VLOOKUP(Table19[[#This Row],[Accented name]],[1]Projections!$B:$W,20,0)</f>
        <v>#ERROR!</v>
      </c>
      <c r="I37" s="19" t="str">
        <f>VLOOKUP(Table19[[#This Row],[Accented name]],[1]Projections!$B:$W,21,0)</f>
        <v>#ERROR!</v>
      </c>
      <c r="J37" s="20" t="str">
        <f>Projections!$H37+Projections!$I37</f>
        <v>#ERROR!</v>
      </c>
      <c r="K37" s="21" t="str">
        <f>VLOOKUP(Projections!$B37,MD!B:J,9,0)</f>
        <v>#N/A</v>
      </c>
      <c r="L37" s="21"/>
      <c r="M37" s="22"/>
      <c r="N37" s="23"/>
      <c r="O37" s="23"/>
      <c r="P37" s="24" t="str">
        <f>Projections!$F37/Projections!$D37</f>
        <v>#ERROR!</v>
      </c>
    </row>
    <row r="38" ht="14.25" customHeight="1">
      <c r="A38" s="13">
        <v>12.0</v>
      </c>
      <c r="B38" s="14" t="s">
        <v>60</v>
      </c>
      <c r="C38" s="15" t="s">
        <v>27</v>
      </c>
      <c r="D38" s="16" t="str">
        <f>VLOOKUP(Table19[[#This Row],[Accented name]],[1]Projections!$B:$W,13,0)</f>
        <v>#ERROR!</v>
      </c>
      <c r="E38" s="17" t="s">
        <v>23</v>
      </c>
      <c r="F38" s="18" t="str">
        <f>VLOOKUP(Table19[[#This Row],[Accented name]],[1]Projections!$B:$W,18,0)</f>
        <v>#ERROR!</v>
      </c>
      <c r="G38" s="18" t="str">
        <f>VLOOKUP(Table19[[#This Row],[Accented name]],[1]Projections!$B:$W,19,0)</f>
        <v>#ERROR!</v>
      </c>
      <c r="H38" s="18" t="str">
        <f>VLOOKUP(Table19[[#This Row],[Accented name]],[1]Projections!$B:$W,20,0)</f>
        <v>#ERROR!</v>
      </c>
      <c r="I38" s="19" t="str">
        <f>VLOOKUP(Table19[[#This Row],[Accented name]],[1]Projections!$B:$W,21,0)</f>
        <v>#ERROR!</v>
      </c>
      <c r="J38" s="20" t="str">
        <f>Projections!$H38+Projections!$I38</f>
        <v>#ERROR!</v>
      </c>
      <c r="K38" s="21" t="str">
        <f>VLOOKUP(Projections!$B38,MD!B:J,9,0)</f>
        <v>#N/A</v>
      </c>
      <c r="L38" s="21"/>
      <c r="M38" s="22"/>
      <c r="N38" s="23"/>
      <c r="O38" s="23"/>
      <c r="P38" s="24" t="str">
        <f>Projections!$F38/Projections!$D38</f>
        <v>#ERROR!</v>
      </c>
    </row>
    <row r="39" ht="14.25" customHeight="1">
      <c r="A39" s="13">
        <v>157.0</v>
      </c>
      <c r="B39" s="14" t="s">
        <v>61</v>
      </c>
      <c r="C39" s="15" t="s">
        <v>18</v>
      </c>
      <c r="D39" s="16" t="str">
        <f>VLOOKUP(Table19[[#This Row],[Accented name]],[1]Projections!$B:$W,13,0)</f>
        <v>#ERROR!</v>
      </c>
      <c r="E39" s="17" t="s">
        <v>23</v>
      </c>
      <c r="F39" s="18" t="str">
        <f>VLOOKUP(Table19[[#This Row],[Accented name]],[1]Projections!$B:$W,18,0)</f>
        <v>#ERROR!</v>
      </c>
      <c r="G39" s="18" t="str">
        <f>VLOOKUP(Table19[[#This Row],[Accented name]],[1]Projections!$B:$W,19,0)</f>
        <v>#ERROR!</v>
      </c>
      <c r="H39" s="18" t="str">
        <f>VLOOKUP(Table19[[#This Row],[Accented name]],[1]Projections!$B:$W,20,0)</f>
        <v>#ERROR!</v>
      </c>
      <c r="I39" s="19" t="str">
        <f>VLOOKUP(Table19[[#This Row],[Accented name]],[1]Projections!$B:$W,21,0)</f>
        <v>#ERROR!</v>
      </c>
      <c r="J39" s="20" t="str">
        <f>Projections!$H39+Projections!$I39</f>
        <v>#ERROR!</v>
      </c>
      <c r="K39" s="21" t="str">
        <f>VLOOKUP(Projections!$B39,MD!B:J,9,0)</f>
        <v>#N/A</v>
      </c>
      <c r="L39" s="21"/>
      <c r="M39" s="22"/>
      <c r="N39" s="23"/>
      <c r="O39" s="23"/>
      <c r="P39" s="24" t="str">
        <f>Projections!$F39/Projections!$D39</f>
        <v>#ERROR!</v>
      </c>
    </row>
    <row r="40" ht="14.25" customHeight="1">
      <c r="A40" s="13">
        <v>82.0</v>
      </c>
      <c r="B40" s="14" t="s">
        <v>62</v>
      </c>
      <c r="C40" s="15" t="s">
        <v>38</v>
      </c>
      <c r="D40" s="16" t="str">
        <f>VLOOKUP(Table19[[#This Row],[Accented name]],[1]Projections!$B:$W,13,0)</f>
        <v>#ERROR!</v>
      </c>
      <c r="E40" s="17" t="s">
        <v>23</v>
      </c>
      <c r="F40" s="18" t="str">
        <f>VLOOKUP(Table19[[#This Row],[Accented name]],[1]Projections!$B:$W,18,0)</f>
        <v>#ERROR!</v>
      </c>
      <c r="G40" s="18" t="str">
        <f>VLOOKUP(Table19[[#This Row],[Accented name]],[1]Projections!$B:$W,19,0)</f>
        <v>#ERROR!</v>
      </c>
      <c r="H40" s="18" t="str">
        <f>VLOOKUP(Table19[[#This Row],[Accented name]],[1]Projections!$B:$W,20,0)</f>
        <v>#ERROR!</v>
      </c>
      <c r="I40" s="19" t="str">
        <f>VLOOKUP(Table19[[#This Row],[Accented name]],[1]Projections!$B:$W,21,0)</f>
        <v>#ERROR!</v>
      </c>
      <c r="J40" s="20" t="str">
        <f>Projections!$H40+Projections!$I40</f>
        <v>#ERROR!</v>
      </c>
      <c r="K40" s="21" t="str">
        <f>VLOOKUP(Projections!$B40,MD!B:J,9,0)</f>
        <v>#N/A</v>
      </c>
      <c r="L40" s="21"/>
      <c r="M40" s="22"/>
      <c r="N40" s="23"/>
      <c r="O40" s="23"/>
      <c r="P40" s="24" t="str">
        <f>Projections!$F40/Projections!$D40</f>
        <v>#ERROR!</v>
      </c>
    </row>
    <row r="41" ht="14.25" customHeight="1">
      <c r="A41" s="13">
        <v>80.0</v>
      </c>
      <c r="B41" s="14" t="s">
        <v>63</v>
      </c>
      <c r="C41" s="15" t="s">
        <v>38</v>
      </c>
      <c r="D41" s="16" t="str">
        <f>VLOOKUP(Table19[[#This Row],[Accented name]],[1]Projections!$B:$W,13,0)</f>
        <v>#ERROR!</v>
      </c>
      <c r="E41" s="17" t="s">
        <v>23</v>
      </c>
      <c r="F41" s="18" t="str">
        <f>VLOOKUP(Table19[[#This Row],[Accented name]],[1]Projections!$B:$W,18,0)</f>
        <v>#ERROR!</v>
      </c>
      <c r="G41" s="18" t="str">
        <f>VLOOKUP(Table19[[#This Row],[Accented name]],[1]Projections!$B:$W,19,0)</f>
        <v>#ERROR!</v>
      </c>
      <c r="H41" s="18" t="str">
        <f>VLOOKUP(Table19[[#This Row],[Accented name]],[1]Projections!$B:$W,20,0)</f>
        <v>#ERROR!</v>
      </c>
      <c r="I41" s="19" t="str">
        <f>VLOOKUP(Table19[[#This Row],[Accented name]],[1]Projections!$B:$W,21,0)</f>
        <v>#ERROR!</v>
      </c>
      <c r="J41" s="20" t="str">
        <f>Projections!$H41+Projections!$I41</f>
        <v>#ERROR!</v>
      </c>
      <c r="K41" s="21" t="str">
        <f>VLOOKUP(Projections!$B41,MD!B:J,9,0)</f>
        <v>#N/A</v>
      </c>
      <c r="L41" s="21"/>
      <c r="M41" s="22"/>
      <c r="N41" s="23"/>
      <c r="O41" s="23"/>
      <c r="P41" s="24" t="str">
        <f>Projections!$F41/Projections!$D41</f>
        <v>#ERROR!</v>
      </c>
    </row>
    <row r="42" ht="14.25" customHeight="1">
      <c r="A42" s="13">
        <v>81.0</v>
      </c>
      <c r="B42" s="14" t="s">
        <v>64</v>
      </c>
      <c r="C42" s="15" t="s">
        <v>38</v>
      </c>
      <c r="D42" s="16" t="str">
        <f>VLOOKUP(Table19[[#This Row],[Accented name]],[1]Projections!$B:$W,13,0)</f>
        <v>#ERROR!</v>
      </c>
      <c r="E42" s="17" t="s">
        <v>23</v>
      </c>
      <c r="F42" s="18" t="str">
        <f>VLOOKUP(Table19[[#This Row],[Accented name]],[1]Projections!$B:$W,18,0)</f>
        <v>#ERROR!</v>
      </c>
      <c r="G42" s="18" t="str">
        <f>VLOOKUP(Table19[[#This Row],[Accented name]],[1]Projections!$B:$W,19,0)</f>
        <v>#ERROR!</v>
      </c>
      <c r="H42" s="18" t="str">
        <f>VLOOKUP(Table19[[#This Row],[Accented name]],[1]Projections!$B:$W,20,0)</f>
        <v>#ERROR!</v>
      </c>
      <c r="I42" s="19" t="str">
        <f>VLOOKUP(Table19[[#This Row],[Accented name]],[1]Projections!$B:$W,21,0)</f>
        <v>#ERROR!</v>
      </c>
      <c r="J42" s="20" t="str">
        <f>Projections!$H42+Projections!$I42</f>
        <v>#ERROR!</v>
      </c>
      <c r="K42" s="21" t="str">
        <f>VLOOKUP(Projections!$B42,MD!B:J,9,0)</f>
        <v>#N/A</v>
      </c>
      <c r="L42" s="21"/>
      <c r="M42" s="22"/>
      <c r="N42" s="23"/>
      <c r="O42" s="23"/>
      <c r="P42" s="24" t="str">
        <f>Projections!$F42/Projections!$D42</f>
        <v>#ERROR!</v>
      </c>
    </row>
    <row r="43" ht="14.25" customHeight="1">
      <c r="A43" s="13">
        <v>89.0</v>
      </c>
      <c r="B43" s="14" t="s">
        <v>65</v>
      </c>
      <c r="C43" s="15" t="s">
        <v>38</v>
      </c>
      <c r="D43" s="16" t="str">
        <f>VLOOKUP(Table19[[#This Row],[Accented name]],[1]Projections!$B:$W,13,0)</f>
        <v>#ERROR!</v>
      </c>
      <c r="E43" s="17" t="s">
        <v>19</v>
      </c>
      <c r="F43" s="18" t="str">
        <f>VLOOKUP(Table19[[#This Row],[Accented name]],[1]Projections!$B:$W,18,0)</f>
        <v>#ERROR!</v>
      </c>
      <c r="G43" s="18" t="str">
        <f>VLOOKUP(Table19[[#This Row],[Accented name]],[1]Projections!$B:$W,19,0)</f>
        <v>#ERROR!</v>
      </c>
      <c r="H43" s="18" t="str">
        <f>VLOOKUP(Table19[[#This Row],[Accented name]],[1]Projections!$B:$W,20,0)</f>
        <v>#ERROR!</v>
      </c>
      <c r="I43" s="19" t="str">
        <f>VLOOKUP(Table19[[#This Row],[Accented name]],[1]Projections!$B:$W,21,0)</f>
        <v>#ERROR!</v>
      </c>
      <c r="J43" s="20" t="str">
        <f>Projections!$H43+Projections!$I43</f>
        <v>#ERROR!</v>
      </c>
      <c r="K43" s="21" t="str">
        <f>VLOOKUP(Projections!$B43,MD!B:J,9,0)</f>
        <v>#N/A</v>
      </c>
      <c r="L43" s="21"/>
      <c r="M43" s="22"/>
      <c r="N43" s="23"/>
      <c r="O43" s="23"/>
      <c r="P43" s="24" t="str">
        <f>Projections!$F43/Projections!$D43</f>
        <v>#ERROR!</v>
      </c>
    </row>
    <row r="44" ht="14.25" customHeight="1">
      <c r="A44" s="13">
        <v>83.0</v>
      </c>
      <c r="B44" s="14" t="s">
        <v>66</v>
      </c>
      <c r="C44" s="15" t="s">
        <v>38</v>
      </c>
      <c r="D44" s="16" t="str">
        <f>VLOOKUP(Table19[[#This Row],[Accented name]],[1]Projections!$B:$W,13,0)</f>
        <v>#ERROR!</v>
      </c>
      <c r="E44" s="17" t="s">
        <v>23</v>
      </c>
      <c r="F44" s="18" t="str">
        <f>VLOOKUP(Table19[[#This Row],[Accented name]],[1]Projections!$B:$W,18,0)</f>
        <v>#ERROR!</v>
      </c>
      <c r="G44" s="18" t="str">
        <f>VLOOKUP(Table19[[#This Row],[Accented name]],[1]Projections!$B:$W,19,0)</f>
        <v>#ERROR!</v>
      </c>
      <c r="H44" s="18" t="str">
        <f>VLOOKUP(Table19[[#This Row],[Accented name]],[1]Projections!$B:$W,20,0)</f>
        <v>#ERROR!</v>
      </c>
      <c r="I44" s="19" t="str">
        <f>VLOOKUP(Table19[[#This Row],[Accented name]],[1]Projections!$B:$W,21,0)</f>
        <v>#ERROR!</v>
      </c>
      <c r="J44" s="20" t="str">
        <f>Projections!$H44+Projections!$I44</f>
        <v>#ERROR!</v>
      </c>
      <c r="K44" s="21" t="str">
        <f>VLOOKUP(Projections!$B44,MD!B:J,9,0)</f>
        <v>#N/A</v>
      </c>
      <c r="L44" s="21"/>
      <c r="M44" s="22"/>
      <c r="N44" s="23"/>
      <c r="O44" s="23"/>
      <c r="P44" s="24" t="str">
        <f>Projections!$F44/Projections!$D44</f>
        <v>#ERROR!</v>
      </c>
    </row>
    <row r="45" ht="14.25" customHeight="1">
      <c r="A45" s="13">
        <v>94.0</v>
      </c>
      <c r="B45" s="14" t="s">
        <v>67</v>
      </c>
      <c r="C45" s="15" t="s">
        <v>38</v>
      </c>
      <c r="D45" s="16" t="str">
        <f>VLOOKUP(Table19[[#This Row],[Accented name]],[1]Projections!$B:$W,13,0)</f>
        <v>#ERROR!</v>
      </c>
      <c r="E45" s="17" t="s">
        <v>23</v>
      </c>
      <c r="F45" s="18" t="str">
        <f>VLOOKUP(Table19[[#This Row],[Accented name]],[1]Projections!$B:$W,18,0)</f>
        <v>#ERROR!</v>
      </c>
      <c r="G45" s="18" t="str">
        <f>VLOOKUP(Table19[[#This Row],[Accented name]],[1]Projections!$B:$W,19,0)</f>
        <v>#ERROR!</v>
      </c>
      <c r="H45" s="18" t="str">
        <f>VLOOKUP(Table19[[#This Row],[Accented name]],[1]Projections!$B:$W,20,0)</f>
        <v>#ERROR!</v>
      </c>
      <c r="I45" s="19" t="str">
        <f>VLOOKUP(Table19[[#This Row],[Accented name]],[1]Projections!$B:$W,21,0)</f>
        <v>#ERROR!</v>
      </c>
      <c r="J45" s="20" t="str">
        <f>Projections!$H45+Projections!$I45</f>
        <v>#ERROR!</v>
      </c>
      <c r="K45" s="21" t="str">
        <f>VLOOKUP(Projections!$B45,MD!B:J,9,0)</f>
        <v>#N/A</v>
      </c>
      <c r="L45" s="21"/>
      <c r="M45" s="22"/>
      <c r="N45" s="23"/>
      <c r="O45" s="23"/>
      <c r="P45" s="24" t="str">
        <f>Projections!$F45/Projections!$D45</f>
        <v>#ERROR!</v>
      </c>
    </row>
    <row r="46" ht="14.25" customHeight="1">
      <c r="A46" s="13">
        <v>203.0</v>
      </c>
      <c r="B46" s="14" t="s">
        <v>68</v>
      </c>
      <c r="C46" s="15" t="s">
        <v>32</v>
      </c>
      <c r="D46" s="16" t="str">
        <f>VLOOKUP(Table19[[#This Row],[Accented name]],[1]Projections!$B:$W,13,0)</f>
        <v>#ERROR!</v>
      </c>
      <c r="E46" s="17" t="s">
        <v>23</v>
      </c>
      <c r="F46" s="18" t="str">
        <f>VLOOKUP(Table19[[#This Row],[Accented name]],[1]Projections!$B:$W,18,0)</f>
        <v>#ERROR!</v>
      </c>
      <c r="G46" s="18" t="str">
        <f>VLOOKUP(Table19[[#This Row],[Accented name]],[1]Projections!$B:$W,19,0)</f>
        <v>#ERROR!</v>
      </c>
      <c r="H46" s="18" t="str">
        <f>VLOOKUP(Table19[[#This Row],[Accented name]],[1]Projections!$B:$W,20,0)</f>
        <v>#ERROR!</v>
      </c>
      <c r="I46" s="19" t="str">
        <f>VLOOKUP(Table19[[#This Row],[Accented name]],[1]Projections!$B:$W,21,0)</f>
        <v>#ERROR!</v>
      </c>
      <c r="J46" s="20" t="str">
        <f>Projections!$H46+Projections!$I46</f>
        <v>#ERROR!</v>
      </c>
      <c r="K46" s="21" t="str">
        <f>VLOOKUP(Projections!$B46,MD!B:J,9,0)</f>
        <v>#N/A</v>
      </c>
      <c r="L46" s="21"/>
      <c r="M46" s="22"/>
      <c r="N46" s="23"/>
      <c r="O46" s="23"/>
      <c r="P46" s="24" t="str">
        <f>Projections!$F46/Projections!$D46</f>
        <v>#ERROR!</v>
      </c>
    </row>
    <row r="47" ht="14.25" customHeight="1">
      <c r="A47" s="13">
        <v>179.0</v>
      </c>
      <c r="B47" s="14" t="s">
        <v>69</v>
      </c>
      <c r="C47" s="15" t="s">
        <v>18</v>
      </c>
      <c r="D47" s="16" t="str">
        <f>VLOOKUP(Table19[[#This Row],[Accented name]],[1]Projections!$B:$W,13,0)</f>
        <v>#ERROR!</v>
      </c>
      <c r="E47" s="17" t="s">
        <v>21</v>
      </c>
      <c r="F47" s="18" t="str">
        <f>VLOOKUP(Table19[[#This Row],[Accented name]],[1]Projections!$B:$W,18,0)</f>
        <v>#ERROR!</v>
      </c>
      <c r="G47" s="18" t="str">
        <f>VLOOKUP(Table19[[#This Row],[Accented name]],[1]Projections!$B:$W,19,0)</f>
        <v>#ERROR!</v>
      </c>
      <c r="H47" s="18" t="str">
        <f>VLOOKUP(Table19[[#This Row],[Accented name]],[1]Projections!$B:$W,20,0)</f>
        <v>#ERROR!</v>
      </c>
      <c r="I47" s="19" t="str">
        <f>VLOOKUP(Table19[[#This Row],[Accented name]],[1]Projections!$B:$W,21,0)</f>
        <v>#ERROR!</v>
      </c>
      <c r="J47" s="20" t="str">
        <f>Projections!$H47+Projections!$I47</f>
        <v>#ERROR!</v>
      </c>
      <c r="K47" s="21" t="str">
        <f>VLOOKUP(Projections!$B47,MD!B:J,9,0)</f>
        <v>#N/A</v>
      </c>
      <c r="L47" s="21"/>
      <c r="M47" s="22"/>
      <c r="N47" s="23"/>
      <c r="O47" s="23"/>
      <c r="P47" s="24" t="str">
        <f>Projections!$F47/Projections!$D47</f>
        <v>#ERROR!</v>
      </c>
    </row>
    <row r="48" ht="14.25" customHeight="1">
      <c r="A48" s="13">
        <v>189.0</v>
      </c>
      <c r="B48" s="14" t="s">
        <v>70</v>
      </c>
      <c r="C48" s="15" t="s">
        <v>32</v>
      </c>
      <c r="D48" s="16" t="str">
        <f>VLOOKUP(Table19[[#This Row],[Accented name]],[1]Projections!$B:$W,13,0)</f>
        <v>#ERROR!</v>
      </c>
      <c r="E48" s="17" t="s">
        <v>19</v>
      </c>
      <c r="F48" s="18" t="str">
        <f>VLOOKUP(Table19[[#This Row],[Accented name]],[1]Projections!$B:$W,18,0)</f>
        <v>#ERROR!</v>
      </c>
      <c r="G48" s="18" t="str">
        <f>VLOOKUP(Table19[[#This Row],[Accented name]],[1]Projections!$B:$W,19,0)</f>
        <v>#ERROR!</v>
      </c>
      <c r="H48" s="18" t="str">
        <f>VLOOKUP(Table19[[#This Row],[Accented name]],[1]Projections!$B:$W,20,0)</f>
        <v>#ERROR!</v>
      </c>
      <c r="I48" s="19" t="str">
        <f>VLOOKUP(Table19[[#This Row],[Accented name]],[1]Projections!$B:$W,21,0)</f>
        <v>#ERROR!</v>
      </c>
      <c r="J48" s="20" t="str">
        <f>Projections!$H48+Projections!$I48</f>
        <v>#ERROR!</v>
      </c>
      <c r="K48" s="21" t="str">
        <f>VLOOKUP(Projections!$B48,MD!B:J,9,0)</f>
        <v>#N/A</v>
      </c>
      <c r="L48" s="21"/>
      <c r="M48" s="22"/>
      <c r="N48" s="23"/>
      <c r="O48" s="23"/>
      <c r="P48" s="24" t="str">
        <f>Projections!$F48/Projections!$D48</f>
        <v>#ERROR!</v>
      </c>
    </row>
    <row r="49" ht="14.25" customHeight="1">
      <c r="A49" s="13">
        <v>192.0</v>
      </c>
      <c r="B49" s="14" t="s">
        <v>71</v>
      </c>
      <c r="C49" s="15" t="s">
        <v>32</v>
      </c>
      <c r="D49" s="16" t="str">
        <f>VLOOKUP(Table19[[#This Row],[Accented name]],[1]Projections!$B:$W,13,0)</f>
        <v>#ERROR!</v>
      </c>
      <c r="E49" s="17" t="s">
        <v>23</v>
      </c>
      <c r="F49" s="18" t="str">
        <f>VLOOKUP(Table19[[#This Row],[Accented name]],[1]Projections!$B:$W,18,0)</f>
        <v>#ERROR!</v>
      </c>
      <c r="G49" s="18" t="str">
        <f>VLOOKUP(Table19[[#This Row],[Accented name]],[1]Projections!$B:$W,19,0)</f>
        <v>#ERROR!</v>
      </c>
      <c r="H49" s="18" t="str">
        <f>VLOOKUP(Table19[[#This Row],[Accented name]],[1]Projections!$B:$W,20,0)</f>
        <v>#ERROR!</v>
      </c>
      <c r="I49" s="19" t="str">
        <f>VLOOKUP(Table19[[#This Row],[Accented name]],[1]Projections!$B:$W,21,0)</f>
        <v>#ERROR!</v>
      </c>
      <c r="J49" s="20" t="str">
        <f>Projections!$H49+Projections!$I49</f>
        <v>#ERROR!</v>
      </c>
      <c r="K49" s="21" t="str">
        <f>VLOOKUP(Projections!$B49,MD!B:J,9,0)</f>
        <v>#N/A</v>
      </c>
      <c r="L49" s="21"/>
      <c r="M49" s="22"/>
      <c r="N49" s="23"/>
      <c r="O49" s="23"/>
      <c r="P49" s="24" t="str">
        <f>Projections!$F49/Projections!$D49</f>
        <v>#ERROR!</v>
      </c>
    </row>
    <row r="50" ht="14.25" customHeight="1">
      <c r="A50" s="13">
        <v>171.0</v>
      </c>
      <c r="B50" s="14" t="s">
        <v>72</v>
      </c>
      <c r="C50" s="15" t="s">
        <v>18</v>
      </c>
      <c r="D50" s="16" t="str">
        <f>VLOOKUP(Table19[[#This Row],[Accented name]],[1]Projections!$B:$W,13,0)</f>
        <v>#ERROR!</v>
      </c>
      <c r="E50" s="17" t="s">
        <v>21</v>
      </c>
      <c r="F50" s="18" t="str">
        <f>VLOOKUP(Table19[[#This Row],[Accented name]],[1]Projections!$B:$W,18,0)</f>
        <v>#ERROR!</v>
      </c>
      <c r="G50" s="18" t="str">
        <f>VLOOKUP(Table19[[#This Row],[Accented name]],[1]Projections!$B:$W,19,0)</f>
        <v>#ERROR!</v>
      </c>
      <c r="H50" s="18" t="str">
        <f>VLOOKUP(Table19[[#This Row],[Accented name]],[1]Projections!$B:$W,20,0)</f>
        <v>#ERROR!</v>
      </c>
      <c r="I50" s="19" t="str">
        <f>VLOOKUP(Table19[[#This Row],[Accented name]],[1]Projections!$B:$W,21,0)</f>
        <v>#ERROR!</v>
      </c>
      <c r="J50" s="20" t="str">
        <f>Projections!$H50+Projections!$I50</f>
        <v>#ERROR!</v>
      </c>
      <c r="K50" s="21" t="str">
        <f>VLOOKUP(Projections!$B50,MD!B:J,9,0)</f>
        <v>#N/A</v>
      </c>
      <c r="L50" s="21"/>
      <c r="M50" s="22"/>
      <c r="N50" s="23"/>
      <c r="O50" s="23"/>
      <c r="P50" s="24" t="str">
        <f>Projections!$F50/Projections!$D50</f>
        <v>#ERROR!</v>
      </c>
    </row>
    <row r="51" ht="14.25" customHeight="1">
      <c r="A51" s="13">
        <v>97.0</v>
      </c>
      <c r="B51" s="14" t="s">
        <v>73</v>
      </c>
      <c r="C51" s="15" t="s">
        <v>38</v>
      </c>
      <c r="D51" s="16" t="str">
        <f>VLOOKUP(Table19[[#This Row],[Accented name]],[1]Projections!$B:$W,13,0)</f>
        <v>#ERROR!</v>
      </c>
      <c r="E51" s="17" t="s">
        <v>19</v>
      </c>
      <c r="F51" s="18" t="str">
        <f>VLOOKUP(Table19[[#This Row],[Accented name]],[1]Projections!$B:$W,18,0)</f>
        <v>#ERROR!</v>
      </c>
      <c r="G51" s="18" t="str">
        <f>VLOOKUP(Table19[[#This Row],[Accented name]],[1]Projections!$B:$W,19,0)</f>
        <v>#ERROR!</v>
      </c>
      <c r="H51" s="18" t="str">
        <f>VLOOKUP(Table19[[#This Row],[Accented name]],[1]Projections!$B:$W,20,0)</f>
        <v>#ERROR!</v>
      </c>
      <c r="I51" s="19" t="str">
        <f>VLOOKUP(Table19[[#This Row],[Accented name]],[1]Projections!$B:$W,21,0)</f>
        <v>#ERROR!</v>
      </c>
      <c r="J51" s="20" t="str">
        <f>Projections!$H51+Projections!$I51</f>
        <v>#ERROR!</v>
      </c>
      <c r="K51" s="21" t="str">
        <f>VLOOKUP(Projections!$B51,MD!B:J,9,0)</f>
        <v>#N/A</v>
      </c>
      <c r="L51" s="21"/>
      <c r="M51" s="22"/>
      <c r="N51" s="23"/>
      <c r="O51" s="23"/>
      <c r="P51" s="24" t="str">
        <f>Projections!$F51/Projections!$D51</f>
        <v>#ERROR!</v>
      </c>
    </row>
    <row r="52" ht="14.25" customHeight="1">
      <c r="A52" s="13">
        <v>8.0</v>
      </c>
      <c r="B52" s="14" t="s">
        <v>74</v>
      </c>
      <c r="C52" s="15" t="s">
        <v>27</v>
      </c>
      <c r="D52" s="16" t="str">
        <f>VLOOKUP(Table19[[#This Row],[Accented name]],[1]Projections!$B:$W,13,0)</f>
        <v>#ERROR!</v>
      </c>
      <c r="E52" s="17" t="s">
        <v>19</v>
      </c>
      <c r="F52" s="18" t="str">
        <f>VLOOKUP(Table19[[#This Row],[Accented name]],[1]Projections!$B:$W,18,0)</f>
        <v>#ERROR!</v>
      </c>
      <c r="G52" s="18" t="str">
        <f>VLOOKUP(Table19[[#This Row],[Accented name]],[1]Projections!$B:$W,19,0)</f>
        <v>#ERROR!</v>
      </c>
      <c r="H52" s="18" t="str">
        <f>VLOOKUP(Table19[[#This Row],[Accented name]],[1]Projections!$B:$W,20,0)</f>
        <v>#ERROR!</v>
      </c>
      <c r="I52" s="19" t="str">
        <f>VLOOKUP(Table19[[#This Row],[Accented name]],[1]Projections!$B:$W,21,0)</f>
        <v>#ERROR!</v>
      </c>
      <c r="J52" s="20" t="str">
        <f>Projections!$H52+Projections!$I52</f>
        <v>#ERROR!</v>
      </c>
      <c r="K52" s="21" t="str">
        <f>VLOOKUP(Projections!$B52,MD!B:J,9,0)</f>
        <v>#N/A</v>
      </c>
      <c r="L52" s="21"/>
      <c r="M52" s="22"/>
      <c r="N52" s="23"/>
      <c r="O52" s="23"/>
      <c r="P52" s="24" t="str">
        <f>Projections!$F52/Projections!$D52</f>
        <v>#ERROR!</v>
      </c>
    </row>
    <row r="53" ht="14.25" customHeight="1">
      <c r="A53" s="13">
        <v>200.0</v>
      </c>
      <c r="B53" s="14" t="s">
        <v>75</v>
      </c>
      <c r="C53" s="15" t="s">
        <v>32</v>
      </c>
      <c r="D53" s="16" t="str">
        <f>VLOOKUP(Table19[[#This Row],[Accented name]],[1]Projections!$B:$W,13,0)</f>
        <v>#ERROR!</v>
      </c>
      <c r="E53" s="17" t="s">
        <v>21</v>
      </c>
      <c r="F53" s="18" t="str">
        <f>VLOOKUP(Table19[[#This Row],[Accented name]],[1]Projections!$B:$W,18,0)</f>
        <v>#ERROR!</v>
      </c>
      <c r="G53" s="18" t="str">
        <f>VLOOKUP(Table19[[#This Row],[Accented name]],[1]Projections!$B:$W,19,0)</f>
        <v>#ERROR!</v>
      </c>
      <c r="H53" s="18" t="str">
        <f>VLOOKUP(Table19[[#This Row],[Accented name]],[1]Projections!$B:$W,20,0)</f>
        <v>#ERROR!</v>
      </c>
      <c r="I53" s="19" t="str">
        <f>VLOOKUP(Table19[[#This Row],[Accented name]],[1]Projections!$B:$W,21,0)</f>
        <v>#ERROR!</v>
      </c>
      <c r="J53" s="20" t="str">
        <f>Projections!$H53+Projections!$I53</f>
        <v>#ERROR!</v>
      </c>
      <c r="K53" s="21" t="str">
        <f>VLOOKUP(Projections!$B53,MD!B:J,9,0)</f>
        <v>#N/A</v>
      </c>
      <c r="L53" s="21"/>
      <c r="M53" s="22"/>
      <c r="N53" s="23"/>
      <c r="O53" s="23"/>
      <c r="P53" s="24" t="str">
        <f>Projections!$F53/Projections!$D53</f>
        <v>#ERROR!</v>
      </c>
    </row>
    <row r="54" ht="14.25" customHeight="1">
      <c r="A54" s="13">
        <v>10.0</v>
      </c>
      <c r="B54" s="14" t="s">
        <v>76</v>
      </c>
      <c r="C54" s="15" t="s">
        <v>27</v>
      </c>
      <c r="D54" s="16" t="str">
        <f>VLOOKUP(Table19[[#This Row],[Accented name]],[1]Projections!$B:$W,13,0)</f>
        <v>#ERROR!</v>
      </c>
      <c r="E54" s="17" t="s">
        <v>21</v>
      </c>
      <c r="F54" s="18" t="str">
        <f>VLOOKUP(Table19[[#This Row],[Accented name]],[1]Projections!$B:$W,18,0)</f>
        <v>#ERROR!</v>
      </c>
      <c r="G54" s="18" t="str">
        <f>VLOOKUP(Table19[[#This Row],[Accented name]],[1]Projections!$B:$W,19,0)</f>
        <v>#ERROR!</v>
      </c>
      <c r="H54" s="18" t="str">
        <f>VLOOKUP(Table19[[#This Row],[Accented name]],[1]Projections!$B:$W,20,0)</f>
        <v>#ERROR!</v>
      </c>
      <c r="I54" s="19" t="str">
        <f>VLOOKUP(Table19[[#This Row],[Accented name]],[1]Projections!$B:$W,21,0)</f>
        <v>#ERROR!</v>
      </c>
      <c r="J54" s="20" t="str">
        <f>Projections!$H54+Projections!$I54</f>
        <v>#ERROR!</v>
      </c>
      <c r="K54" s="21" t="str">
        <f>VLOOKUP(Projections!$B54,MD!B:J,9,0)</f>
        <v>#N/A</v>
      </c>
      <c r="L54" s="21"/>
      <c r="M54" s="22"/>
      <c r="N54" s="23"/>
      <c r="O54" s="23"/>
      <c r="P54" s="24" t="str">
        <f>Projections!$F54/Projections!$D54</f>
        <v>#ERROR!</v>
      </c>
    </row>
    <row r="55" ht="14.25" customHeight="1">
      <c r="A55" s="13">
        <v>201.0</v>
      </c>
      <c r="B55" s="14" t="s">
        <v>77</v>
      </c>
      <c r="C55" s="15" t="s">
        <v>32</v>
      </c>
      <c r="D55" s="16" t="str">
        <f>VLOOKUP(Table19[[#This Row],[Accented name]],[1]Projections!$B:$W,13,0)</f>
        <v>#ERROR!</v>
      </c>
      <c r="E55" s="17" t="s">
        <v>21</v>
      </c>
      <c r="F55" s="18" t="str">
        <f>VLOOKUP(Table19[[#This Row],[Accented name]],[1]Projections!$B:$W,18,0)</f>
        <v>#ERROR!</v>
      </c>
      <c r="G55" s="18" t="str">
        <f>VLOOKUP(Table19[[#This Row],[Accented name]],[1]Projections!$B:$W,19,0)</f>
        <v>#ERROR!</v>
      </c>
      <c r="H55" s="18" t="str">
        <f>VLOOKUP(Table19[[#This Row],[Accented name]],[1]Projections!$B:$W,20,0)</f>
        <v>#ERROR!</v>
      </c>
      <c r="I55" s="19" t="str">
        <f>VLOOKUP(Table19[[#This Row],[Accented name]],[1]Projections!$B:$W,21,0)</f>
        <v>#ERROR!</v>
      </c>
      <c r="J55" s="20" t="str">
        <f>Projections!$H55+Projections!$I55</f>
        <v>#ERROR!</v>
      </c>
      <c r="K55" s="21" t="str">
        <f>VLOOKUP(Projections!$B55,MD!B:J,9,0)</f>
        <v>#N/A</v>
      </c>
      <c r="L55" s="21"/>
      <c r="M55" s="22"/>
      <c r="N55" s="23"/>
      <c r="O55" s="23"/>
      <c r="P55" s="24" t="str">
        <f>Projections!$F55/Projections!$D55</f>
        <v>#ERROR!</v>
      </c>
    </row>
    <row r="56" ht="14.25" customHeight="1">
      <c r="A56" s="13">
        <v>166.0</v>
      </c>
      <c r="B56" s="14" t="s">
        <v>78</v>
      </c>
      <c r="C56" s="15" t="s">
        <v>18</v>
      </c>
      <c r="D56" s="16" t="str">
        <f>VLOOKUP(Table19[[#This Row],[Accented name]],[1]Projections!$B:$W,13,0)</f>
        <v>#ERROR!</v>
      </c>
      <c r="E56" s="17" t="s">
        <v>19</v>
      </c>
      <c r="F56" s="18" t="str">
        <f>VLOOKUP(Table19[[#This Row],[Accented name]],[1]Projections!$B:$W,18,0)</f>
        <v>#ERROR!</v>
      </c>
      <c r="G56" s="18" t="str">
        <f>VLOOKUP(Table19[[#This Row],[Accented name]],[1]Projections!$B:$W,19,0)</f>
        <v>#ERROR!</v>
      </c>
      <c r="H56" s="18" t="str">
        <f>VLOOKUP(Table19[[#This Row],[Accented name]],[1]Projections!$B:$W,20,0)</f>
        <v>#ERROR!</v>
      </c>
      <c r="I56" s="19" t="str">
        <f>VLOOKUP(Table19[[#This Row],[Accented name]],[1]Projections!$B:$W,21,0)</f>
        <v>#ERROR!</v>
      </c>
      <c r="J56" s="20" t="str">
        <f>Projections!$H56+Projections!$I56</f>
        <v>#ERROR!</v>
      </c>
      <c r="K56" s="21" t="str">
        <f>VLOOKUP(Projections!$B56,MD!B:J,9,0)</f>
        <v>#N/A</v>
      </c>
      <c r="L56" s="21"/>
      <c r="M56" s="22"/>
      <c r="N56" s="23"/>
      <c r="O56" s="23"/>
      <c r="P56" s="24" t="str">
        <f>Projections!$F56/Projections!$D56</f>
        <v>#ERROR!</v>
      </c>
    </row>
    <row r="57" ht="14.25" customHeight="1">
      <c r="A57" s="13">
        <v>162.0</v>
      </c>
      <c r="B57" s="14" t="s">
        <v>79</v>
      </c>
      <c r="C57" s="15" t="s">
        <v>18</v>
      </c>
      <c r="D57" s="16" t="str">
        <f>VLOOKUP(Table19[[#This Row],[Accented name]],[1]Projections!$B:$W,13,0)</f>
        <v>#ERROR!</v>
      </c>
      <c r="E57" s="17" t="s">
        <v>21</v>
      </c>
      <c r="F57" s="18" t="str">
        <f>VLOOKUP(Table19[[#This Row],[Accented name]],[1]Projections!$B:$W,18,0)</f>
        <v>#ERROR!</v>
      </c>
      <c r="G57" s="18" t="str">
        <f>VLOOKUP(Table19[[#This Row],[Accented name]],[1]Projections!$B:$W,19,0)</f>
        <v>#ERROR!</v>
      </c>
      <c r="H57" s="18" t="str">
        <f>VLOOKUP(Table19[[#This Row],[Accented name]],[1]Projections!$B:$W,20,0)</f>
        <v>#ERROR!</v>
      </c>
      <c r="I57" s="19" t="str">
        <f>VLOOKUP(Table19[[#This Row],[Accented name]],[1]Projections!$B:$W,21,0)</f>
        <v>#ERROR!</v>
      </c>
      <c r="J57" s="20" t="str">
        <f>Projections!$H57+Projections!$I57</f>
        <v>#ERROR!</v>
      </c>
      <c r="K57" s="21" t="str">
        <f>VLOOKUP(Projections!$B57,MD!B:J,9,0)</f>
        <v>#N/A</v>
      </c>
      <c r="L57" s="21"/>
      <c r="M57" s="22"/>
      <c r="N57" s="23"/>
      <c r="O57" s="23"/>
      <c r="P57" s="24" t="str">
        <f>Projections!$F57/Projections!$D57</f>
        <v>#ERROR!</v>
      </c>
    </row>
    <row r="58" ht="14.25" customHeight="1">
      <c r="A58" s="13">
        <v>174.0</v>
      </c>
      <c r="B58" s="14" t="s">
        <v>80</v>
      </c>
      <c r="C58" s="15" t="s">
        <v>18</v>
      </c>
      <c r="D58" s="16" t="str">
        <f>VLOOKUP(Table19[[#This Row],[Accented name]],[1]Projections!$B:$W,13,0)</f>
        <v>#ERROR!</v>
      </c>
      <c r="E58" s="17" t="s">
        <v>21</v>
      </c>
      <c r="F58" s="18" t="str">
        <f>VLOOKUP(Table19[[#This Row],[Accented name]],[1]Projections!$B:$W,18,0)</f>
        <v>#ERROR!</v>
      </c>
      <c r="G58" s="18" t="str">
        <f>VLOOKUP(Table19[[#This Row],[Accented name]],[1]Projections!$B:$W,19,0)</f>
        <v>#ERROR!</v>
      </c>
      <c r="H58" s="18" t="str">
        <f>VLOOKUP(Table19[[#This Row],[Accented name]],[1]Projections!$B:$W,20,0)</f>
        <v>#ERROR!</v>
      </c>
      <c r="I58" s="19" t="str">
        <f>VLOOKUP(Table19[[#This Row],[Accented name]],[1]Projections!$B:$W,21,0)</f>
        <v>#ERROR!</v>
      </c>
      <c r="J58" s="20" t="str">
        <f>Projections!$H58+Projections!$I58</f>
        <v>#ERROR!</v>
      </c>
      <c r="K58" s="21" t="str">
        <f>VLOOKUP(Projections!$B58,MD!B:J,9,0)</f>
        <v>#N/A</v>
      </c>
      <c r="L58" s="21"/>
      <c r="M58" s="22"/>
      <c r="N58" s="23"/>
      <c r="O58" s="23"/>
      <c r="P58" s="24" t="str">
        <f>Projections!$F58/Projections!$D58</f>
        <v>#ERROR!</v>
      </c>
    </row>
    <row r="59" ht="14.25" customHeight="1">
      <c r="A59" s="13">
        <v>95.0</v>
      </c>
      <c r="B59" s="14" t="s">
        <v>81</v>
      </c>
      <c r="C59" s="15" t="s">
        <v>38</v>
      </c>
      <c r="D59" s="16" t="str">
        <f>VLOOKUP(Table19[[#This Row],[Accented name]],[1]Projections!$B:$W,13,0)</f>
        <v>#ERROR!</v>
      </c>
      <c r="E59" s="17" t="s">
        <v>23</v>
      </c>
      <c r="F59" s="18" t="str">
        <f>VLOOKUP(Table19[[#This Row],[Accented name]],[1]Projections!$B:$W,18,0)</f>
        <v>#ERROR!</v>
      </c>
      <c r="G59" s="18" t="str">
        <f>VLOOKUP(Table19[[#This Row],[Accented name]],[1]Projections!$B:$W,19,0)</f>
        <v>#ERROR!</v>
      </c>
      <c r="H59" s="18" t="str">
        <f>VLOOKUP(Table19[[#This Row],[Accented name]],[1]Projections!$B:$W,20,0)</f>
        <v>#ERROR!</v>
      </c>
      <c r="I59" s="19" t="str">
        <f>VLOOKUP(Table19[[#This Row],[Accented name]],[1]Projections!$B:$W,21,0)</f>
        <v>#ERROR!</v>
      </c>
      <c r="J59" s="20" t="str">
        <f>Projections!$H59+Projections!$I59</f>
        <v>#ERROR!</v>
      </c>
      <c r="K59" s="21" t="str">
        <f>VLOOKUP(Projections!$B59,MD!B:J,9,0)</f>
        <v>#N/A</v>
      </c>
      <c r="L59" s="21"/>
      <c r="M59" s="22"/>
      <c r="N59" s="23"/>
      <c r="O59" s="23"/>
      <c r="P59" s="24" t="str">
        <f>Projections!$F59/Projections!$D59</f>
        <v>#ERROR!</v>
      </c>
    </row>
    <row r="60" ht="14.25" customHeight="1">
      <c r="A60" s="13">
        <v>163.0</v>
      </c>
      <c r="B60" s="14" t="s">
        <v>82</v>
      </c>
      <c r="C60" s="15" t="s">
        <v>18</v>
      </c>
      <c r="D60" s="16" t="str">
        <f>VLOOKUP(Table19[[#This Row],[Accented name]],[1]Projections!$B:$W,13,0)</f>
        <v>#ERROR!</v>
      </c>
      <c r="E60" s="17" t="s">
        <v>21</v>
      </c>
      <c r="F60" s="18" t="str">
        <f>VLOOKUP(Table19[[#This Row],[Accented name]],[1]Projections!$B:$W,18,0)</f>
        <v>#ERROR!</v>
      </c>
      <c r="G60" s="18" t="str">
        <f>VLOOKUP(Table19[[#This Row],[Accented name]],[1]Projections!$B:$W,19,0)</f>
        <v>#ERROR!</v>
      </c>
      <c r="H60" s="18" t="str">
        <f>VLOOKUP(Table19[[#This Row],[Accented name]],[1]Projections!$B:$W,20,0)</f>
        <v>#ERROR!</v>
      </c>
      <c r="I60" s="19" t="str">
        <f>VLOOKUP(Table19[[#This Row],[Accented name]],[1]Projections!$B:$W,21,0)</f>
        <v>#ERROR!</v>
      </c>
      <c r="J60" s="20" t="str">
        <f>Projections!$H60+Projections!$I60</f>
        <v>#ERROR!</v>
      </c>
      <c r="K60" s="21" t="str">
        <f>VLOOKUP(Projections!$B60,MD!B:J,9,0)</f>
        <v>#N/A</v>
      </c>
      <c r="L60" s="21"/>
      <c r="M60" s="22"/>
      <c r="N60" s="23"/>
      <c r="O60" s="23"/>
      <c r="P60" s="24" t="str">
        <f>Projections!$F60/Projections!$D60</f>
        <v>#ERROR!</v>
      </c>
    </row>
    <row r="61" ht="14.25" customHeight="1">
      <c r="A61" s="13">
        <v>172.0</v>
      </c>
      <c r="B61" s="14" t="s">
        <v>83</v>
      </c>
      <c r="C61" s="15" t="s">
        <v>18</v>
      </c>
      <c r="D61" s="16" t="str">
        <f>VLOOKUP(Table19[[#This Row],[Accented name]],[1]Projections!$B:$W,13,0)</f>
        <v>#ERROR!</v>
      </c>
      <c r="E61" s="17" t="s">
        <v>19</v>
      </c>
      <c r="F61" s="18" t="str">
        <f>VLOOKUP(Table19[[#This Row],[Accented name]],[1]Projections!$B:$W,18,0)</f>
        <v>#ERROR!</v>
      </c>
      <c r="G61" s="18" t="str">
        <f>VLOOKUP(Table19[[#This Row],[Accented name]],[1]Projections!$B:$W,19,0)</f>
        <v>#ERROR!</v>
      </c>
      <c r="H61" s="18" t="str">
        <f>VLOOKUP(Table19[[#This Row],[Accented name]],[1]Projections!$B:$W,20,0)</f>
        <v>#ERROR!</v>
      </c>
      <c r="I61" s="19" t="str">
        <f>VLOOKUP(Table19[[#This Row],[Accented name]],[1]Projections!$B:$W,21,0)</f>
        <v>#ERROR!</v>
      </c>
      <c r="J61" s="20" t="str">
        <f>Projections!$H61+Projections!$I61</f>
        <v>#ERROR!</v>
      </c>
      <c r="K61" s="21" t="str">
        <f>VLOOKUP(Projections!$B61,MD!B:J,9,0)</f>
        <v>#N/A</v>
      </c>
      <c r="L61" s="21"/>
      <c r="M61" s="22"/>
      <c r="N61" s="23"/>
      <c r="O61" s="23"/>
      <c r="P61" s="24" t="str">
        <f>Projections!$F61/Projections!$D61</f>
        <v>#ERROR!</v>
      </c>
    </row>
    <row r="62" ht="14.25" customHeight="1">
      <c r="A62" s="13">
        <v>178.0</v>
      </c>
      <c r="B62" s="14" t="s">
        <v>84</v>
      </c>
      <c r="C62" s="15" t="s">
        <v>18</v>
      </c>
      <c r="D62" s="16" t="str">
        <f>VLOOKUP(Table19[[#This Row],[Accented name]],[1]Projections!$B:$W,13,0)</f>
        <v>#ERROR!</v>
      </c>
      <c r="E62" s="17" t="s">
        <v>23</v>
      </c>
      <c r="F62" s="18" t="str">
        <f>VLOOKUP(Table19[[#This Row],[Accented name]],[1]Projections!$B:$W,18,0)</f>
        <v>#ERROR!</v>
      </c>
      <c r="G62" s="18" t="str">
        <f>VLOOKUP(Table19[[#This Row],[Accented name]],[1]Projections!$B:$W,19,0)</f>
        <v>#ERROR!</v>
      </c>
      <c r="H62" s="18" t="str">
        <f>VLOOKUP(Table19[[#This Row],[Accented name]],[1]Projections!$B:$W,20,0)</f>
        <v>#ERROR!</v>
      </c>
      <c r="I62" s="19" t="str">
        <f>VLOOKUP(Table19[[#This Row],[Accented name]],[1]Projections!$B:$W,21,0)</f>
        <v>#ERROR!</v>
      </c>
      <c r="J62" s="20" t="str">
        <f>Projections!$H62+Projections!$I62</f>
        <v>#ERROR!</v>
      </c>
      <c r="K62" s="21" t="str">
        <f>VLOOKUP(Projections!$B62,MD!B:J,9,0)</f>
        <v>#N/A</v>
      </c>
      <c r="L62" s="21"/>
      <c r="M62" s="22"/>
      <c r="N62" s="23"/>
      <c r="O62" s="23"/>
      <c r="P62" s="24" t="str">
        <f>Projections!$F62/Projections!$D62</f>
        <v>#ERROR!</v>
      </c>
    </row>
    <row r="63" ht="14.25" customHeight="1">
      <c r="A63" s="13">
        <v>88.0</v>
      </c>
      <c r="B63" s="14" t="s">
        <v>85</v>
      </c>
      <c r="C63" s="15" t="s">
        <v>38</v>
      </c>
      <c r="D63" s="16" t="str">
        <f>VLOOKUP(Table19[[#This Row],[Accented name]],[1]Projections!$B:$W,13,0)</f>
        <v>#ERROR!</v>
      </c>
      <c r="E63" s="17" t="s">
        <v>21</v>
      </c>
      <c r="F63" s="18" t="str">
        <f>VLOOKUP(Table19[[#This Row],[Accented name]],[1]Projections!$B:$W,18,0)</f>
        <v>#ERROR!</v>
      </c>
      <c r="G63" s="18" t="str">
        <f>VLOOKUP(Table19[[#This Row],[Accented name]],[1]Projections!$B:$W,19,0)</f>
        <v>#ERROR!</v>
      </c>
      <c r="H63" s="18" t="str">
        <f>VLOOKUP(Table19[[#This Row],[Accented name]],[1]Projections!$B:$W,20,0)</f>
        <v>#ERROR!</v>
      </c>
      <c r="I63" s="19" t="str">
        <f>VLOOKUP(Table19[[#This Row],[Accented name]],[1]Projections!$B:$W,21,0)</f>
        <v>#ERROR!</v>
      </c>
      <c r="J63" s="20" t="str">
        <f>Projections!$H63+Projections!$I63</f>
        <v>#ERROR!</v>
      </c>
      <c r="K63" s="21" t="str">
        <f>VLOOKUP(Projections!$B63,MD!B:J,9,0)</f>
        <v>#N/A</v>
      </c>
      <c r="L63" s="21"/>
      <c r="M63" s="22"/>
      <c r="N63" s="23"/>
      <c r="O63" s="23"/>
      <c r="P63" s="24" t="str">
        <f>Projections!$F63/Projections!$D63</f>
        <v>#ERROR!</v>
      </c>
    </row>
    <row r="64" ht="14.25" customHeight="1">
      <c r="A64" s="13">
        <v>15.0</v>
      </c>
      <c r="B64" s="14" t="s">
        <v>86</v>
      </c>
      <c r="C64" s="15" t="s">
        <v>27</v>
      </c>
      <c r="D64" s="16" t="str">
        <f>VLOOKUP(Table19[[#This Row],[Accented name]],[1]Projections!$B:$W,13,0)</f>
        <v>#ERROR!</v>
      </c>
      <c r="E64" s="17" t="s">
        <v>21</v>
      </c>
      <c r="F64" s="18" t="str">
        <f>VLOOKUP(Table19[[#This Row],[Accented name]],[1]Projections!$B:$W,18,0)</f>
        <v>#ERROR!</v>
      </c>
      <c r="G64" s="18" t="str">
        <f>VLOOKUP(Table19[[#This Row],[Accented name]],[1]Projections!$B:$W,19,0)</f>
        <v>#ERROR!</v>
      </c>
      <c r="H64" s="18" t="str">
        <f>VLOOKUP(Table19[[#This Row],[Accented name]],[1]Projections!$B:$W,20,0)</f>
        <v>#ERROR!</v>
      </c>
      <c r="I64" s="19" t="str">
        <f>VLOOKUP(Table19[[#This Row],[Accented name]],[1]Projections!$B:$W,21,0)</f>
        <v>#ERROR!</v>
      </c>
      <c r="J64" s="20" t="str">
        <f>Projections!$H64+Projections!$I64</f>
        <v>#ERROR!</v>
      </c>
      <c r="K64" s="21" t="str">
        <f>VLOOKUP(Projections!$B64,MD!B:J,9,0)</f>
        <v>#N/A</v>
      </c>
      <c r="L64" s="21"/>
      <c r="M64" s="22"/>
      <c r="N64" s="23"/>
      <c r="O64" s="23"/>
      <c r="P64" s="24" t="str">
        <f>Projections!$F64/Projections!$D64</f>
        <v>#ERROR!</v>
      </c>
    </row>
    <row r="65" ht="14.25" customHeight="1">
      <c r="A65" s="13">
        <v>19.0</v>
      </c>
      <c r="B65" s="14" t="s">
        <v>87</v>
      </c>
      <c r="C65" s="15" t="s">
        <v>27</v>
      </c>
      <c r="D65" s="16" t="str">
        <f>VLOOKUP(Table19[[#This Row],[Accented name]],[1]Projections!$B:$W,13,0)</f>
        <v>#ERROR!</v>
      </c>
      <c r="E65" s="17" t="s">
        <v>21</v>
      </c>
      <c r="F65" s="18" t="str">
        <f>VLOOKUP(Table19[[#This Row],[Accented name]],[1]Projections!$B:$W,18,0)</f>
        <v>#ERROR!</v>
      </c>
      <c r="G65" s="18" t="str">
        <f>VLOOKUP(Table19[[#This Row],[Accented name]],[1]Projections!$B:$W,19,0)</f>
        <v>#ERROR!</v>
      </c>
      <c r="H65" s="18" t="str">
        <f>VLOOKUP(Table19[[#This Row],[Accented name]],[1]Projections!$B:$W,20,0)</f>
        <v>#ERROR!</v>
      </c>
      <c r="I65" s="19" t="str">
        <f>VLOOKUP(Table19[[#This Row],[Accented name]],[1]Projections!$B:$W,21,0)</f>
        <v>#ERROR!</v>
      </c>
      <c r="J65" s="20" t="str">
        <f>Projections!$H65+Projections!$I65</f>
        <v>#ERROR!</v>
      </c>
      <c r="K65" s="21" t="str">
        <f>VLOOKUP(Projections!$B65,MD!B:J,9,0)</f>
        <v>#N/A</v>
      </c>
      <c r="L65" s="21"/>
      <c r="M65" s="22"/>
      <c r="N65" s="23"/>
      <c r="O65" s="23"/>
      <c r="P65" s="24" t="str">
        <f>Projections!$F65/Projections!$D65</f>
        <v>#ERROR!</v>
      </c>
    </row>
    <row r="66" ht="14.25" customHeight="1">
      <c r="A66" s="13">
        <v>96.0</v>
      </c>
      <c r="B66" s="14" t="s">
        <v>88</v>
      </c>
      <c r="C66" s="15" t="s">
        <v>38</v>
      </c>
      <c r="D66" s="16" t="str">
        <f>VLOOKUP(Table19[[#This Row],[Accented name]],[1]Projections!$B:$W,13,0)</f>
        <v>#ERROR!</v>
      </c>
      <c r="E66" s="17" t="s">
        <v>19</v>
      </c>
      <c r="F66" s="18" t="str">
        <f>VLOOKUP(Table19[[#This Row],[Accented name]],[1]Projections!$B:$W,18,0)</f>
        <v>#ERROR!</v>
      </c>
      <c r="G66" s="18" t="str">
        <f>VLOOKUP(Table19[[#This Row],[Accented name]],[1]Projections!$B:$W,19,0)</f>
        <v>#ERROR!</v>
      </c>
      <c r="H66" s="18" t="str">
        <f>VLOOKUP(Table19[[#This Row],[Accented name]],[1]Projections!$B:$W,20,0)</f>
        <v>#ERROR!</v>
      </c>
      <c r="I66" s="19" t="str">
        <f>VLOOKUP(Table19[[#This Row],[Accented name]],[1]Projections!$B:$W,21,0)</f>
        <v>#ERROR!</v>
      </c>
      <c r="J66" s="20" t="str">
        <f>Projections!$H66+Projections!$I66</f>
        <v>#ERROR!</v>
      </c>
      <c r="K66" s="21" t="str">
        <f>VLOOKUP(Projections!$B66,MD!B:J,9,0)</f>
        <v>#N/A</v>
      </c>
      <c r="L66" s="21"/>
      <c r="M66" s="22"/>
      <c r="N66" s="23"/>
      <c r="O66" s="23"/>
      <c r="P66" s="24" t="str">
        <f>Projections!$F66/Projections!$D66</f>
        <v>#ERROR!</v>
      </c>
    </row>
    <row r="67" ht="14.25" customHeight="1">
      <c r="A67" s="13">
        <v>21.0</v>
      </c>
      <c r="B67" s="14" t="s">
        <v>89</v>
      </c>
      <c r="C67" s="15" t="s">
        <v>27</v>
      </c>
      <c r="D67" s="16" t="str">
        <f>VLOOKUP(Table19[[#This Row],[Accented name]],[1]Projections!$B:$W,13,0)</f>
        <v>#ERROR!</v>
      </c>
      <c r="E67" s="17" t="s">
        <v>19</v>
      </c>
      <c r="F67" s="18" t="str">
        <f>VLOOKUP(Table19[[#This Row],[Accented name]],[1]Projections!$B:$W,18,0)</f>
        <v>#ERROR!</v>
      </c>
      <c r="G67" s="18" t="str">
        <f>VLOOKUP(Table19[[#This Row],[Accented name]],[1]Projections!$B:$W,19,0)</f>
        <v>#ERROR!</v>
      </c>
      <c r="H67" s="18" t="str">
        <f>VLOOKUP(Table19[[#This Row],[Accented name]],[1]Projections!$B:$W,20,0)</f>
        <v>#ERROR!</v>
      </c>
      <c r="I67" s="19" t="str">
        <f>VLOOKUP(Table19[[#This Row],[Accented name]],[1]Projections!$B:$W,21,0)</f>
        <v>#ERROR!</v>
      </c>
      <c r="J67" s="20" t="str">
        <f>Projections!$H67+Projections!$I67</f>
        <v>#ERROR!</v>
      </c>
      <c r="K67" s="21" t="str">
        <f>VLOOKUP(Projections!$B67,MD!B:J,9,0)</f>
        <v>#N/A</v>
      </c>
      <c r="L67" s="21"/>
      <c r="M67" s="22"/>
      <c r="N67" s="23"/>
      <c r="O67" s="23"/>
      <c r="P67" s="24" t="str">
        <f>Projections!$F67/Projections!$D67</f>
        <v>#ERROR!</v>
      </c>
    </row>
    <row r="68" ht="14.25" customHeight="1">
      <c r="A68" s="13">
        <v>169.0</v>
      </c>
      <c r="B68" s="14" t="s">
        <v>90</v>
      </c>
      <c r="C68" s="15" t="s">
        <v>18</v>
      </c>
      <c r="D68" s="16" t="str">
        <f>VLOOKUP(Table19[[#This Row],[Accented name]],[1]Projections!$B:$W,13,0)</f>
        <v>#ERROR!</v>
      </c>
      <c r="E68" s="17" t="s">
        <v>23</v>
      </c>
      <c r="F68" s="18" t="str">
        <f>VLOOKUP(Table19[[#This Row],[Accented name]],[1]Projections!$B:$W,18,0)</f>
        <v>#ERROR!</v>
      </c>
      <c r="G68" s="18" t="str">
        <f>VLOOKUP(Table19[[#This Row],[Accented name]],[1]Projections!$B:$W,19,0)</f>
        <v>#ERROR!</v>
      </c>
      <c r="H68" s="18" t="str">
        <f>VLOOKUP(Table19[[#This Row],[Accented name]],[1]Projections!$B:$W,20,0)</f>
        <v>#ERROR!</v>
      </c>
      <c r="I68" s="19" t="str">
        <f>VLOOKUP(Table19[[#This Row],[Accented name]],[1]Projections!$B:$W,21,0)</f>
        <v>#ERROR!</v>
      </c>
      <c r="J68" s="20" t="str">
        <f>Projections!$H68+Projections!$I68</f>
        <v>#ERROR!</v>
      </c>
      <c r="K68" s="21" t="str">
        <f>VLOOKUP(Projections!$B68,MD!B:J,9,0)</f>
        <v>#N/A</v>
      </c>
      <c r="L68" s="21"/>
      <c r="M68" s="22"/>
      <c r="N68" s="23"/>
      <c r="O68" s="23"/>
      <c r="P68" s="24" t="str">
        <f>Projections!$F68/Projections!$D68</f>
        <v>#ERROR!</v>
      </c>
    </row>
    <row r="69" ht="14.25" customHeight="1">
      <c r="A69" s="13">
        <v>170.0</v>
      </c>
      <c r="B69" s="14" t="s">
        <v>91</v>
      </c>
      <c r="C69" s="15" t="s">
        <v>18</v>
      </c>
      <c r="D69" s="16" t="str">
        <f>VLOOKUP(Table19[[#This Row],[Accented name]],[1]Projections!$B:$W,13,0)</f>
        <v>#ERROR!</v>
      </c>
      <c r="E69" s="17" t="s">
        <v>23</v>
      </c>
      <c r="F69" s="18" t="str">
        <f>VLOOKUP(Table19[[#This Row],[Accented name]],[1]Projections!$B:$W,18,0)</f>
        <v>#ERROR!</v>
      </c>
      <c r="G69" s="18" t="str">
        <f>VLOOKUP(Table19[[#This Row],[Accented name]],[1]Projections!$B:$W,19,0)</f>
        <v>#ERROR!</v>
      </c>
      <c r="H69" s="18" t="str">
        <f>VLOOKUP(Table19[[#This Row],[Accented name]],[1]Projections!$B:$W,20,0)</f>
        <v>#ERROR!</v>
      </c>
      <c r="I69" s="19" t="str">
        <f>VLOOKUP(Table19[[#This Row],[Accented name]],[1]Projections!$B:$W,21,0)</f>
        <v>#ERROR!</v>
      </c>
      <c r="J69" s="20" t="str">
        <f>Projections!$H69+Projections!$I69</f>
        <v>#ERROR!</v>
      </c>
      <c r="K69" s="21" t="str">
        <f>VLOOKUP(Projections!$B69,MD!B:J,9,0)</f>
        <v>#N/A</v>
      </c>
      <c r="L69" s="21"/>
      <c r="M69" s="22"/>
      <c r="N69" s="23"/>
      <c r="O69" s="23"/>
      <c r="P69" s="24" t="str">
        <f>Projections!$F69/Projections!$D69</f>
        <v>#ERROR!</v>
      </c>
    </row>
    <row r="70" ht="14.25" customHeight="1">
      <c r="A70" s="13">
        <v>5.0</v>
      </c>
      <c r="B70" s="14" t="s">
        <v>92</v>
      </c>
      <c r="C70" s="15" t="s">
        <v>27</v>
      </c>
      <c r="D70" s="16" t="str">
        <f>VLOOKUP(Table19[[#This Row],[Accented name]],[1]Projections!$B:$W,13,0)</f>
        <v>#ERROR!</v>
      </c>
      <c r="E70" s="17" t="s">
        <v>21</v>
      </c>
      <c r="F70" s="18" t="str">
        <f>VLOOKUP(Table19[[#This Row],[Accented name]],[1]Projections!$B:$W,18,0)</f>
        <v>#ERROR!</v>
      </c>
      <c r="G70" s="18" t="str">
        <f>VLOOKUP(Table19[[#This Row],[Accented name]],[1]Projections!$B:$W,19,0)</f>
        <v>#ERROR!</v>
      </c>
      <c r="H70" s="18" t="str">
        <f>VLOOKUP(Table19[[#This Row],[Accented name]],[1]Projections!$B:$W,20,0)</f>
        <v>#ERROR!</v>
      </c>
      <c r="I70" s="19" t="str">
        <f>VLOOKUP(Table19[[#This Row],[Accented name]],[1]Projections!$B:$W,21,0)</f>
        <v>#ERROR!</v>
      </c>
      <c r="J70" s="20" t="str">
        <f>Projections!$H70+Projections!$I70</f>
        <v>#ERROR!</v>
      </c>
      <c r="K70" s="21" t="str">
        <f>VLOOKUP(Projections!$B70,MD!B:J,9,0)</f>
        <v>#N/A</v>
      </c>
      <c r="L70" s="21"/>
      <c r="M70" s="22"/>
      <c r="N70" s="23"/>
      <c r="O70" s="23"/>
      <c r="P70" s="24" t="str">
        <f>Projections!$F70/Projections!$D70</f>
        <v>#ERROR!</v>
      </c>
    </row>
    <row r="71" ht="14.25" customHeight="1">
      <c r="A71" s="13">
        <v>194.0</v>
      </c>
      <c r="B71" s="14" t="s">
        <v>93</v>
      </c>
      <c r="C71" s="15" t="s">
        <v>32</v>
      </c>
      <c r="D71" s="16" t="str">
        <f>VLOOKUP(Table19[[#This Row],[Accented name]],[1]Projections!$B:$W,13,0)</f>
        <v>#ERROR!</v>
      </c>
      <c r="E71" s="17" t="s">
        <v>23</v>
      </c>
      <c r="F71" s="18" t="str">
        <f>VLOOKUP(Table19[[#This Row],[Accented name]],[1]Projections!$B:$W,18,0)</f>
        <v>#ERROR!</v>
      </c>
      <c r="G71" s="18" t="str">
        <f>VLOOKUP(Table19[[#This Row],[Accented name]],[1]Projections!$B:$W,19,0)</f>
        <v>#ERROR!</v>
      </c>
      <c r="H71" s="18" t="str">
        <f>VLOOKUP(Table19[[#This Row],[Accented name]],[1]Projections!$B:$W,20,0)</f>
        <v>#ERROR!</v>
      </c>
      <c r="I71" s="19" t="str">
        <f>VLOOKUP(Table19[[#This Row],[Accented name]],[1]Projections!$B:$W,21,0)</f>
        <v>#ERROR!</v>
      </c>
      <c r="J71" s="20" t="str">
        <f>Projections!$H71+Projections!$I71</f>
        <v>#ERROR!</v>
      </c>
      <c r="K71" s="21" t="str">
        <f>VLOOKUP(Projections!$B71,MD!B:J,9,0)</f>
        <v>#N/A</v>
      </c>
      <c r="L71" s="21"/>
      <c r="M71" s="22"/>
      <c r="N71" s="23"/>
      <c r="O71" s="23"/>
      <c r="P71" s="24" t="str">
        <f>Projections!$F71/Projections!$D71</f>
        <v>#ERROR!</v>
      </c>
    </row>
    <row r="72" ht="14.25" customHeight="1">
      <c r="A72" s="13">
        <v>186.0</v>
      </c>
      <c r="B72" s="14" t="s">
        <v>94</v>
      </c>
      <c r="C72" s="15" t="s">
        <v>32</v>
      </c>
      <c r="D72" s="16" t="str">
        <f>VLOOKUP(Table19[[#This Row],[Accented name]],[1]Projections!$B:$W,13,0)</f>
        <v>#ERROR!</v>
      </c>
      <c r="E72" s="17" t="s">
        <v>21</v>
      </c>
      <c r="F72" s="18" t="str">
        <f>VLOOKUP(Table19[[#This Row],[Accented name]],[1]Projections!$B:$W,18,0)</f>
        <v>#ERROR!</v>
      </c>
      <c r="G72" s="18" t="str">
        <f>VLOOKUP(Table19[[#This Row],[Accented name]],[1]Projections!$B:$W,19,0)</f>
        <v>#ERROR!</v>
      </c>
      <c r="H72" s="18" t="str">
        <f>VLOOKUP(Table19[[#This Row],[Accented name]],[1]Projections!$B:$W,20,0)</f>
        <v>#ERROR!</v>
      </c>
      <c r="I72" s="19" t="str">
        <f>VLOOKUP(Table19[[#This Row],[Accented name]],[1]Projections!$B:$W,21,0)</f>
        <v>#ERROR!</v>
      </c>
      <c r="J72" s="20" t="str">
        <f>Projections!$H72+Projections!$I72</f>
        <v>#ERROR!</v>
      </c>
      <c r="K72" s="21" t="str">
        <f>VLOOKUP(Projections!$B72,MD!B:J,9,0)</f>
        <v>#N/A</v>
      </c>
      <c r="L72" s="21"/>
      <c r="M72" s="22"/>
      <c r="N72" s="23"/>
      <c r="O72" s="23"/>
      <c r="P72" s="24" t="str">
        <f>Projections!$F72/Projections!$D72</f>
        <v>#ERROR!</v>
      </c>
    </row>
    <row r="73" ht="14.25" customHeight="1">
      <c r="A73" s="13">
        <v>180.0</v>
      </c>
      <c r="B73" s="14" t="s">
        <v>95</v>
      </c>
      <c r="C73" s="15" t="s">
        <v>18</v>
      </c>
      <c r="D73" s="16" t="str">
        <f>VLOOKUP(Table19[[#This Row],[Accented name]],[1]Projections!$B:$W,13,0)</f>
        <v>#ERROR!</v>
      </c>
      <c r="E73" s="17" t="s">
        <v>21</v>
      </c>
      <c r="F73" s="18" t="str">
        <f>VLOOKUP(Table19[[#This Row],[Accented name]],[1]Projections!$B:$W,18,0)</f>
        <v>#ERROR!</v>
      </c>
      <c r="G73" s="18" t="str">
        <f>VLOOKUP(Table19[[#This Row],[Accented name]],[1]Projections!$B:$W,19,0)</f>
        <v>#ERROR!</v>
      </c>
      <c r="H73" s="18" t="str">
        <f>VLOOKUP(Table19[[#This Row],[Accented name]],[1]Projections!$B:$W,20,0)</f>
        <v>#ERROR!</v>
      </c>
      <c r="I73" s="19" t="str">
        <f>VLOOKUP(Table19[[#This Row],[Accented name]],[1]Projections!$B:$W,21,0)</f>
        <v>#ERROR!</v>
      </c>
      <c r="J73" s="20" t="str">
        <f>Projections!$H73+Projections!$I73</f>
        <v>#ERROR!</v>
      </c>
      <c r="K73" s="21" t="str">
        <f>VLOOKUP(Projections!$B73,MD!B:J,9,0)</f>
        <v>#N/A</v>
      </c>
      <c r="L73" s="21"/>
      <c r="M73" s="22"/>
      <c r="N73" s="23"/>
      <c r="O73" s="23"/>
      <c r="P73" s="24" t="str">
        <f>Projections!$F73/Projections!$D73</f>
        <v>#ERROR!</v>
      </c>
    </row>
    <row r="74" ht="14.25" customHeight="1">
      <c r="A74" s="13">
        <v>23.0</v>
      </c>
      <c r="B74" s="14" t="s">
        <v>96</v>
      </c>
      <c r="C74" s="15" t="s">
        <v>27</v>
      </c>
      <c r="D74" s="16" t="str">
        <f>VLOOKUP(Table19[[#This Row],[Accented name]],[1]Projections!$B:$W,13,0)</f>
        <v>#ERROR!</v>
      </c>
      <c r="E74" s="17" t="s">
        <v>23</v>
      </c>
      <c r="F74" s="18" t="str">
        <f>VLOOKUP(Table19[[#This Row],[Accented name]],[1]Projections!$B:$W,18,0)</f>
        <v>#ERROR!</v>
      </c>
      <c r="G74" s="18" t="str">
        <f>VLOOKUP(Table19[[#This Row],[Accented name]],[1]Projections!$B:$W,19,0)</f>
        <v>#ERROR!</v>
      </c>
      <c r="H74" s="18" t="str">
        <f>VLOOKUP(Table19[[#This Row],[Accented name]],[1]Projections!$B:$W,20,0)</f>
        <v>#ERROR!</v>
      </c>
      <c r="I74" s="19" t="str">
        <f>VLOOKUP(Table19[[#This Row],[Accented name]],[1]Projections!$B:$W,21,0)</f>
        <v>#ERROR!</v>
      </c>
      <c r="J74" s="20" t="str">
        <f>Projections!$H74+Projections!$I74</f>
        <v>#ERROR!</v>
      </c>
      <c r="K74" s="21" t="str">
        <f>VLOOKUP(Projections!$B74,MD!B:J,9,0)</f>
        <v>#N/A</v>
      </c>
      <c r="L74" s="21"/>
      <c r="M74" s="22"/>
      <c r="N74" s="23"/>
      <c r="O74" s="23"/>
      <c r="P74" s="24" t="str">
        <f>Projections!$F74/Projections!$D74</f>
        <v>#ERROR!</v>
      </c>
    </row>
    <row r="75" ht="14.25" customHeight="1">
      <c r="A75" s="13">
        <v>14.0</v>
      </c>
      <c r="B75" s="14" t="s">
        <v>97</v>
      </c>
      <c r="C75" s="15" t="s">
        <v>27</v>
      </c>
      <c r="D75" s="16" t="str">
        <f>VLOOKUP(Table19[[#This Row],[Accented name]],[1]Projections!$B:$W,13,0)</f>
        <v>#ERROR!</v>
      </c>
      <c r="E75" s="17" t="s">
        <v>23</v>
      </c>
      <c r="F75" s="18" t="str">
        <f>VLOOKUP(Table19[[#This Row],[Accented name]],[1]Projections!$B:$W,18,0)</f>
        <v>#ERROR!</v>
      </c>
      <c r="G75" s="18" t="str">
        <f>VLOOKUP(Table19[[#This Row],[Accented name]],[1]Projections!$B:$W,19,0)</f>
        <v>#ERROR!</v>
      </c>
      <c r="H75" s="18" t="str">
        <f>VLOOKUP(Table19[[#This Row],[Accented name]],[1]Projections!$B:$W,20,0)</f>
        <v>#ERROR!</v>
      </c>
      <c r="I75" s="19" t="str">
        <f>VLOOKUP(Table19[[#This Row],[Accented name]],[1]Projections!$B:$W,21,0)</f>
        <v>#ERROR!</v>
      </c>
      <c r="J75" s="20" t="str">
        <f>Projections!$H75+Projections!$I75</f>
        <v>#ERROR!</v>
      </c>
      <c r="K75" s="21" t="str">
        <f>VLOOKUP(Projections!$B75,MD!B:J,9,0)</f>
        <v>#N/A</v>
      </c>
      <c r="L75" s="21"/>
      <c r="M75" s="22"/>
      <c r="N75" s="23"/>
      <c r="O75" s="23"/>
      <c r="P75" s="24" t="str">
        <f>Projections!$F75/Projections!$D75</f>
        <v>#ERROR!</v>
      </c>
    </row>
    <row r="76" ht="14.25" customHeight="1">
      <c r="A76" s="13">
        <v>22.0</v>
      </c>
      <c r="B76" s="14" t="s">
        <v>98</v>
      </c>
      <c r="C76" s="15" t="s">
        <v>27</v>
      </c>
      <c r="D76" s="16" t="str">
        <f>VLOOKUP(Table19[[#This Row],[Accented name]],[1]Projections!$B:$W,13,0)</f>
        <v>#ERROR!</v>
      </c>
      <c r="E76" s="17" t="s">
        <v>23</v>
      </c>
      <c r="F76" s="18" t="str">
        <f>VLOOKUP(Table19[[#This Row],[Accented name]],[1]Projections!$B:$W,18,0)</f>
        <v>#ERROR!</v>
      </c>
      <c r="G76" s="18" t="str">
        <f>VLOOKUP(Table19[[#This Row],[Accented name]],[1]Projections!$B:$W,19,0)</f>
        <v>#ERROR!</v>
      </c>
      <c r="H76" s="18" t="str">
        <f>VLOOKUP(Table19[[#This Row],[Accented name]],[1]Projections!$B:$W,20,0)</f>
        <v>#ERROR!</v>
      </c>
      <c r="I76" s="19" t="str">
        <f>VLOOKUP(Table19[[#This Row],[Accented name]],[1]Projections!$B:$W,21,0)</f>
        <v>#ERROR!</v>
      </c>
      <c r="J76" s="20" t="str">
        <f>Projections!$H76+Projections!$I76</f>
        <v>#ERROR!</v>
      </c>
      <c r="K76" s="21" t="str">
        <f>VLOOKUP(Projections!$B76,MD!B:J,9,0)</f>
        <v>#N/A</v>
      </c>
      <c r="L76" s="21"/>
      <c r="M76" s="22"/>
      <c r="N76" s="23"/>
      <c r="O76" s="23"/>
      <c r="P76" s="24" t="str">
        <f>Projections!$F76/Projections!$D76</f>
        <v>#ERROR!</v>
      </c>
    </row>
    <row r="77" ht="14.25" customHeight="1">
      <c r="A77" s="13">
        <v>195.0</v>
      </c>
      <c r="B77" s="14" t="s">
        <v>99</v>
      </c>
      <c r="C77" s="15" t="s">
        <v>32</v>
      </c>
      <c r="D77" s="16" t="str">
        <f>VLOOKUP(Table19[[#This Row],[Accented name]],[1]Projections!$B:$W,13,0)</f>
        <v>#ERROR!</v>
      </c>
      <c r="E77" s="17" t="s">
        <v>21</v>
      </c>
      <c r="F77" s="18" t="str">
        <f>VLOOKUP(Table19[[#This Row],[Accented name]],[1]Projections!$B:$W,18,0)</f>
        <v>#ERROR!</v>
      </c>
      <c r="G77" s="18" t="str">
        <f>VLOOKUP(Table19[[#This Row],[Accented name]],[1]Projections!$B:$W,19,0)</f>
        <v>#ERROR!</v>
      </c>
      <c r="H77" s="18" t="str">
        <f>VLOOKUP(Table19[[#This Row],[Accented name]],[1]Projections!$B:$W,20,0)</f>
        <v>#ERROR!</v>
      </c>
      <c r="I77" s="19" t="str">
        <f>VLOOKUP(Table19[[#This Row],[Accented name]],[1]Projections!$B:$W,21,0)</f>
        <v>#ERROR!</v>
      </c>
      <c r="J77" s="20" t="str">
        <f>Projections!$H77+Projections!$I77</f>
        <v>#ERROR!</v>
      </c>
      <c r="K77" s="21" t="str">
        <f>VLOOKUP(Projections!$B77,MD!B:J,9,0)</f>
        <v>#N/A</v>
      </c>
      <c r="L77" s="21"/>
      <c r="M77" s="22"/>
      <c r="N77" s="23"/>
      <c r="O77" s="23"/>
      <c r="P77" s="24" t="str">
        <f>Projections!$F77/Projections!$D77</f>
        <v>#ERROR!</v>
      </c>
    </row>
    <row r="78" ht="14.25" customHeight="1">
      <c r="A78" s="13">
        <v>79.0</v>
      </c>
      <c r="B78" s="14" t="s">
        <v>100</v>
      </c>
      <c r="C78" s="15" t="s">
        <v>38</v>
      </c>
      <c r="D78" s="16" t="str">
        <f>VLOOKUP(Table19[[#This Row],[Accented name]],[1]Projections!$B:$W,13,0)</f>
        <v>#ERROR!</v>
      </c>
      <c r="E78" s="17" t="s">
        <v>23</v>
      </c>
      <c r="F78" s="18" t="str">
        <f>VLOOKUP(Table19[[#This Row],[Accented name]],[1]Projections!$B:$W,18,0)</f>
        <v>#ERROR!</v>
      </c>
      <c r="G78" s="18" t="str">
        <f>VLOOKUP(Table19[[#This Row],[Accented name]],[1]Projections!$B:$W,19,0)</f>
        <v>#ERROR!</v>
      </c>
      <c r="H78" s="18" t="str">
        <f>VLOOKUP(Table19[[#This Row],[Accented name]],[1]Projections!$B:$W,20,0)</f>
        <v>#ERROR!</v>
      </c>
      <c r="I78" s="19" t="str">
        <f>VLOOKUP(Table19[[#This Row],[Accented name]],[1]Projections!$B:$W,21,0)</f>
        <v>#ERROR!</v>
      </c>
      <c r="J78" s="20" t="str">
        <f>Projections!$H78+Projections!$I78</f>
        <v>#ERROR!</v>
      </c>
      <c r="K78" s="21" t="str">
        <f>VLOOKUP(Projections!$B78,MD!B:J,9,0)</f>
        <v>#N/A</v>
      </c>
      <c r="L78" s="21"/>
      <c r="M78" s="22"/>
      <c r="N78" s="23"/>
      <c r="O78" s="23"/>
      <c r="P78" s="24" t="str">
        <f>Projections!$F78/Projections!$D78</f>
        <v>#ERROR!</v>
      </c>
    </row>
    <row r="79" ht="14.25" customHeight="1">
      <c r="A79" s="13">
        <v>175.0</v>
      </c>
      <c r="B79" s="14" t="s">
        <v>101</v>
      </c>
      <c r="C79" s="15" t="s">
        <v>18</v>
      </c>
      <c r="D79" s="16" t="str">
        <f>VLOOKUP(Table19[[#This Row],[Accented name]],[1]Projections!$B:$W,13,0)</f>
        <v>#ERROR!</v>
      </c>
      <c r="E79" s="17" t="s">
        <v>23</v>
      </c>
      <c r="F79" s="18" t="str">
        <f>VLOOKUP(Table19[[#This Row],[Accented name]],[1]Projections!$B:$W,18,0)</f>
        <v>#ERROR!</v>
      </c>
      <c r="G79" s="18" t="str">
        <f>VLOOKUP(Table19[[#This Row],[Accented name]],[1]Projections!$B:$W,19,0)</f>
        <v>#ERROR!</v>
      </c>
      <c r="H79" s="18" t="str">
        <f>VLOOKUP(Table19[[#This Row],[Accented name]],[1]Projections!$B:$W,20,0)</f>
        <v>#ERROR!</v>
      </c>
      <c r="I79" s="19" t="str">
        <f>VLOOKUP(Table19[[#This Row],[Accented name]],[1]Projections!$B:$W,21,0)</f>
        <v>#ERROR!</v>
      </c>
      <c r="J79" s="20" t="str">
        <f>Projections!$H79+Projections!$I79</f>
        <v>#ERROR!</v>
      </c>
      <c r="K79" s="21" t="str">
        <f>VLOOKUP(Projections!$B79,MD!B:J,9,0)</f>
        <v>#N/A</v>
      </c>
      <c r="L79" s="21"/>
      <c r="M79" s="22"/>
      <c r="N79" s="23"/>
      <c r="O79" s="23"/>
      <c r="P79" s="24" t="str">
        <f>Projections!$F79/Projections!$D79</f>
        <v>#ERROR!</v>
      </c>
    </row>
    <row r="80" ht="14.25" customHeight="1">
      <c r="A80" s="13">
        <v>98.0</v>
      </c>
      <c r="B80" s="14" t="s">
        <v>102</v>
      </c>
      <c r="C80" s="15" t="s">
        <v>38</v>
      </c>
      <c r="D80" s="16" t="str">
        <f>VLOOKUP(Table19[[#This Row],[Accented name]],[1]Projections!$B:$W,13,0)</f>
        <v>#ERROR!</v>
      </c>
      <c r="E80" s="17" t="s">
        <v>19</v>
      </c>
      <c r="F80" s="18" t="str">
        <f>VLOOKUP(Table19[[#This Row],[Accented name]],[1]Projections!$B:$W,18,0)</f>
        <v>#ERROR!</v>
      </c>
      <c r="G80" s="18" t="str">
        <f>VLOOKUP(Table19[[#This Row],[Accented name]],[1]Projections!$B:$W,19,0)</f>
        <v>#ERROR!</v>
      </c>
      <c r="H80" s="18" t="str">
        <f>VLOOKUP(Table19[[#This Row],[Accented name]],[1]Projections!$B:$W,20,0)</f>
        <v>#ERROR!</v>
      </c>
      <c r="I80" s="19" t="str">
        <f>VLOOKUP(Table19[[#This Row],[Accented name]],[1]Projections!$B:$W,21,0)</f>
        <v>#ERROR!</v>
      </c>
      <c r="J80" s="20" t="str">
        <f>Projections!$H80+Projections!$I80</f>
        <v>#ERROR!</v>
      </c>
      <c r="K80" s="21" t="str">
        <f>VLOOKUP(Projections!$B80,MD!B:J,9,0)</f>
        <v>#N/A</v>
      </c>
      <c r="L80" s="21"/>
      <c r="M80" s="22"/>
      <c r="N80" s="23"/>
      <c r="O80" s="23"/>
      <c r="P80" s="24" t="str">
        <f>Projections!$F80/Projections!$D80</f>
        <v>#ERROR!</v>
      </c>
    </row>
    <row r="81" ht="14.25" customHeight="1">
      <c r="A81" s="13">
        <v>24.0</v>
      </c>
      <c r="B81" s="14" t="s">
        <v>103</v>
      </c>
      <c r="C81" s="15" t="s">
        <v>27</v>
      </c>
      <c r="D81" s="16" t="str">
        <f>VLOOKUP(Table19[[#This Row],[Accented name]],[1]Projections!$B:$W,13,0)</f>
        <v>#ERROR!</v>
      </c>
      <c r="E81" s="17" t="s">
        <v>23</v>
      </c>
      <c r="F81" s="18" t="str">
        <f>VLOOKUP(Table19[[#This Row],[Accented name]],[1]Projections!$B:$W,18,0)</f>
        <v>#ERROR!</v>
      </c>
      <c r="G81" s="18" t="str">
        <f>VLOOKUP(Table19[[#This Row],[Accented name]],[1]Projections!$B:$W,19,0)</f>
        <v>#ERROR!</v>
      </c>
      <c r="H81" s="18" t="str">
        <f>VLOOKUP(Table19[[#This Row],[Accented name]],[1]Projections!$B:$W,20,0)</f>
        <v>#ERROR!</v>
      </c>
      <c r="I81" s="19" t="str">
        <f>VLOOKUP(Table19[[#This Row],[Accented name]],[1]Projections!$B:$W,21,0)</f>
        <v>#ERROR!</v>
      </c>
      <c r="J81" s="20" t="str">
        <f>Projections!$H81+Projections!$I81</f>
        <v>#ERROR!</v>
      </c>
      <c r="K81" s="21" t="str">
        <f>VLOOKUP(Projections!$B81,MD!B:J,9,0)</f>
        <v>#N/A</v>
      </c>
      <c r="L81" s="21"/>
      <c r="M81" s="22"/>
      <c r="N81" s="23"/>
      <c r="O81" s="23"/>
      <c r="P81" s="24" t="str">
        <f>Projections!$F81/Projections!$D81</f>
        <v>#ERROR!</v>
      </c>
    </row>
    <row r="82" ht="14.25" customHeight="1">
      <c r="A82" s="13">
        <v>176.0</v>
      </c>
      <c r="B82" s="14" t="s">
        <v>104</v>
      </c>
      <c r="C82" s="15" t="s">
        <v>18</v>
      </c>
      <c r="D82" s="16" t="str">
        <f>VLOOKUP(Table19[[#This Row],[Accented name]],[1]Projections!$B:$W,13,0)</f>
        <v>#ERROR!</v>
      </c>
      <c r="E82" s="17" t="s">
        <v>23</v>
      </c>
      <c r="F82" s="18" t="str">
        <f>VLOOKUP(Table19[[#This Row],[Accented name]],[1]Projections!$B:$W,18,0)</f>
        <v>#ERROR!</v>
      </c>
      <c r="G82" s="18" t="str">
        <f>VLOOKUP(Table19[[#This Row],[Accented name]],[1]Projections!$B:$W,19,0)</f>
        <v>#ERROR!</v>
      </c>
      <c r="H82" s="18" t="str">
        <f>VLOOKUP(Table19[[#This Row],[Accented name]],[1]Projections!$B:$W,20,0)</f>
        <v>#ERROR!</v>
      </c>
      <c r="I82" s="19" t="str">
        <f>VLOOKUP(Table19[[#This Row],[Accented name]],[1]Projections!$B:$W,21,0)</f>
        <v>#ERROR!</v>
      </c>
      <c r="J82" s="20" t="str">
        <f>Projections!$H82+Projections!$I82</f>
        <v>#ERROR!</v>
      </c>
      <c r="K82" s="21" t="str">
        <f>VLOOKUP(Projections!$B82,MD!B:J,9,0)</f>
        <v>#N/A</v>
      </c>
      <c r="L82" s="21"/>
      <c r="M82" s="22"/>
      <c r="N82" s="23"/>
      <c r="O82" s="23"/>
      <c r="P82" s="24" t="str">
        <f>Projections!$F82/Projections!$D82</f>
        <v>#ERROR!</v>
      </c>
    </row>
    <row r="83" ht="14.25" customHeight="1">
      <c r="A83" s="13">
        <v>196.0</v>
      </c>
      <c r="B83" s="14" t="s">
        <v>105</v>
      </c>
      <c r="C83" s="15" t="s">
        <v>32</v>
      </c>
      <c r="D83" s="16" t="str">
        <f>VLOOKUP(Table19[[#This Row],[Accented name]],[1]Projections!$B:$W,13,0)</f>
        <v>#ERROR!</v>
      </c>
      <c r="E83" s="17" t="s">
        <v>21</v>
      </c>
      <c r="F83" s="18" t="str">
        <f>VLOOKUP(Table19[[#This Row],[Accented name]],[1]Projections!$B:$W,18,0)</f>
        <v>#ERROR!</v>
      </c>
      <c r="G83" s="18" t="str">
        <f>VLOOKUP(Table19[[#This Row],[Accented name]],[1]Projections!$B:$W,19,0)</f>
        <v>#ERROR!</v>
      </c>
      <c r="H83" s="18" t="str">
        <f>VLOOKUP(Table19[[#This Row],[Accented name]],[1]Projections!$B:$W,20,0)</f>
        <v>#ERROR!</v>
      </c>
      <c r="I83" s="19" t="str">
        <f>VLOOKUP(Table19[[#This Row],[Accented name]],[1]Projections!$B:$W,21,0)</f>
        <v>#ERROR!</v>
      </c>
      <c r="J83" s="20" t="str">
        <f>Projections!$H83+Projections!$I83</f>
        <v>#ERROR!</v>
      </c>
      <c r="K83" s="21" t="str">
        <f>VLOOKUP(Projections!$B83,MD!B:J,9,0)</f>
        <v>#N/A</v>
      </c>
      <c r="L83" s="21"/>
      <c r="M83" s="22"/>
      <c r="N83" s="23"/>
      <c r="O83" s="23"/>
      <c r="P83" s="24" t="str">
        <f>Projections!$F83/Projections!$D83</f>
        <v>#ERROR!</v>
      </c>
    </row>
    <row r="84" ht="14.25" customHeight="1">
      <c r="A84" s="13">
        <v>190.0</v>
      </c>
      <c r="B84" s="14" t="s">
        <v>106</v>
      </c>
      <c r="C84" s="15" t="s">
        <v>32</v>
      </c>
      <c r="D84" s="16" t="str">
        <f>VLOOKUP(Table19[[#This Row],[Accented name]],[1]Projections!$B:$W,13,0)</f>
        <v>#ERROR!</v>
      </c>
      <c r="E84" s="17" t="s">
        <v>21</v>
      </c>
      <c r="F84" s="18" t="str">
        <f>VLOOKUP(Table19[[#This Row],[Accented name]],[1]Projections!$B:$W,18,0)</f>
        <v>#ERROR!</v>
      </c>
      <c r="G84" s="18" t="str">
        <f>VLOOKUP(Table19[[#This Row],[Accented name]],[1]Projections!$B:$W,19,0)</f>
        <v>#ERROR!</v>
      </c>
      <c r="H84" s="18" t="str">
        <f>VLOOKUP(Table19[[#This Row],[Accented name]],[1]Projections!$B:$W,20,0)</f>
        <v>#ERROR!</v>
      </c>
      <c r="I84" s="19" t="str">
        <f>VLOOKUP(Table19[[#This Row],[Accented name]],[1]Projections!$B:$W,21,0)</f>
        <v>#ERROR!</v>
      </c>
      <c r="J84" s="20" t="str">
        <f>Projections!$H84+Projections!$I84</f>
        <v>#ERROR!</v>
      </c>
      <c r="K84" s="21" t="str">
        <f>VLOOKUP(Projections!$B84,MD!B:J,9,0)</f>
        <v>#N/A</v>
      </c>
      <c r="L84" s="21"/>
      <c r="M84" s="22"/>
      <c r="N84" s="23"/>
      <c r="O84" s="23"/>
      <c r="P84" s="24" t="str">
        <f>Projections!$F84/Projections!$D84</f>
        <v>#ERROR!</v>
      </c>
    </row>
    <row r="85" ht="14.25" customHeight="1">
      <c r="A85" s="13">
        <v>199.0</v>
      </c>
      <c r="B85" s="14" t="s">
        <v>107</v>
      </c>
      <c r="C85" s="15" t="s">
        <v>32</v>
      </c>
      <c r="D85" s="16" t="str">
        <f>VLOOKUP(Table19[[#This Row],[Accented name]],[1]Projections!$B:$W,13,0)</f>
        <v>#ERROR!</v>
      </c>
      <c r="E85" s="17" t="s">
        <v>21</v>
      </c>
      <c r="F85" s="18" t="str">
        <f>VLOOKUP(Table19[[#This Row],[Accented name]],[1]Projections!$B:$W,18,0)</f>
        <v>#ERROR!</v>
      </c>
      <c r="G85" s="18" t="str">
        <f>VLOOKUP(Table19[[#This Row],[Accented name]],[1]Projections!$B:$W,19,0)</f>
        <v>#ERROR!</v>
      </c>
      <c r="H85" s="18" t="str">
        <f>VLOOKUP(Table19[[#This Row],[Accented name]],[1]Projections!$B:$W,20,0)</f>
        <v>#ERROR!</v>
      </c>
      <c r="I85" s="19" t="str">
        <f>VLOOKUP(Table19[[#This Row],[Accented name]],[1]Projections!$B:$W,21,0)</f>
        <v>#ERROR!</v>
      </c>
      <c r="J85" s="20" t="str">
        <f>Projections!$H85+Projections!$I85</f>
        <v>#ERROR!</v>
      </c>
      <c r="K85" s="21" t="str">
        <f>VLOOKUP(Projections!$B85,MD!B:J,9,0)</f>
        <v>#N/A</v>
      </c>
      <c r="L85" s="21"/>
      <c r="M85" s="22"/>
      <c r="N85" s="23"/>
      <c r="O85" s="23"/>
      <c r="P85" s="24" t="str">
        <f>Projections!$F85/Projections!$D85</f>
        <v>#ERROR!</v>
      </c>
    </row>
    <row r="86" ht="14.25" customHeight="1">
      <c r="A86" s="13">
        <v>101.0</v>
      </c>
      <c r="B86" s="14" t="s">
        <v>108</v>
      </c>
      <c r="C86" s="15" t="s">
        <v>38</v>
      </c>
      <c r="D86" s="16" t="str">
        <f>VLOOKUP(Table19[[#This Row],[Accented name]],[1]Projections!$B:$W,13,0)</f>
        <v>#ERROR!</v>
      </c>
      <c r="E86" s="17" t="s">
        <v>21</v>
      </c>
      <c r="F86" s="18" t="str">
        <f>VLOOKUP(Table19[[#This Row],[Accented name]],[1]Projections!$B:$W,18,0)</f>
        <v>#ERROR!</v>
      </c>
      <c r="G86" s="18" t="str">
        <f>VLOOKUP(Table19[[#This Row],[Accented name]],[1]Projections!$B:$W,19,0)</f>
        <v>#ERROR!</v>
      </c>
      <c r="H86" s="18" t="str">
        <f>VLOOKUP(Table19[[#This Row],[Accented name]],[1]Projections!$B:$W,20,0)</f>
        <v>#ERROR!</v>
      </c>
      <c r="I86" s="19" t="str">
        <f>VLOOKUP(Table19[[#This Row],[Accented name]],[1]Projections!$B:$W,21,0)</f>
        <v>#ERROR!</v>
      </c>
      <c r="J86" s="20" t="str">
        <f>Projections!$H86+Projections!$I86</f>
        <v>#ERROR!</v>
      </c>
      <c r="K86" s="21" t="str">
        <f>VLOOKUP(Projections!$B86,MD!B:J,9,0)</f>
        <v>#N/A</v>
      </c>
      <c r="L86" s="21"/>
      <c r="M86" s="22"/>
      <c r="N86" s="23"/>
      <c r="O86" s="23"/>
      <c r="P86" s="24" t="str">
        <f>Projections!$F86/Projections!$D86</f>
        <v>#ERROR!</v>
      </c>
    </row>
    <row r="87" ht="14.25" customHeight="1">
      <c r="A87" s="13">
        <v>183.0</v>
      </c>
      <c r="B87" s="14" t="s">
        <v>109</v>
      </c>
      <c r="C87" s="15" t="s">
        <v>32</v>
      </c>
      <c r="D87" s="16" t="str">
        <f>VLOOKUP(Table19[[#This Row],[Accented name]],[1]Projections!$B:$W,13,0)</f>
        <v>#ERROR!</v>
      </c>
      <c r="E87" s="17" t="s">
        <v>23</v>
      </c>
      <c r="F87" s="18" t="str">
        <f>VLOOKUP(Table19[[#This Row],[Accented name]],[1]Projections!$B:$W,18,0)</f>
        <v>#ERROR!</v>
      </c>
      <c r="G87" s="18" t="str">
        <f>VLOOKUP(Table19[[#This Row],[Accented name]],[1]Projections!$B:$W,19,0)</f>
        <v>#ERROR!</v>
      </c>
      <c r="H87" s="18" t="str">
        <f>VLOOKUP(Table19[[#This Row],[Accented name]],[1]Projections!$B:$W,20,0)</f>
        <v>#ERROR!</v>
      </c>
      <c r="I87" s="19" t="str">
        <f>VLOOKUP(Table19[[#This Row],[Accented name]],[1]Projections!$B:$W,21,0)</f>
        <v>#ERROR!</v>
      </c>
      <c r="J87" s="20" t="str">
        <f>Projections!$H87+Projections!$I87</f>
        <v>#ERROR!</v>
      </c>
      <c r="K87" s="21" t="str">
        <f>VLOOKUP(Projections!$B87,MD!B:J,9,0)</f>
        <v>#N/A</v>
      </c>
      <c r="L87" s="21"/>
      <c r="M87" s="22"/>
      <c r="N87" s="23"/>
      <c r="O87" s="23"/>
      <c r="P87" s="24" t="str">
        <f>Projections!$F87/Projections!$D87</f>
        <v>#ERROR!</v>
      </c>
    </row>
    <row r="88" ht="14.25" customHeight="1">
      <c r="A88" s="13">
        <v>84.0</v>
      </c>
      <c r="B88" s="14" t="s">
        <v>110</v>
      </c>
      <c r="C88" s="15" t="s">
        <v>38</v>
      </c>
      <c r="D88" s="16" t="str">
        <f>VLOOKUP(Table19[[#This Row],[Accented name]],[1]Projections!$B:$W,13,0)</f>
        <v>#ERROR!</v>
      </c>
      <c r="E88" s="17" t="s">
        <v>19</v>
      </c>
      <c r="F88" s="18" t="str">
        <f>VLOOKUP(Table19[[#This Row],[Accented name]],[1]Projections!$B:$W,18,0)</f>
        <v>#ERROR!</v>
      </c>
      <c r="G88" s="18" t="str">
        <f>VLOOKUP(Table19[[#This Row],[Accented name]],[1]Projections!$B:$W,19,0)</f>
        <v>#ERROR!</v>
      </c>
      <c r="H88" s="18" t="str">
        <f>VLOOKUP(Table19[[#This Row],[Accented name]],[1]Projections!$B:$W,20,0)</f>
        <v>#ERROR!</v>
      </c>
      <c r="I88" s="19" t="str">
        <f>VLOOKUP(Table19[[#This Row],[Accented name]],[1]Projections!$B:$W,21,0)</f>
        <v>#ERROR!</v>
      </c>
      <c r="J88" s="20" t="str">
        <f>Projections!$H88+Projections!$I88</f>
        <v>#ERROR!</v>
      </c>
      <c r="K88" s="21" t="str">
        <f>VLOOKUP(Projections!$B88,MD!B:J,9,0)</f>
        <v>#N/A</v>
      </c>
      <c r="L88" s="21"/>
      <c r="M88" s="22"/>
      <c r="N88" s="23"/>
      <c r="O88" s="23"/>
      <c r="P88" s="24" t="str">
        <f>Projections!$F88/Projections!$D88</f>
        <v>#ERROR!</v>
      </c>
    </row>
    <row r="89" ht="14.25" customHeight="1">
      <c r="A89" s="13">
        <v>103.0</v>
      </c>
      <c r="B89" s="14" t="s">
        <v>111</v>
      </c>
      <c r="C89" s="15" t="s">
        <v>38</v>
      </c>
      <c r="D89" s="16" t="str">
        <f>VLOOKUP(Table19[[#This Row],[Accented name]],[1]Projections!$B:$W,13,0)</f>
        <v>#ERROR!</v>
      </c>
      <c r="E89" s="17" t="s">
        <v>23</v>
      </c>
      <c r="F89" s="18" t="str">
        <f>VLOOKUP(Table19[[#This Row],[Accented name]],[1]Projections!$B:$W,18,0)</f>
        <v>#ERROR!</v>
      </c>
      <c r="G89" s="18" t="str">
        <f>VLOOKUP(Table19[[#This Row],[Accented name]],[1]Projections!$B:$W,19,0)</f>
        <v>#ERROR!</v>
      </c>
      <c r="H89" s="18" t="str">
        <f>VLOOKUP(Table19[[#This Row],[Accented name]],[1]Projections!$B:$W,20,0)</f>
        <v>#ERROR!</v>
      </c>
      <c r="I89" s="19" t="str">
        <f>VLOOKUP(Table19[[#This Row],[Accented name]],[1]Projections!$B:$W,21,0)</f>
        <v>#ERROR!</v>
      </c>
      <c r="J89" s="20" t="str">
        <f>Projections!$H89+Projections!$I89</f>
        <v>#ERROR!</v>
      </c>
      <c r="K89" s="21" t="str">
        <f>VLOOKUP(Projections!$B89,MD!B:J,9,0)</f>
        <v>#N/A</v>
      </c>
      <c r="L89" s="21"/>
      <c r="M89" s="22"/>
      <c r="N89" s="23"/>
      <c r="O89" s="23"/>
      <c r="P89" s="24" t="str">
        <f>Projections!$F89/Projections!$D89</f>
        <v>#ERROR!</v>
      </c>
    </row>
    <row r="90" ht="14.25" customHeight="1">
      <c r="A90" s="13">
        <v>92.0</v>
      </c>
      <c r="B90" s="14" t="s">
        <v>112</v>
      </c>
      <c r="C90" s="15" t="s">
        <v>38</v>
      </c>
      <c r="D90" s="16" t="str">
        <f>VLOOKUP(Table19[[#This Row],[Accented name]],[1]Projections!$B:$W,13,0)</f>
        <v>#ERROR!</v>
      </c>
      <c r="E90" s="17" t="s">
        <v>21</v>
      </c>
      <c r="F90" s="18" t="str">
        <f>VLOOKUP(Table19[[#This Row],[Accented name]],[1]Projections!$B:$W,18,0)</f>
        <v>#ERROR!</v>
      </c>
      <c r="G90" s="18" t="str">
        <f>VLOOKUP(Table19[[#This Row],[Accented name]],[1]Projections!$B:$W,19,0)</f>
        <v>#ERROR!</v>
      </c>
      <c r="H90" s="18" t="str">
        <f>VLOOKUP(Table19[[#This Row],[Accented name]],[1]Projections!$B:$W,20,0)</f>
        <v>#ERROR!</v>
      </c>
      <c r="I90" s="19" t="str">
        <f>VLOOKUP(Table19[[#This Row],[Accented name]],[1]Projections!$B:$W,21,0)</f>
        <v>#ERROR!</v>
      </c>
      <c r="J90" s="20" t="str">
        <f>Projections!$H90+Projections!$I90</f>
        <v>#ERROR!</v>
      </c>
      <c r="K90" s="21" t="str">
        <f>VLOOKUP(Projections!$B90,MD!B:J,9,0)</f>
        <v>#N/A</v>
      </c>
      <c r="L90" s="21"/>
      <c r="M90" s="22"/>
      <c r="N90" s="23"/>
      <c r="O90" s="23"/>
      <c r="P90" s="24" t="str">
        <f>Projections!$F90/Projections!$D90</f>
        <v>#ERROR!</v>
      </c>
    </row>
    <row r="91" ht="14.25" hidden="1" customHeight="1">
      <c r="A91" s="13">
        <v>177.0</v>
      </c>
      <c r="B91" s="14" t="s">
        <v>113</v>
      </c>
      <c r="C91" s="15" t="s">
        <v>18</v>
      </c>
      <c r="D91" s="16" t="str">
        <f>VLOOKUP(Table19[[#This Row],[Accented name]],[1]Projections!$B:$W,13,0)</f>
        <v>#ERROR!</v>
      </c>
      <c r="E91" s="17" t="s">
        <v>25</v>
      </c>
      <c r="F91" s="18" t="str">
        <f>VLOOKUP(Table19[[#This Row],[Accented name]],[1]Projections!$B:$W,18,0)</f>
        <v>#ERROR!</v>
      </c>
      <c r="G91" s="18" t="str">
        <f>VLOOKUP(Table19[[#This Row],[Accented name]],[1]Projections!$B:$W,19,0)</f>
        <v>#ERROR!</v>
      </c>
      <c r="H91" s="18" t="str">
        <f>VLOOKUP(Table19[[#This Row],[Accented name]],[1]Projections!$B:$W,20,0)</f>
        <v>#ERROR!</v>
      </c>
      <c r="I91" s="19" t="str">
        <f>VLOOKUP(Table19[[#This Row],[Accented name]],[1]Projections!$B:$W,21,0)</f>
        <v>#ERROR!</v>
      </c>
      <c r="J91" s="20" t="str">
        <f>Projections!$H91+Projections!$I91</f>
        <v>#ERROR!</v>
      </c>
      <c r="K91" s="21" t="str">
        <f>VLOOKUP(Projections!$B91,MD!B:J,9,0)</f>
        <v>#N/A</v>
      </c>
      <c r="L91" s="21"/>
      <c r="M91" s="22"/>
      <c r="N91" s="23"/>
      <c r="O91" s="23"/>
      <c r="P91" s="24" t="str">
        <f>Projections!$F91/Projections!$D91</f>
        <v>#ERROR!</v>
      </c>
    </row>
    <row r="92" ht="14.25" customHeight="1">
      <c r="A92" s="13">
        <v>90.0</v>
      </c>
      <c r="B92" s="14" t="s">
        <v>114</v>
      </c>
      <c r="C92" s="15" t="s">
        <v>38</v>
      </c>
      <c r="D92" s="16" t="str">
        <f>VLOOKUP(Table19[[#This Row],[Accented name]],[1]Projections!$B:$W,13,0)</f>
        <v>#ERROR!</v>
      </c>
      <c r="E92" s="17" t="s">
        <v>23</v>
      </c>
      <c r="F92" s="18" t="str">
        <f>VLOOKUP(Table19[[#This Row],[Accented name]],[1]Projections!$B:$W,18,0)</f>
        <v>#ERROR!</v>
      </c>
      <c r="G92" s="18" t="str">
        <f>VLOOKUP(Table19[[#This Row],[Accented name]],[1]Projections!$B:$W,19,0)</f>
        <v>#ERROR!</v>
      </c>
      <c r="H92" s="18" t="str">
        <f>VLOOKUP(Table19[[#This Row],[Accented name]],[1]Projections!$B:$W,20,0)</f>
        <v>#ERROR!</v>
      </c>
      <c r="I92" s="19" t="str">
        <f>VLOOKUP(Table19[[#This Row],[Accented name]],[1]Projections!$B:$W,21,0)</f>
        <v>#ERROR!</v>
      </c>
      <c r="J92" s="20" t="str">
        <f>Projections!$H92+Projections!$I92</f>
        <v>#ERROR!</v>
      </c>
      <c r="K92" s="21" t="str">
        <f>VLOOKUP(Projections!$B92,MD!B:J,9,0)</f>
        <v>#N/A</v>
      </c>
      <c r="L92" s="21"/>
      <c r="M92" s="22"/>
      <c r="N92" s="23"/>
      <c r="O92" s="23"/>
      <c r="P92" s="24" t="str">
        <f>Projections!$F92/Projections!$D92</f>
        <v>#ERROR!</v>
      </c>
    </row>
    <row r="93" ht="14.25" customHeight="1">
      <c r="A93" s="13">
        <v>4.0</v>
      </c>
      <c r="B93" s="14" t="s">
        <v>115</v>
      </c>
      <c r="C93" s="15" t="s">
        <v>27</v>
      </c>
      <c r="D93" s="16" t="str">
        <f>VLOOKUP(Table19[[#This Row],[Accented name]],[1]Projections!$B:$W,13,0)</f>
        <v>#ERROR!</v>
      </c>
      <c r="E93" s="17" t="s">
        <v>23</v>
      </c>
      <c r="F93" s="18" t="str">
        <f>VLOOKUP(Table19[[#This Row],[Accented name]],[1]Projections!$B:$W,18,0)</f>
        <v>#ERROR!</v>
      </c>
      <c r="G93" s="18" t="str">
        <f>VLOOKUP(Table19[[#This Row],[Accented name]],[1]Projections!$B:$W,19,0)</f>
        <v>#ERROR!</v>
      </c>
      <c r="H93" s="18" t="str">
        <f>VLOOKUP(Table19[[#This Row],[Accented name]],[1]Projections!$B:$W,20,0)</f>
        <v>#ERROR!</v>
      </c>
      <c r="I93" s="19" t="str">
        <f>VLOOKUP(Table19[[#This Row],[Accented name]],[1]Projections!$B:$W,21,0)</f>
        <v>#ERROR!</v>
      </c>
      <c r="J93" s="20" t="str">
        <f>Projections!$H93+Projections!$I93</f>
        <v>#ERROR!</v>
      </c>
      <c r="K93" s="21" t="str">
        <f>VLOOKUP(Projections!$B93,MD!B:J,9,0)</f>
        <v>#N/A</v>
      </c>
      <c r="L93" s="21"/>
      <c r="M93" s="22"/>
      <c r="N93" s="23"/>
      <c r="O93" s="23"/>
      <c r="P93" s="24" t="str">
        <f>Projections!$F93/Projections!$D93</f>
        <v>#ERROR!</v>
      </c>
    </row>
    <row r="94" ht="14.25" hidden="1" customHeight="1">
      <c r="A94" s="13">
        <v>1.0</v>
      </c>
      <c r="B94" s="14" t="s">
        <v>116</v>
      </c>
      <c r="C94" s="15" t="s">
        <v>27</v>
      </c>
      <c r="D94" s="16" t="str">
        <f>VLOOKUP(Table19[[#This Row],[Accented name]],[1]Projections!$B:$W,13,0)</f>
        <v>#ERROR!</v>
      </c>
      <c r="E94" s="17" t="s">
        <v>25</v>
      </c>
      <c r="F94" s="18" t="str">
        <f>VLOOKUP(Table19[[#This Row],[Accented name]],[1]Projections!$B:$W,18,0)</f>
        <v>#ERROR!</v>
      </c>
      <c r="G94" s="18" t="str">
        <f>VLOOKUP(Table19[[#This Row],[Accented name]],[1]Projections!$B:$W,19,0)</f>
        <v>#ERROR!</v>
      </c>
      <c r="H94" s="18" t="str">
        <f>VLOOKUP(Table19[[#This Row],[Accented name]],[1]Projections!$B:$W,20,0)</f>
        <v>#ERROR!</v>
      </c>
      <c r="I94" s="19" t="str">
        <f>VLOOKUP(Table19[[#This Row],[Accented name]],[1]Projections!$B:$W,21,0)</f>
        <v>#ERROR!</v>
      </c>
      <c r="J94" s="20" t="str">
        <f>Projections!$H94+Projections!$I94</f>
        <v>#ERROR!</v>
      </c>
      <c r="K94" s="21" t="str">
        <f>VLOOKUP(Projections!$B94,MD!B:J,9,0)</f>
        <v>#N/A</v>
      </c>
      <c r="L94" s="21"/>
      <c r="M94" s="22"/>
      <c r="N94" s="23"/>
      <c r="O94" s="23"/>
      <c r="P94" s="24" t="str">
        <f>Projections!$F94/Projections!$D94</f>
        <v>#ERROR!</v>
      </c>
    </row>
    <row r="95" ht="14.25" customHeight="1">
      <c r="A95" s="13">
        <v>11.0</v>
      </c>
      <c r="B95" s="14" t="s">
        <v>117</v>
      </c>
      <c r="C95" s="15" t="s">
        <v>27</v>
      </c>
      <c r="D95" s="16" t="str">
        <f>VLOOKUP(Table19[[#This Row],[Accented name]],[1]Projections!$B:$W,13,0)</f>
        <v>#ERROR!</v>
      </c>
      <c r="E95" s="17" t="s">
        <v>23</v>
      </c>
      <c r="F95" s="18" t="str">
        <f>VLOOKUP(Table19[[#This Row],[Accented name]],[1]Projections!$B:$W,18,0)</f>
        <v>#ERROR!</v>
      </c>
      <c r="G95" s="18" t="str">
        <f>VLOOKUP(Table19[[#This Row],[Accented name]],[1]Projections!$B:$W,19,0)</f>
        <v>#ERROR!</v>
      </c>
      <c r="H95" s="18" t="str">
        <f>VLOOKUP(Table19[[#This Row],[Accented name]],[1]Projections!$B:$W,20,0)</f>
        <v>#ERROR!</v>
      </c>
      <c r="I95" s="19" t="str">
        <f>VLOOKUP(Table19[[#This Row],[Accented name]],[1]Projections!$B:$W,21,0)</f>
        <v>#ERROR!</v>
      </c>
      <c r="J95" s="20" t="str">
        <f>Projections!$H95+Projections!$I95</f>
        <v>#ERROR!</v>
      </c>
      <c r="K95" s="21" t="str">
        <f>VLOOKUP(Projections!$B95,MD!B:J,9,0)</f>
        <v>#N/A</v>
      </c>
      <c r="L95" s="21"/>
      <c r="M95" s="22"/>
      <c r="N95" s="23"/>
      <c r="O95" s="23"/>
      <c r="P95" s="24" t="str">
        <f>Projections!$F95/Projections!$D95</f>
        <v>#ERROR!</v>
      </c>
    </row>
    <row r="96" ht="14.25" hidden="1" customHeight="1">
      <c r="A96" s="13">
        <v>25.0</v>
      </c>
      <c r="B96" s="14" t="s">
        <v>118</v>
      </c>
      <c r="C96" s="15" t="s">
        <v>27</v>
      </c>
      <c r="D96" s="16" t="str">
        <f>VLOOKUP(Table19[[#This Row],[Accented name]],[1]Projections!$B:$W,13,0)</f>
        <v>#ERROR!</v>
      </c>
      <c r="E96" s="17" t="s">
        <v>25</v>
      </c>
      <c r="F96" s="18" t="str">
        <f>VLOOKUP(Table19[[#This Row],[Accented name]],[1]Projections!$B:$W,18,0)</f>
        <v>#ERROR!</v>
      </c>
      <c r="G96" s="18" t="str">
        <f>VLOOKUP(Table19[[#This Row],[Accented name]],[1]Projections!$B:$W,19,0)</f>
        <v>#ERROR!</v>
      </c>
      <c r="H96" s="18" t="str">
        <f>VLOOKUP(Table19[[#This Row],[Accented name]],[1]Projections!$B:$W,20,0)</f>
        <v>#ERROR!</v>
      </c>
      <c r="I96" s="19" t="str">
        <f>VLOOKUP(Table19[[#This Row],[Accented name]],[1]Projections!$B:$W,21,0)</f>
        <v>#ERROR!</v>
      </c>
      <c r="J96" s="20" t="str">
        <f>Projections!$H96+Projections!$I96</f>
        <v>#ERROR!</v>
      </c>
      <c r="K96" s="21" t="str">
        <f>VLOOKUP(Projections!$B96,MD!B:J,9,0)</f>
        <v>#N/A</v>
      </c>
      <c r="L96" s="21"/>
      <c r="M96" s="22"/>
      <c r="N96" s="23"/>
      <c r="O96" s="23"/>
      <c r="P96" s="24" t="str">
        <f>Projections!$F96/Projections!$D96</f>
        <v>#ERROR!</v>
      </c>
    </row>
    <row r="97" ht="14.25" hidden="1" customHeight="1">
      <c r="A97" s="13">
        <v>193.0</v>
      </c>
      <c r="B97" s="14" t="s">
        <v>119</v>
      </c>
      <c r="C97" s="15" t="s">
        <v>32</v>
      </c>
      <c r="D97" s="16" t="str">
        <f>VLOOKUP(Table19[[#This Row],[Accented name]],[1]Projections!$B:$W,13,0)</f>
        <v>#ERROR!</v>
      </c>
      <c r="E97" s="17" t="s">
        <v>25</v>
      </c>
      <c r="F97" s="18" t="str">
        <f>VLOOKUP(Table19[[#This Row],[Accented name]],[1]Projections!$B:$W,18,0)</f>
        <v>#ERROR!</v>
      </c>
      <c r="G97" s="18" t="str">
        <f>VLOOKUP(Table19[[#This Row],[Accented name]],[1]Projections!$B:$W,19,0)</f>
        <v>#ERROR!</v>
      </c>
      <c r="H97" s="18" t="str">
        <f>VLOOKUP(Table19[[#This Row],[Accented name]],[1]Projections!$B:$W,20,0)</f>
        <v>#ERROR!</v>
      </c>
      <c r="I97" s="19" t="str">
        <f>VLOOKUP(Table19[[#This Row],[Accented name]],[1]Projections!$B:$W,21,0)</f>
        <v>#ERROR!</v>
      </c>
      <c r="J97" s="20" t="str">
        <f>Projections!$H97+Projections!$I97</f>
        <v>#ERROR!</v>
      </c>
      <c r="K97" s="21" t="str">
        <f>VLOOKUP(Projections!$B97,MD!B:J,9,0)</f>
        <v>#N/A</v>
      </c>
      <c r="L97" s="21"/>
      <c r="M97" s="22"/>
      <c r="N97" s="23"/>
      <c r="O97" s="23"/>
      <c r="P97" s="24" t="str">
        <f>Projections!$F97/Projections!$D97</f>
        <v>#ERROR!</v>
      </c>
    </row>
    <row r="98" ht="14.25" hidden="1" customHeight="1">
      <c r="A98" s="13">
        <v>181.0</v>
      </c>
      <c r="B98" s="14" t="s">
        <v>120</v>
      </c>
      <c r="C98" s="15" t="s">
        <v>32</v>
      </c>
      <c r="D98" s="16" t="str">
        <f>VLOOKUP(Table19[[#This Row],[Accented name]],[1]Projections!$B:$W,13,0)</f>
        <v>#ERROR!</v>
      </c>
      <c r="E98" s="17" t="s">
        <v>25</v>
      </c>
      <c r="F98" s="18" t="str">
        <f>VLOOKUP(Table19[[#This Row],[Accented name]],[1]Projections!$B:$W,18,0)</f>
        <v>#ERROR!</v>
      </c>
      <c r="G98" s="18" t="str">
        <f>VLOOKUP(Table19[[#This Row],[Accented name]],[1]Projections!$B:$W,19,0)</f>
        <v>#ERROR!</v>
      </c>
      <c r="H98" s="18" t="str">
        <f>VLOOKUP(Table19[[#This Row],[Accented name]],[1]Projections!$B:$W,20,0)</f>
        <v>#ERROR!</v>
      </c>
      <c r="I98" s="19" t="str">
        <f>VLOOKUP(Table19[[#This Row],[Accented name]],[1]Projections!$B:$W,21,0)</f>
        <v>#ERROR!</v>
      </c>
      <c r="J98" s="20" t="str">
        <f>Projections!$H98+Projections!$I98</f>
        <v>#ERROR!</v>
      </c>
      <c r="K98" s="21" t="str">
        <f>VLOOKUP(Projections!$B98,MD!B:J,9,0)</f>
        <v>#N/A</v>
      </c>
      <c r="L98" s="21"/>
      <c r="M98" s="22"/>
      <c r="N98" s="23"/>
      <c r="O98" s="23"/>
      <c r="P98" s="24" t="str">
        <f>Projections!$F98/Projections!$D98</f>
        <v>#ERROR!</v>
      </c>
    </row>
    <row r="99" ht="14.25" customHeight="1">
      <c r="A99" s="13">
        <v>60.0</v>
      </c>
      <c r="B99" s="14" t="s">
        <v>121</v>
      </c>
      <c r="C99" s="15" t="s">
        <v>122</v>
      </c>
      <c r="D99" s="16" t="str">
        <f>VLOOKUP(Table19[[#This Row],[Accented name]],[1]Projections!$B:$W,13,0)</f>
        <v>#ERROR!</v>
      </c>
      <c r="E99" s="17" t="s">
        <v>19</v>
      </c>
      <c r="F99" s="18" t="str">
        <f>VLOOKUP(Table19[[#This Row],[Accented name]],[1]Projections!$B:$W,18,0)</f>
        <v>#ERROR!</v>
      </c>
      <c r="G99" s="18" t="str">
        <f>VLOOKUP(Table19[[#This Row],[Accented name]],[1]Projections!$B:$W,19,0)</f>
        <v>#ERROR!</v>
      </c>
      <c r="H99" s="18" t="str">
        <f>VLOOKUP(Table19[[#This Row],[Accented name]],[1]Projections!$B:$W,20,0)</f>
        <v>#ERROR!</v>
      </c>
      <c r="I99" s="19" t="str">
        <f>VLOOKUP(Table19[[#This Row],[Accented name]],[1]Projections!$B:$W,21,0)</f>
        <v>#ERROR!</v>
      </c>
      <c r="J99" s="20" t="str">
        <f>Projections!$H99+Projections!$I99</f>
        <v>#ERROR!</v>
      </c>
      <c r="K99" s="21" t="str">
        <f>VLOOKUP(Projections!$B99,MD!B:J,9,0)</f>
        <v>#N/A</v>
      </c>
      <c r="L99" s="21"/>
      <c r="M99" s="22"/>
      <c r="N99" s="23"/>
      <c r="O99" s="23"/>
      <c r="P99" s="24" t="str">
        <f>Projections!$F99/Projections!$D99</f>
        <v>#ERROR!</v>
      </c>
    </row>
    <row r="100" ht="14.25" customHeight="1">
      <c r="A100" s="13">
        <v>139.0</v>
      </c>
      <c r="B100" s="14" t="s">
        <v>123</v>
      </c>
      <c r="C100" s="15" t="s">
        <v>124</v>
      </c>
      <c r="D100" s="16" t="str">
        <f>VLOOKUP(Table19[[#This Row],[Accented name]],[1]Projections!$B:$W,13,0)</f>
        <v>#ERROR!</v>
      </c>
      <c r="E100" s="17" t="s">
        <v>19</v>
      </c>
      <c r="F100" s="18" t="str">
        <f>VLOOKUP(Table19[[#This Row],[Accented name]],[1]Projections!$B:$W,18,0)</f>
        <v>#ERROR!</v>
      </c>
      <c r="G100" s="18" t="str">
        <f>VLOOKUP(Table19[[#This Row],[Accented name]],[1]Projections!$B:$W,19,0)</f>
        <v>#ERROR!</v>
      </c>
      <c r="H100" s="18" t="str">
        <f>VLOOKUP(Table19[[#This Row],[Accented name]],[1]Projections!$B:$W,20,0)</f>
        <v>#ERROR!</v>
      </c>
      <c r="I100" s="19" t="str">
        <f>VLOOKUP(Table19[[#This Row],[Accented name]],[1]Projections!$B:$W,21,0)</f>
        <v>#ERROR!</v>
      </c>
      <c r="J100" s="20" t="str">
        <f>Projections!$H100+Projections!$I100</f>
        <v>#ERROR!</v>
      </c>
      <c r="K100" s="21" t="str">
        <f>VLOOKUP(Projections!$B100,MD!B:J,9,0)</f>
        <v>#N/A</v>
      </c>
      <c r="L100" s="21"/>
      <c r="M100" s="22"/>
      <c r="N100" s="23"/>
      <c r="O100" s="23"/>
      <c r="P100" s="24" t="str">
        <f>Projections!$F100/Projections!$D100</f>
        <v>#ERROR!</v>
      </c>
    </row>
    <row r="101" ht="14.25" customHeight="1">
      <c r="A101" s="13">
        <v>58.0</v>
      </c>
      <c r="B101" s="14" t="s">
        <v>125</v>
      </c>
      <c r="C101" s="15" t="s">
        <v>122</v>
      </c>
      <c r="D101" s="16" t="str">
        <f>VLOOKUP(Table19[[#This Row],[Accented name]],[1]Projections!$B:$W,13,0)</f>
        <v>#ERROR!</v>
      </c>
      <c r="E101" s="17" t="s">
        <v>21</v>
      </c>
      <c r="F101" s="18" t="str">
        <f>VLOOKUP(Table19[[#This Row],[Accented name]],[1]Projections!$B:$W,18,0)</f>
        <v>#ERROR!</v>
      </c>
      <c r="G101" s="18" t="str">
        <f>VLOOKUP(Table19[[#This Row],[Accented name]],[1]Projections!$B:$W,19,0)</f>
        <v>#ERROR!</v>
      </c>
      <c r="H101" s="18" t="str">
        <f>VLOOKUP(Table19[[#This Row],[Accented name]],[1]Projections!$B:$W,20,0)</f>
        <v>#ERROR!</v>
      </c>
      <c r="I101" s="19" t="str">
        <f>VLOOKUP(Table19[[#This Row],[Accented name]],[1]Projections!$B:$W,21,0)</f>
        <v>#ERROR!</v>
      </c>
      <c r="J101" s="20" t="str">
        <f>Projections!$H101+Projections!$I101</f>
        <v>#ERROR!</v>
      </c>
      <c r="K101" s="21" t="str">
        <f>VLOOKUP(Projections!$B101,MD!B:J,9,0)</f>
        <v>#N/A</v>
      </c>
      <c r="L101" s="21"/>
      <c r="M101" s="22"/>
      <c r="N101" s="23"/>
      <c r="O101" s="23"/>
      <c r="P101" s="24" t="str">
        <f>Projections!$F101/Projections!$D101</f>
        <v>#ERROR!</v>
      </c>
    </row>
    <row r="102" ht="14.25" customHeight="1">
      <c r="A102" s="13">
        <v>144.0</v>
      </c>
      <c r="B102" s="14" t="s">
        <v>126</v>
      </c>
      <c r="C102" s="15" t="s">
        <v>124</v>
      </c>
      <c r="D102" s="16" t="str">
        <f>VLOOKUP(Table19[[#This Row],[Accented name]],[1]Projections!$B:$W,13,0)</f>
        <v>#ERROR!</v>
      </c>
      <c r="E102" s="17" t="s">
        <v>21</v>
      </c>
      <c r="F102" s="18" t="str">
        <f>VLOOKUP(Table19[[#This Row],[Accented name]],[1]Projections!$B:$W,18,0)</f>
        <v>#ERROR!</v>
      </c>
      <c r="G102" s="18" t="str">
        <f>VLOOKUP(Table19[[#This Row],[Accented name]],[1]Projections!$B:$W,19,0)</f>
        <v>#ERROR!</v>
      </c>
      <c r="H102" s="18" t="str">
        <f>VLOOKUP(Table19[[#This Row],[Accented name]],[1]Projections!$B:$W,20,0)</f>
        <v>#ERROR!</v>
      </c>
      <c r="I102" s="19" t="str">
        <f>VLOOKUP(Table19[[#This Row],[Accented name]],[1]Projections!$B:$W,21,0)</f>
        <v>#ERROR!</v>
      </c>
      <c r="J102" s="20" t="str">
        <f>Projections!$H102+Projections!$I102</f>
        <v>#ERROR!</v>
      </c>
      <c r="K102" s="21" t="str">
        <f>VLOOKUP(Projections!$B102,MD!B:J,9,0)</f>
        <v>#N/A</v>
      </c>
      <c r="L102" s="21"/>
      <c r="M102" s="22"/>
      <c r="N102" s="23"/>
      <c r="O102" s="23"/>
      <c r="P102" s="24" t="str">
        <f>Projections!$F102/Projections!$D102</f>
        <v>#ERROR!</v>
      </c>
    </row>
    <row r="103" ht="14.25" customHeight="1">
      <c r="A103" s="13">
        <v>110.0</v>
      </c>
      <c r="B103" s="14" t="s">
        <v>127</v>
      </c>
      <c r="C103" s="15" t="s">
        <v>128</v>
      </c>
      <c r="D103" s="16" t="str">
        <f>VLOOKUP(Table19[[#This Row],[Accented name]],[1]Projections!$B:$W,13,0)</f>
        <v>#ERROR!</v>
      </c>
      <c r="E103" s="17" t="s">
        <v>21</v>
      </c>
      <c r="F103" s="18" t="str">
        <f>VLOOKUP(Table19[[#This Row],[Accented name]],[1]Projections!$B:$W,18,0)</f>
        <v>#ERROR!</v>
      </c>
      <c r="G103" s="18" t="str">
        <f>VLOOKUP(Table19[[#This Row],[Accented name]],[1]Projections!$B:$W,19,0)</f>
        <v>#ERROR!</v>
      </c>
      <c r="H103" s="18" t="str">
        <f>VLOOKUP(Table19[[#This Row],[Accented name]],[1]Projections!$B:$W,20,0)</f>
        <v>#ERROR!</v>
      </c>
      <c r="I103" s="19" t="str">
        <f>VLOOKUP(Table19[[#This Row],[Accented name]],[1]Projections!$B:$W,21,0)</f>
        <v>#ERROR!</v>
      </c>
      <c r="J103" s="20" t="str">
        <f>Projections!$H103+Projections!$I103</f>
        <v>#ERROR!</v>
      </c>
      <c r="K103" s="21" t="str">
        <f>VLOOKUP(Projections!$B103,MD!B:J,9,0)</f>
        <v>#N/A</v>
      </c>
      <c r="L103" s="21"/>
      <c r="M103" s="22"/>
      <c r="N103" s="23"/>
      <c r="O103" s="23"/>
      <c r="P103" s="24" t="str">
        <f>Projections!$F103/Projections!$D103</f>
        <v>#ERROR!</v>
      </c>
    </row>
    <row r="104" ht="14.25" customHeight="1">
      <c r="A104" s="13">
        <v>137.0</v>
      </c>
      <c r="B104" s="14" t="s">
        <v>129</v>
      </c>
      <c r="C104" s="15" t="s">
        <v>124</v>
      </c>
      <c r="D104" s="16" t="str">
        <f>VLOOKUP(Table19[[#This Row],[Accented name]],[1]Projections!$B:$W,13,0)</f>
        <v>#ERROR!</v>
      </c>
      <c r="E104" s="17" t="s">
        <v>21</v>
      </c>
      <c r="F104" s="18" t="str">
        <f>VLOOKUP(Table19[[#This Row],[Accented name]],[1]Projections!$B:$W,18,0)</f>
        <v>#ERROR!</v>
      </c>
      <c r="G104" s="18" t="str">
        <f>VLOOKUP(Table19[[#This Row],[Accented name]],[1]Projections!$B:$W,19,0)</f>
        <v>#ERROR!</v>
      </c>
      <c r="H104" s="18" t="str">
        <f>VLOOKUP(Table19[[#This Row],[Accented name]],[1]Projections!$B:$W,20,0)</f>
        <v>#ERROR!</v>
      </c>
      <c r="I104" s="19" t="str">
        <f>VLOOKUP(Table19[[#This Row],[Accented name]],[1]Projections!$B:$W,21,0)</f>
        <v>#ERROR!</v>
      </c>
      <c r="J104" s="20" t="str">
        <f>Projections!$H104+Projections!$I104</f>
        <v>#ERROR!</v>
      </c>
      <c r="K104" s="21" t="str">
        <f>VLOOKUP(Projections!$B104,MD!B:J,9,0)</f>
        <v>#N/A</v>
      </c>
      <c r="L104" s="21"/>
      <c r="M104" s="22"/>
      <c r="N104" s="23"/>
      <c r="O104" s="23"/>
      <c r="P104" s="24" t="str">
        <f>Projections!$F104/Projections!$D104</f>
        <v>#ERROR!</v>
      </c>
    </row>
    <row r="105" ht="14.25" customHeight="1">
      <c r="A105" s="13">
        <v>32.0</v>
      </c>
      <c r="B105" s="14" t="s">
        <v>130</v>
      </c>
      <c r="C105" s="15" t="s">
        <v>131</v>
      </c>
      <c r="D105" s="16" t="str">
        <f>VLOOKUP(Table19[[#This Row],[Accented name]],[1]Projections!$B:$W,13,0)</f>
        <v>#ERROR!</v>
      </c>
      <c r="E105" s="17" t="s">
        <v>19</v>
      </c>
      <c r="F105" s="18" t="str">
        <f>VLOOKUP(Table19[[#This Row],[Accented name]],[1]Projections!$B:$W,18,0)</f>
        <v>#ERROR!</v>
      </c>
      <c r="G105" s="18" t="str">
        <f>VLOOKUP(Table19[[#This Row],[Accented name]],[1]Projections!$B:$W,19,0)</f>
        <v>#ERROR!</v>
      </c>
      <c r="H105" s="18" t="str">
        <f>VLOOKUP(Table19[[#This Row],[Accented name]],[1]Projections!$B:$W,20,0)</f>
        <v>#ERROR!</v>
      </c>
      <c r="I105" s="19" t="str">
        <f>VLOOKUP(Table19[[#This Row],[Accented name]],[1]Projections!$B:$W,21,0)</f>
        <v>#ERROR!</v>
      </c>
      <c r="J105" s="20" t="str">
        <f>Projections!$H105+Projections!$I105</f>
        <v>#ERROR!</v>
      </c>
      <c r="K105" s="21" t="str">
        <f>VLOOKUP(Projections!$B105,MD!B:J,9,0)</f>
        <v>#N/A</v>
      </c>
      <c r="L105" s="21"/>
      <c r="M105" s="22"/>
      <c r="N105" s="23"/>
      <c r="O105" s="23"/>
      <c r="P105" s="24" t="str">
        <f>Projections!$F105/Projections!$D105</f>
        <v>#ERROR!</v>
      </c>
    </row>
    <row r="106" ht="14.25" hidden="1" customHeight="1">
      <c r="A106" s="13">
        <v>52.0</v>
      </c>
      <c r="B106" s="14" t="s">
        <v>132</v>
      </c>
      <c r="C106" s="15" t="s">
        <v>122</v>
      </c>
      <c r="D106" s="16" t="str">
        <f>VLOOKUP(Table19[[#This Row],[Accented name]],[1]Projections!$B:$W,13,0)</f>
        <v>#ERROR!</v>
      </c>
      <c r="E106" s="17" t="s">
        <v>25</v>
      </c>
      <c r="F106" s="18" t="str">
        <f>VLOOKUP(Table19[[#This Row],[Accented name]],[1]Projections!$B:$W,18,0)</f>
        <v>#ERROR!</v>
      </c>
      <c r="G106" s="18" t="str">
        <f>VLOOKUP(Table19[[#This Row],[Accented name]],[1]Projections!$B:$W,19,0)</f>
        <v>#ERROR!</v>
      </c>
      <c r="H106" s="18" t="str">
        <f>VLOOKUP(Table19[[#This Row],[Accented name]],[1]Projections!$B:$W,20,0)</f>
        <v>#ERROR!</v>
      </c>
      <c r="I106" s="19" t="str">
        <f>VLOOKUP(Table19[[#This Row],[Accented name]],[1]Projections!$B:$W,21,0)</f>
        <v>#ERROR!</v>
      </c>
      <c r="J106" s="20" t="str">
        <f>Projections!$H106+Projections!$I106</f>
        <v>#ERROR!</v>
      </c>
      <c r="K106" s="21" t="str">
        <f>VLOOKUP(Projections!$B106,MD!B:J,9,0)</f>
        <v>#N/A</v>
      </c>
      <c r="L106" s="21"/>
      <c r="M106" s="22"/>
      <c r="N106" s="23"/>
      <c r="O106" s="23"/>
      <c r="P106" s="24" t="str">
        <f>Projections!$F106/Projections!$D106</f>
        <v>#ERROR!</v>
      </c>
    </row>
    <row r="107" ht="14.25" customHeight="1">
      <c r="A107" s="13">
        <v>59.0</v>
      </c>
      <c r="B107" s="14" t="s">
        <v>133</v>
      </c>
      <c r="C107" s="15" t="s">
        <v>122</v>
      </c>
      <c r="D107" s="16" t="str">
        <f>VLOOKUP(Table19[[#This Row],[Accented name]],[1]Projections!$B:$W,13,0)</f>
        <v>#ERROR!</v>
      </c>
      <c r="E107" s="17" t="s">
        <v>21</v>
      </c>
      <c r="F107" s="18" t="str">
        <f>VLOOKUP(Table19[[#This Row],[Accented name]],[1]Projections!$B:$W,18,0)</f>
        <v>#ERROR!</v>
      </c>
      <c r="G107" s="18" t="str">
        <f>VLOOKUP(Table19[[#This Row],[Accented name]],[1]Projections!$B:$W,19,0)</f>
        <v>#ERROR!</v>
      </c>
      <c r="H107" s="18" t="str">
        <f>VLOOKUP(Table19[[#This Row],[Accented name]],[1]Projections!$B:$W,20,0)</f>
        <v>#ERROR!</v>
      </c>
      <c r="I107" s="19" t="str">
        <f>VLOOKUP(Table19[[#This Row],[Accented name]],[1]Projections!$B:$W,21,0)</f>
        <v>#ERROR!</v>
      </c>
      <c r="J107" s="20" t="str">
        <f>Projections!$H107+Projections!$I107</f>
        <v>#ERROR!</v>
      </c>
      <c r="K107" s="21" t="str">
        <f>VLOOKUP(Projections!$B107,MD!B:J,9,0)</f>
        <v>#N/A</v>
      </c>
      <c r="L107" s="21"/>
      <c r="M107" s="22"/>
      <c r="N107" s="23"/>
      <c r="O107" s="23"/>
      <c r="P107" s="24" t="str">
        <f>Projections!$F107/Projections!$D107</f>
        <v>#ERROR!</v>
      </c>
    </row>
    <row r="108" ht="14.25" customHeight="1">
      <c r="A108" s="13">
        <v>48.0</v>
      </c>
      <c r="B108" s="14" t="s">
        <v>134</v>
      </c>
      <c r="C108" s="15" t="s">
        <v>131</v>
      </c>
      <c r="D108" s="16" t="str">
        <f>VLOOKUP(Table19[[#This Row],[Accented name]],[1]Projections!$B:$W,13,0)</f>
        <v>#ERROR!</v>
      </c>
      <c r="E108" s="17" t="s">
        <v>21</v>
      </c>
      <c r="F108" s="18" t="str">
        <f>VLOOKUP(Table19[[#This Row],[Accented name]],[1]Projections!$B:$W,18,0)</f>
        <v>#ERROR!</v>
      </c>
      <c r="G108" s="18" t="str">
        <f>VLOOKUP(Table19[[#This Row],[Accented name]],[1]Projections!$B:$W,19,0)</f>
        <v>#ERROR!</v>
      </c>
      <c r="H108" s="18" t="str">
        <f>VLOOKUP(Table19[[#This Row],[Accented name]],[1]Projections!$B:$W,20,0)</f>
        <v>#ERROR!</v>
      </c>
      <c r="I108" s="19" t="str">
        <f>VLOOKUP(Table19[[#This Row],[Accented name]],[1]Projections!$B:$W,21,0)</f>
        <v>#ERROR!</v>
      </c>
      <c r="J108" s="20" t="str">
        <f>Projections!$H108+Projections!$I108</f>
        <v>#ERROR!</v>
      </c>
      <c r="K108" s="21" t="str">
        <f>VLOOKUP(Projections!$B108,MD!B:J,9,0)</f>
        <v>#N/A</v>
      </c>
      <c r="L108" s="21"/>
      <c r="M108" s="22"/>
      <c r="N108" s="23"/>
      <c r="O108" s="23"/>
      <c r="P108" s="24" t="str">
        <f>Projections!$F108/Projections!$D108</f>
        <v>#ERROR!</v>
      </c>
    </row>
    <row r="109" ht="14.25" customHeight="1">
      <c r="A109" s="13">
        <v>120.0</v>
      </c>
      <c r="B109" s="14" t="s">
        <v>135</v>
      </c>
      <c r="C109" s="15" t="s">
        <v>128</v>
      </c>
      <c r="D109" s="16" t="str">
        <f>VLOOKUP(Table19[[#This Row],[Accented name]],[1]Projections!$B:$W,13,0)</f>
        <v>#ERROR!</v>
      </c>
      <c r="E109" s="17" t="s">
        <v>21</v>
      </c>
      <c r="F109" s="18" t="str">
        <f>VLOOKUP(Table19[[#This Row],[Accented name]],[1]Projections!$B:$W,18,0)</f>
        <v>#ERROR!</v>
      </c>
      <c r="G109" s="18" t="str">
        <f>VLOOKUP(Table19[[#This Row],[Accented name]],[1]Projections!$B:$W,19,0)</f>
        <v>#ERROR!</v>
      </c>
      <c r="H109" s="18" t="str">
        <f>VLOOKUP(Table19[[#This Row],[Accented name]],[1]Projections!$B:$W,20,0)</f>
        <v>#ERROR!</v>
      </c>
      <c r="I109" s="19" t="str">
        <f>VLOOKUP(Table19[[#This Row],[Accented name]],[1]Projections!$B:$W,21,0)</f>
        <v>#ERROR!</v>
      </c>
      <c r="J109" s="20" t="str">
        <f>Projections!$H109+Projections!$I109</f>
        <v>#ERROR!</v>
      </c>
      <c r="K109" s="21" t="str">
        <f>VLOOKUP(Projections!$B109,MD!B:J,9,0)</f>
        <v>#N/A</v>
      </c>
      <c r="L109" s="21"/>
      <c r="M109" s="22"/>
      <c r="N109" s="23"/>
      <c r="O109" s="23"/>
      <c r="P109" s="24" t="str">
        <f>Projections!$F109/Projections!$D109</f>
        <v>#ERROR!</v>
      </c>
    </row>
    <row r="110" ht="14.25" customHeight="1">
      <c r="A110" s="13">
        <v>112.0</v>
      </c>
      <c r="B110" s="14" t="s">
        <v>136</v>
      </c>
      <c r="C110" s="15" t="s">
        <v>128</v>
      </c>
      <c r="D110" s="16" t="str">
        <f>VLOOKUP(Table19[[#This Row],[Accented name]],[1]Projections!$B:$W,13,0)</f>
        <v>#ERROR!</v>
      </c>
      <c r="E110" s="17" t="s">
        <v>19</v>
      </c>
      <c r="F110" s="18" t="str">
        <f>VLOOKUP(Table19[[#This Row],[Accented name]],[1]Projections!$B:$W,18,0)</f>
        <v>#ERROR!</v>
      </c>
      <c r="G110" s="18" t="str">
        <f>VLOOKUP(Table19[[#This Row],[Accented name]],[1]Projections!$B:$W,19,0)</f>
        <v>#ERROR!</v>
      </c>
      <c r="H110" s="18" t="str">
        <f>VLOOKUP(Table19[[#This Row],[Accented name]],[1]Projections!$B:$W,20,0)</f>
        <v>#ERROR!</v>
      </c>
      <c r="I110" s="19" t="str">
        <f>VLOOKUP(Table19[[#This Row],[Accented name]],[1]Projections!$B:$W,21,0)</f>
        <v>#ERROR!</v>
      </c>
      <c r="J110" s="20" t="str">
        <f>Projections!$H110+Projections!$I110</f>
        <v>#ERROR!</v>
      </c>
      <c r="K110" s="21" t="str">
        <f>VLOOKUP(Projections!$B110,MD!B:J,9,0)</f>
        <v>#N/A</v>
      </c>
      <c r="L110" s="21"/>
      <c r="M110" s="22"/>
      <c r="N110" s="23"/>
      <c r="O110" s="23"/>
      <c r="P110" s="24" t="str">
        <f>Projections!$F110/Projections!$D110</f>
        <v>#ERROR!</v>
      </c>
    </row>
    <row r="111" ht="14.25" customHeight="1">
      <c r="A111" s="13">
        <v>66.0</v>
      </c>
      <c r="B111" s="14" t="s">
        <v>137</v>
      </c>
      <c r="C111" s="15" t="s">
        <v>122</v>
      </c>
      <c r="D111" s="16" t="str">
        <f>VLOOKUP(Table19[[#This Row],[Accented name]],[1]Projections!$B:$W,13,0)</f>
        <v>#ERROR!</v>
      </c>
      <c r="E111" s="17" t="s">
        <v>23</v>
      </c>
      <c r="F111" s="18" t="str">
        <f>VLOOKUP(Table19[[#This Row],[Accented name]],[1]Projections!$B:$W,18,0)</f>
        <v>#ERROR!</v>
      </c>
      <c r="G111" s="18" t="str">
        <f>VLOOKUP(Table19[[#This Row],[Accented name]],[1]Projections!$B:$W,19,0)</f>
        <v>#ERROR!</v>
      </c>
      <c r="H111" s="18" t="str">
        <f>VLOOKUP(Table19[[#This Row],[Accented name]],[1]Projections!$B:$W,20,0)</f>
        <v>#ERROR!</v>
      </c>
      <c r="I111" s="19" t="str">
        <f>VLOOKUP(Table19[[#This Row],[Accented name]],[1]Projections!$B:$W,21,0)</f>
        <v>#ERROR!</v>
      </c>
      <c r="J111" s="20" t="str">
        <f>Projections!$H111+Projections!$I111</f>
        <v>#ERROR!</v>
      </c>
      <c r="K111" s="21" t="str">
        <f>VLOOKUP(Projections!$B111,MD!B:J,9,0)</f>
        <v>#N/A</v>
      </c>
      <c r="L111" s="21"/>
      <c r="M111" s="22"/>
      <c r="N111" s="23"/>
      <c r="O111" s="23"/>
      <c r="P111" s="24" t="str">
        <f>Projections!$F111/Projections!$D111</f>
        <v>#ERROR!</v>
      </c>
    </row>
    <row r="112" ht="14.25" hidden="1" customHeight="1">
      <c r="A112" s="13">
        <v>130.0</v>
      </c>
      <c r="B112" s="14" t="s">
        <v>138</v>
      </c>
      <c r="C112" s="15" t="s">
        <v>124</v>
      </c>
      <c r="D112" s="16" t="str">
        <f>VLOOKUP(Table19[[#This Row],[Accented name]],[1]Projections!$B:$W,13,0)</f>
        <v>#ERROR!</v>
      </c>
      <c r="E112" s="17" t="s">
        <v>25</v>
      </c>
      <c r="F112" s="18" t="str">
        <f>VLOOKUP(Table19[[#This Row],[Accented name]],[1]Projections!$B:$W,18,0)</f>
        <v>#ERROR!</v>
      </c>
      <c r="G112" s="18" t="str">
        <f>VLOOKUP(Table19[[#This Row],[Accented name]],[1]Projections!$B:$W,19,0)</f>
        <v>#ERROR!</v>
      </c>
      <c r="H112" s="18" t="str">
        <f>VLOOKUP(Table19[[#This Row],[Accented name]],[1]Projections!$B:$W,20,0)</f>
        <v>#ERROR!</v>
      </c>
      <c r="I112" s="19" t="str">
        <f>VLOOKUP(Table19[[#This Row],[Accented name]],[1]Projections!$B:$W,21,0)</f>
        <v>#ERROR!</v>
      </c>
      <c r="J112" s="20" t="str">
        <f>Projections!$H112+Projections!$I112</f>
        <v>#ERROR!</v>
      </c>
      <c r="K112" s="21" t="str">
        <f>VLOOKUP(Projections!$B112,MD!B:J,9,0)</f>
        <v>#N/A</v>
      </c>
      <c r="L112" s="21"/>
      <c r="M112" s="22"/>
      <c r="N112" s="23"/>
      <c r="O112" s="23"/>
      <c r="P112" s="24" t="str">
        <f>Projections!$F112/Projections!$D112</f>
        <v>#ERROR!</v>
      </c>
    </row>
    <row r="113" ht="14.25" customHeight="1">
      <c r="A113" s="13">
        <v>34.0</v>
      </c>
      <c r="B113" s="14" t="s">
        <v>139</v>
      </c>
      <c r="C113" s="15" t="s">
        <v>131</v>
      </c>
      <c r="D113" s="16" t="str">
        <f>VLOOKUP(Table19[[#This Row],[Accented name]],[1]Projections!$B:$W,13,0)</f>
        <v>#ERROR!</v>
      </c>
      <c r="E113" s="17" t="s">
        <v>19</v>
      </c>
      <c r="F113" s="18" t="str">
        <f>VLOOKUP(Table19[[#This Row],[Accented name]],[1]Projections!$B:$W,18,0)</f>
        <v>#ERROR!</v>
      </c>
      <c r="G113" s="18" t="str">
        <f>VLOOKUP(Table19[[#This Row],[Accented name]],[1]Projections!$B:$W,19,0)</f>
        <v>#ERROR!</v>
      </c>
      <c r="H113" s="18" t="str">
        <f>VLOOKUP(Table19[[#This Row],[Accented name]],[1]Projections!$B:$W,20,0)</f>
        <v>#ERROR!</v>
      </c>
      <c r="I113" s="19" t="str">
        <f>VLOOKUP(Table19[[#This Row],[Accented name]],[1]Projections!$B:$W,21,0)</f>
        <v>#ERROR!</v>
      </c>
      <c r="J113" s="20" t="str">
        <f>Projections!$H113+Projections!$I113</f>
        <v>#ERROR!</v>
      </c>
      <c r="K113" s="21" t="str">
        <f>VLOOKUP(Projections!$B113,MD!B:J,9,0)</f>
        <v>#N/A</v>
      </c>
      <c r="L113" s="21"/>
      <c r="M113" s="22"/>
      <c r="N113" s="23"/>
      <c r="O113" s="23"/>
      <c r="P113" s="24" t="str">
        <f>Projections!$F113/Projections!$D113</f>
        <v>#ERROR!</v>
      </c>
    </row>
    <row r="114" ht="14.25" customHeight="1">
      <c r="A114" s="13">
        <v>111.0</v>
      </c>
      <c r="B114" s="14" t="s">
        <v>140</v>
      </c>
      <c r="C114" s="15" t="s">
        <v>128</v>
      </c>
      <c r="D114" s="16" t="str">
        <f>VLOOKUP(Table19[[#This Row],[Accented name]],[1]Projections!$B:$W,13,0)</f>
        <v>#ERROR!</v>
      </c>
      <c r="E114" s="17" t="s">
        <v>21</v>
      </c>
      <c r="F114" s="18" t="str">
        <f>VLOOKUP(Table19[[#This Row],[Accented name]],[1]Projections!$B:$W,18,0)</f>
        <v>#ERROR!</v>
      </c>
      <c r="G114" s="18" t="str">
        <f>VLOOKUP(Table19[[#This Row],[Accented name]],[1]Projections!$B:$W,19,0)</f>
        <v>#ERROR!</v>
      </c>
      <c r="H114" s="18" t="str">
        <f>VLOOKUP(Table19[[#This Row],[Accented name]],[1]Projections!$B:$W,20,0)</f>
        <v>#ERROR!</v>
      </c>
      <c r="I114" s="19" t="str">
        <f>VLOOKUP(Table19[[#This Row],[Accented name]],[1]Projections!$B:$W,21,0)</f>
        <v>#ERROR!</v>
      </c>
      <c r="J114" s="20" t="str">
        <f>Projections!$H114+Projections!$I114</f>
        <v>#ERROR!</v>
      </c>
      <c r="K114" s="21" t="str">
        <f>VLOOKUP(Projections!$B114,MD!B:J,9,0)</f>
        <v>#N/A</v>
      </c>
      <c r="L114" s="21"/>
      <c r="M114" s="22"/>
      <c r="N114" s="23"/>
      <c r="O114" s="23"/>
      <c r="P114" s="24" t="str">
        <f>Projections!$F114/Projections!$D114</f>
        <v>#ERROR!</v>
      </c>
    </row>
    <row r="115" ht="14.25" customHeight="1">
      <c r="A115" s="13">
        <v>61.0</v>
      </c>
      <c r="B115" s="14" t="s">
        <v>141</v>
      </c>
      <c r="C115" s="15" t="s">
        <v>122</v>
      </c>
      <c r="D115" s="16" t="str">
        <f>VLOOKUP(Table19[[#This Row],[Accented name]],[1]Projections!$B:$W,13,0)</f>
        <v>#ERROR!</v>
      </c>
      <c r="E115" s="17" t="s">
        <v>19</v>
      </c>
      <c r="F115" s="18" t="str">
        <f>VLOOKUP(Table19[[#This Row],[Accented name]],[1]Projections!$B:$W,18,0)</f>
        <v>#ERROR!</v>
      </c>
      <c r="G115" s="18" t="str">
        <f>VLOOKUP(Table19[[#This Row],[Accented name]],[1]Projections!$B:$W,19,0)</f>
        <v>#ERROR!</v>
      </c>
      <c r="H115" s="18" t="str">
        <f>VLOOKUP(Table19[[#This Row],[Accented name]],[1]Projections!$B:$W,20,0)</f>
        <v>#ERROR!</v>
      </c>
      <c r="I115" s="19" t="str">
        <f>VLOOKUP(Table19[[#This Row],[Accented name]],[1]Projections!$B:$W,21,0)</f>
        <v>#ERROR!</v>
      </c>
      <c r="J115" s="20" t="str">
        <f>Projections!$H115+Projections!$I115</f>
        <v>#ERROR!</v>
      </c>
      <c r="K115" s="21" t="str">
        <f>VLOOKUP(Projections!$B115,MD!B:J,9,0)</f>
        <v>#N/A</v>
      </c>
      <c r="L115" s="21"/>
      <c r="M115" s="22"/>
      <c r="N115" s="23"/>
      <c r="O115" s="23"/>
      <c r="P115" s="24" t="str">
        <f>Projections!$F115/Projections!$D115</f>
        <v>#ERROR!</v>
      </c>
    </row>
    <row r="116" ht="14.25" customHeight="1">
      <c r="A116" s="13">
        <v>53.0</v>
      </c>
      <c r="B116" s="14" t="s">
        <v>142</v>
      </c>
      <c r="C116" s="15" t="s">
        <v>122</v>
      </c>
      <c r="D116" s="16" t="str">
        <f>VLOOKUP(Table19[[#This Row],[Accented name]],[1]Projections!$B:$W,13,0)</f>
        <v>#ERROR!</v>
      </c>
      <c r="E116" s="17" t="s">
        <v>23</v>
      </c>
      <c r="F116" s="18" t="str">
        <f>VLOOKUP(Table19[[#This Row],[Accented name]],[1]Projections!$B:$W,18,0)</f>
        <v>#ERROR!</v>
      </c>
      <c r="G116" s="18" t="str">
        <f>VLOOKUP(Table19[[#This Row],[Accented name]],[1]Projections!$B:$W,19,0)</f>
        <v>#ERROR!</v>
      </c>
      <c r="H116" s="18" t="str">
        <f>VLOOKUP(Table19[[#This Row],[Accented name]],[1]Projections!$B:$W,20,0)</f>
        <v>#ERROR!</v>
      </c>
      <c r="I116" s="19" t="str">
        <f>VLOOKUP(Table19[[#This Row],[Accented name]],[1]Projections!$B:$W,21,0)</f>
        <v>#ERROR!</v>
      </c>
      <c r="J116" s="20" t="str">
        <f>Projections!$H116+Projections!$I116</f>
        <v>#ERROR!</v>
      </c>
      <c r="K116" s="21" t="str">
        <f>VLOOKUP(Projections!$B116,MD!B:J,9,0)</f>
        <v>#N/A</v>
      </c>
      <c r="L116" s="21"/>
      <c r="M116" s="22"/>
      <c r="N116" s="23"/>
      <c r="O116" s="23"/>
      <c r="P116" s="24" t="str">
        <f>Projections!$F116/Projections!$D116</f>
        <v>#ERROR!</v>
      </c>
    </row>
    <row r="117" ht="14.25" customHeight="1">
      <c r="A117" s="13">
        <v>31.0</v>
      </c>
      <c r="B117" s="14" t="s">
        <v>143</v>
      </c>
      <c r="C117" s="15" t="s">
        <v>131</v>
      </c>
      <c r="D117" s="16" t="str">
        <f>VLOOKUP(Table19[[#This Row],[Accented name]],[1]Projections!$B:$W,13,0)</f>
        <v>#ERROR!</v>
      </c>
      <c r="E117" s="17" t="s">
        <v>21</v>
      </c>
      <c r="F117" s="18" t="str">
        <f>VLOOKUP(Table19[[#This Row],[Accented name]],[1]Projections!$B:$W,18,0)</f>
        <v>#ERROR!</v>
      </c>
      <c r="G117" s="18" t="str">
        <f>VLOOKUP(Table19[[#This Row],[Accented name]],[1]Projections!$B:$W,19,0)</f>
        <v>#ERROR!</v>
      </c>
      <c r="H117" s="18" t="str">
        <f>VLOOKUP(Table19[[#This Row],[Accented name]],[1]Projections!$B:$W,20,0)</f>
        <v>#ERROR!</v>
      </c>
      <c r="I117" s="19" t="str">
        <f>VLOOKUP(Table19[[#This Row],[Accented name]],[1]Projections!$B:$W,21,0)</f>
        <v>#ERROR!</v>
      </c>
      <c r="J117" s="20" t="str">
        <f>Projections!$H117+Projections!$I117</f>
        <v>#ERROR!</v>
      </c>
      <c r="K117" s="21" t="str">
        <f>VLOOKUP(Projections!$B117,MD!B:J,9,0)</f>
        <v>#N/A</v>
      </c>
      <c r="L117" s="21"/>
      <c r="M117" s="22"/>
      <c r="N117" s="23"/>
      <c r="O117" s="23"/>
      <c r="P117" s="24" t="str">
        <f>Projections!$F117/Projections!$D117</f>
        <v>#ERROR!</v>
      </c>
    </row>
    <row r="118" ht="14.25" customHeight="1">
      <c r="A118" s="13">
        <v>134.0</v>
      </c>
      <c r="B118" s="14" t="s">
        <v>144</v>
      </c>
      <c r="C118" s="15" t="s">
        <v>124</v>
      </c>
      <c r="D118" s="16" t="str">
        <f>VLOOKUP(Table19[[#This Row],[Accented name]],[1]Projections!$B:$W,13,0)</f>
        <v>#ERROR!</v>
      </c>
      <c r="E118" s="17" t="s">
        <v>23</v>
      </c>
      <c r="F118" s="18" t="str">
        <f>VLOOKUP(Table19[[#This Row],[Accented name]],[1]Projections!$B:$W,18,0)</f>
        <v>#ERROR!</v>
      </c>
      <c r="G118" s="18" t="str">
        <f>VLOOKUP(Table19[[#This Row],[Accented name]],[1]Projections!$B:$W,19,0)</f>
        <v>#ERROR!</v>
      </c>
      <c r="H118" s="18" t="str">
        <f>VLOOKUP(Table19[[#This Row],[Accented name]],[1]Projections!$B:$W,20,0)</f>
        <v>#ERROR!</v>
      </c>
      <c r="I118" s="19" t="str">
        <f>VLOOKUP(Table19[[#This Row],[Accented name]],[1]Projections!$B:$W,21,0)</f>
        <v>#ERROR!</v>
      </c>
      <c r="J118" s="20" t="str">
        <f>Projections!$H118+Projections!$I118</f>
        <v>#ERROR!</v>
      </c>
      <c r="K118" s="21" t="str">
        <f>VLOOKUP(Projections!$B118,MD!B:J,9,0)</f>
        <v>#N/A</v>
      </c>
      <c r="L118" s="21"/>
      <c r="M118" s="22"/>
      <c r="N118" s="23"/>
      <c r="O118" s="23"/>
      <c r="P118" s="24" t="str">
        <f>Projections!$F118/Projections!$D118</f>
        <v>#ERROR!</v>
      </c>
    </row>
    <row r="119" ht="14.25" customHeight="1">
      <c r="A119" s="13">
        <v>57.0</v>
      </c>
      <c r="B119" s="14" t="s">
        <v>145</v>
      </c>
      <c r="C119" s="15" t="s">
        <v>122</v>
      </c>
      <c r="D119" s="16" t="str">
        <f>VLOOKUP(Table19[[#This Row],[Accented name]],[1]Projections!$B:$W,13,0)</f>
        <v>#ERROR!</v>
      </c>
      <c r="E119" s="17" t="s">
        <v>21</v>
      </c>
      <c r="F119" s="18" t="str">
        <f>VLOOKUP(Table19[[#This Row],[Accented name]],[1]Projections!$B:$W,18,0)</f>
        <v>#ERROR!</v>
      </c>
      <c r="G119" s="18" t="str">
        <f>VLOOKUP(Table19[[#This Row],[Accented name]],[1]Projections!$B:$W,19,0)</f>
        <v>#ERROR!</v>
      </c>
      <c r="H119" s="18" t="str">
        <f>VLOOKUP(Table19[[#This Row],[Accented name]],[1]Projections!$B:$W,20,0)</f>
        <v>#ERROR!</v>
      </c>
      <c r="I119" s="19" t="str">
        <f>VLOOKUP(Table19[[#This Row],[Accented name]],[1]Projections!$B:$W,21,0)</f>
        <v>#ERROR!</v>
      </c>
      <c r="J119" s="20" t="str">
        <f>Projections!$H119+Projections!$I119</f>
        <v>#ERROR!</v>
      </c>
      <c r="K119" s="21" t="str">
        <f>VLOOKUP(Projections!$B119,MD!B:J,9,0)</f>
        <v>#N/A</v>
      </c>
      <c r="L119" s="21"/>
      <c r="M119" s="22"/>
      <c r="N119" s="23"/>
      <c r="O119" s="23"/>
      <c r="P119" s="24" t="str">
        <f>Projections!$F119/Projections!$D119</f>
        <v>#ERROR!</v>
      </c>
    </row>
    <row r="120" ht="14.25" customHeight="1">
      <c r="A120" s="13">
        <v>70.0</v>
      </c>
      <c r="B120" s="14" t="s">
        <v>146</v>
      </c>
      <c r="C120" s="15" t="s">
        <v>122</v>
      </c>
      <c r="D120" s="16" t="str">
        <f>VLOOKUP(Table19[[#This Row],[Accented name]],[1]Projections!$B:$W,13,0)</f>
        <v>#ERROR!</v>
      </c>
      <c r="E120" s="17" t="s">
        <v>21</v>
      </c>
      <c r="F120" s="18" t="str">
        <f>VLOOKUP(Table19[[#This Row],[Accented name]],[1]Projections!$B:$W,18,0)</f>
        <v>#ERROR!</v>
      </c>
      <c r="G120" s="18" t="str">
        <f>VLOOKUP(Table19[[#This Row],[Accented name]],[1]Projections!$B:$W,19,0)</f>
        <v>#ERROR!</v>
      </c>
      <c r="H120" s="18" t="str">
        <f>VLOOKUP(Table19[[#This Row],[Accented name]],[1]Projections!$B:$W,20,0)</f>
        <v>#ERROR!</v>
      </c>
      <c r="I120" s="19" t="str">
        <f>VLOOKUP(Table19[[#This Row],[Accented name]],[1]Projections!$B:$W,21,0)</f>
        <v>#ERROR!</v>
      </c>
      <c r="J120" s="20" t="str">
        <f>Projections!$H120+Projections!$I120</f>
        <v>#ERROR!</v>
      </c>
      <c r="K120" s="21" t="str">
        <f>VLOOKUP(Projections!$B120,MD!B:J,9,0)</f>
        <v>#N/A</v>
      </c>
      <c r="L120" s="21"/>
      <c r="M120" s="22"/>
      <c r="N120" s="23"/>
      <c r="O120" s="23"/>
      <c r="P120" s="24" t="str">
        <f>Projections!$F120/Projections!$D120</f>
        <v>#ERROR!</v>
      </c>
    </row>
    <row r="121" ht="14.25" customHeight="1">
      <c r="A121" s="13">
        <v>33.0</v>
      </c>
      <c r="B121" s="14" t="s">
        <v>147</v>
      </c>
      <c r="C121" s="15" t="s">
        <v>131</v>
      </c>
      <c r="D121" s="16" t="str">
        <f>VLOOKUP(Table19[[#This Row],[Accented name]],[1]Projections!$B:$W,13,0)</f>
        <v>#ERROR!</v>
      </c>
      <c r="E121" s="17" t="s">
        <v>21</v>
      </c>
      <c r="F121" s="18" t="str">
        <f>VLOOKUP(Table19[[#This Row],[Accented name]],[1]Projections!$B:$W,18,0)</f>
        <v>#ERROR!</v>
      </c>
      <c r="G121" s="18" t="str">
        <f>VLOOKUP(Table19[[#This Row],[Accented name]],[1]Projections!$B:$W,19,0)</f>
        <v>#ERROR!</v>
      </c>
      <c r="H121" s="18" t="str">
        <f>VLOOKUP(Table19[[#This Row],[Accented name]],[1]Projections!$B:$W,20,0)</f>
        <v>#ERROR!</v>
      </c>
      <c r="I121" s="19" t="str">
        <f>VLOOKUP(Table19[[#This Row],[Accented name]],[1]Projections!$B:$W,21,0)</f>
        <v>#ERROR!</v>
      </c>
      <c r="J121" s="20" t="str">
        <f>Projections!$H121+Projections!$I121</f>
        <v>#ERROR!</v>
      </c>
      <c r="K121" s="21" t="str">
        <f>VLOOKUP(Projections!$B121,MD!B:J,9,0)</f>
        <v>#N/A</v>
      </c>
      <c r="L121" s="21"/>
      <c r="M121" s="22"/>
      <c r="N121" s="23"/>
      <c r="O121" s="23"/>
      <c r="P121" s="24" t="str">
        <f>Projections!$F121/Projections!$D121</f>
        <v>#ERROR!</v>
      </c>
    </row>
    <row r="122" ht="14.25" customHeight="1">
      <c r="A122" s="13">
        <v>56.0</v>
      </c>
      <c r="B122" s="14" t="s">
        <v>148</v>
      </c>
      <c r="C122" s="15" t="s">
        <v>122</v>
      </c>
      <c r="D122" s="16" t="str">
        <f>VLOOKUP(Table19[[#This Row],[Accented name]],[1]Projections!$B:$W,13,0)</f>
        <v>#ERROR!</v>
      </c>
      <c r="E122" s="17" t="s">
        <v>23</v>
      </c>
      <c r="F122" s="18" t="str">
        <f>VLOOKUP(Table19[[#This Row],[Accented name]],[1]Projections!$B:$W,18,0)</f>
        <v>#ERROR!</v>
      </c>
      <c r="G122" s="18" t="str">
        <f>VLOOKUP(Table19[[#This Row],[Accented name]],[1]Projections!$B:$W,19,0)</f>
        <v>#ERROR!</v>
      </c>
      <c r="H122" s="18" t="str">
        <f>VLOOKUP(Table19[[#This Row],[Accented name]],[1]Projections!$B:$W,20,0)</f>
        <v>#ERROR!</v>
      </c>
      <c r="I122" s="19" t="str">
        <f>VLOOKUP(Table19[[#This Row],[Accented name]],[1]Projections!$B:$W,21,0)</f>
        <v>#ERROR!</v>
      </c>
      <c r="J122" s="20" t="str">
        <f>Projections!$H122+Projections!$I122</f>
        <v>#ERROR!</v>
      </c>
      <c r="K122" s="21" t="str">
        <f>VLOOKUP(Projections!$B122,MD!B:J,9,0)</f>
        <v>#N/A</v>
      </c>
      <c r="L122" s="21"/>
      <c r="M122" s="22"/>
      <c r="N122" s="23"/>
      <c r="O122" s="23"/>
      <c r="P122" s="24" t="str">
        <f>Projections!$F122/Projections!$D122</f>
        <v>#ERROR!</v>
      </c>
    </row>
    <row r="123" ht="14.25" customHeight="1">
      <c r="A123" s="13">
        <v>143.0</v>
      </c>
      <c r="B123" s="14" t="s">
        <v>149</v>
      </c>
      <c r="C123" s="15" t="s">
        <v>124</v>
      </c>
      <c r="D123" s="16" t="str">
        <f>VLOOKUP(Table19[[#This Row],[Accented name]],[1]Projections!$B:$W,13,0)</f>
        <v>#ERROR!</v>
      </c>
      <c r="E123" s="17" t="s">
        <v>21</v>
      </c>
      <c r="F123" s="18" t="str">
        <f>VLOOKUP(Table19[[#This Row],[Accented name]],[1]Projections!$B:$W,18,0)</f>
        <v>#ERROR!</v>
      </c>
      <c r="G123" s="18" t="str">
        <f>VLOOKUP(Table19[[#This Row],[Accented name]],[1]Projections!$B:$W,19,0)</f>
        <v>#ERROR!</v>
      </c>
      <c r="H123" s="18" t="str">
        <f>VLOOKUP(Table19[[#This Row],[Accented name]],[1]Projections!$B:$W,20,0)</f>
        <v>#ERROR!</v>
      </c>
      <c r="I123" s="19" t="str">
        <f>VLOOKUP(Table19[[#This Row],[Accented name]],[1]Projections!$B:$W,21,0)</f>
        <v>#ERROR!</v>
      </c>
      <c r="J123" s="20" t="str">
        <f>Projections!$H123+Projections!$I123</f>
        <v>#ERROR!</v>
      </c>
      <c r="K123" s="21" t="str">
        <f>VLOOKUP(Projections!$B123,MD!B:J,9,0)</f>
        <v>#N/A</v>
      </c>
      <c r="L123" s="21"/>
      <c r="M123" s="22"/>
      <c r="N123" s="23"/>
      <c r="O123" s="23"/>
      <c r="P123" s="24" t="str">
        <f>Projections!$F123/Projections!$D123</f>
        <v>#ERROR!</v>
      </c>
    </row>
    <row r="124" ht="14.25" customHeight="1">
      <c r="A124" s="13">
        <v>132.0</v>
      </c>
      <c r="B124" s="14" t="s">
        <v>150</v>
      </c>
      <c r="C124" s="15" t="s">
        <v>124</v>
      </c>
      <c r="D124" s="16" t="str">
        <f>VLOOKUP(Table19[[#This Row],[Accented name]],[1]Projections!$B:$W,13,0)</f>
        <v>#ERROR!</v>
      </c>
      <c r="E124" s="17" t="s">
        <v>23</v>
      </c>
      <c r="F124" s="18" t="str">
        <f>VLOOKUP(Table19[[#This Row],[Accented name]],[1]Projections!$B:$W,18,0)</f>
        <v>#ERROR!</v>
      </c>
      <c r="G124" s="18" t="str">
        <f>VLOOKUP(Table19[[#This Row],[Accented name]],[1]Projections!$B:$W,19,0)</f>
        <v>#ERROR!</v>
      </c>
      <c r="H124" s="18" t="str">
        <f>VLOOKUP(Table19[[#This Row],[Accented name]],[1]Projections!$B:$W,20,0)</f>
        <v>#ERROR!</v>
      </c>
      <c r="I124" s="19" t="str">
        <f>VLOOKUP(Table19[[#This Row],[Accented name]],[1]Projections!$B:$W,21,0)</f>
        <v>#ERROR!</v>
      </c>
      <c r="J124" s="20" t="str">
        <f>Projections!$H124+Projections!$I124</f>
        <v>#ERROR!</v>
      </c>
      <c r="K124" s="21" t="str">
        <f>VLOOKUP(Projections!$B124,MD!B:J,9,0)</f>
        <v>#N/A</v>
      </c>
      <c r="L124" s="21"/>
      <c r="M124" s="22"/>
      <c r="N124" s="23"/>
      <c r="O124" s="23"/>
      <c r="P124" s="24" t="str">
        <f>Projections!$F124/Projections!$D124</f>
        <v>#ERROR!</v>
      </c>
    </row>
    <row r="125" ht="14.25" customHeight="1">
      <c r="A125" s="13">
        <v>147.0</v>
      </c>
      <c r="B125" s="14" t="s">
        <v>151</v>
      </c>
      <c r="C125" s="15" t="s">
        <v>124</v>
      </c>
      <c r="D125" s="16" t="str">
        <f>VLOOKUP(Table19[[#This Row],[Accented name]],[1]Projections!$B:$W,13,0)</f>
        <v>#ERROR!</v>
      </c>
      <c r="E125" s="17" t="s">
        <v>23</v>
      </c>
      <c r="F125" s="18" t="str">
        <f>VLOOKUP(Table19[[#This Row],[Accented name]],[1]Projections!$B:$W,18,0)</f>
        <v>#ERROR!</v>
      </c>
      <c r="G125" s="18" t="str">
        <f>VLOOKUP(Table19[[#This Row],[Accented name]],[1]Projections!$B:$W,19,0)</f>
        <v>#ERROR!</v>
      </c>
      <c r="H125" s="18" t="str">
        <f>VLOOKUP(Table19[[#This Row],[Accented name]],[1]Projections!$B:$W,20,0)</f>
        <v>#ERROR!</v>
      </c>
      <c r="I125" s="19" t="str">
        <f>VLOOKUP(Table19[[#This Row],[Accented name]],[1]Projections!$B:$W,21,0)</f>
        <v>#ERROR!</v>
      </c>
      <c r="J125" s="20" t="str">
        <f>Projections!$H125+Projections!$I125</f>
        <v>#ERROR!</v>
      </c>
      <c r="K125" s="21" t="str">
        <f>VLOOKUP(Projections!$B125,MD!B:J,9,0)</f>
        <v>#N/A</v>
      </c>
      <c r="L125" s="21"/>
      <c r="M125" s="22"/>
      <c r="N125" s="23"/>
      <c r="O125" s="23"/>
      <c r="P125" s="24" t="str">
        <f>Projections!$F125/Projections!$D125</f>
        <v>#ERROR!</v>
      </c>
    </row>
    <row r="126" ht="14.25" customHeight="1">
      <c r="A126" s="13">
        <v>135.0</v>
      </c>
      <c r="B126" s="14" t="s">
        <v>152</v>
      </c>
      <c r="C126" s="15" t="s">
        <v>124</v>
      </c>
      <c r="D126" s="16" t="str">
        <f>VLOOKUP(Table19[[#This Row],[Accented name]],[1]Projections!$B:$W,13,0)</f>
        <v>#ERROR!</v>
      </c>
      <c r="E126" s="17" t="s">
        <v>23</v>
      </c>
      <c r="F126" s="18" t="str">
        <f>VLOOKUP(Table19[[#This Row],[Accented name]],[1]Projections!$B:$W,18,0)</f>
        <v>#ERROR!</v>
      </c>
      <c r="G126" s="18" t="str">
        <f>VLOOKUP(Table19[[#This Row],[Accented name]],[1]Projections!$B:$W,19,0)</f>
        <v>#ERROR!</v>
      </c>
      <c r="H126" s="18" t="str">
        <f>VLOOKUP(Table19[[#This Row],[Accented name]],[1]Projections!$B:$W,20,0)</f>
        <v>#ERROR!</v>
      </c>
      <c r="I126" s="19" t="str">
        <f>VLOOKUP(Table19[[#This Row],[Accented name]],[1]Projections!$B:$W,21,0)</f>
        <v>#ERROR!</v>
      </c>
      <c r="J126" s="20" t="str">
        <f>Projections!$H126+Projections!$I126</f>
        <v>#ERROR!</v>
      </c>
      <c r="K126" s="21" t="str">
        <f>VLOOKUP(Projections!$B126,MD!B:J,9,0)</f>
        <v>#N/A</v>
      </c>
      <c r="L126" s="21"/>
      <c r="M126" s="22"/>
      <c r="N126" s="23"/>
      <c r="O126" s="23"/>
      <c r="P126" s="24" t="str">
        <f>Projections!$F126/Projections!$D126</f>
        <v>#ERROR!</v>
      </c>
    </row>
    <row r="127" ht="14.25" customHeight="1">
      <c r="A127" s="13">
        <v>39.0</v>
      </c>
      <c r="B127" s="14" t="s">
        <v>153</v>
      </c>
      <c r="C127" s="15" t="s">
        <v>131</v>
      </c>
      <c r="D127" s="16" t="str">
        <f>VLOOKUP(Table19[[#This Row],[Accented name]],[1]Projections!$B:$W,13,0)</f>
        <v>#ERROR!</v>
      </c>
      <c r="E127" s="17" t="s">
        <v>21</v>
      </c>
      <c r="F127" s="18" t="str">
        <f>VLOOKUP(Table19[[#This Row],[Accented name]],[1]Projections!$B:$W,18,0)</f>
        <v>#ERROR!</v>
      </c>
      <c r="G127" s="18" t="str">
        <f>VLOOKUP(Table19[[#This Row],[Accented name]],[1]Projections!$B:$W,19,0)</f>
        <v>#ERROR!</v>
      </c>
      <c r="H127" s="18" t="str">
        <f>VLOOKUP(Table19[[#This Row],[Accented name]],[1]Projections!$B:$W,20,0)</f>
        <v>#ERROR!</v>
      </c>
      <c r="I127" s="19" t="str">
        <f>VLOOKUP(Table19[[#This Row],[Accented name]],[1]Projections!$B:$W,21,0)</f>
        <v>#ERROR!</v>
      </c>
      <c r="J127" s="20" t="str">
        <f>Projections!$H127+Projections!$I127</f>
        <v>#ERROR!</v>
      </c>
      <c r="K127" s="21" t="str">
        <f>VLOOKUP(Projections!$B127,MD!B:J,9,0)</f>
        <v>#N/A</v>
      </c>
      <c r="L127" s="21"/>
      <c r="M127" s="22"/>
      <c r="N127" s="23"/>
      <c r="O127" s="23"/>
      <c r="P127" s="24" t="str">
        <f>Projections!$F127/Projections!$D127</f>
        <v>#ERROR!</v>
      </c>
    </row>
    <row r="128" ht="14.25" customHeight="1">
      <c r="A128" s="13">
        <v>136.0</v>
      </c>
      <c r="B128" s="14" t="s">
        <v>154</v>
      </c>
      <c r="C128" s="15" t="s">
        <v>124</v>
      </c>
      <c r="D128" s="16" t="str">
        <f>VLOOKUP(Table19[[#This Row],[Accented name]],[1]Projections!$B:$W,13,0)</f>
        <v>#ERROR!</v>
      </c>
      <c r="E128" s="17" t="s">
        <v>21</v>
      </c>
      <c r="F128" s="18" t="str">
        <f>VLOOKUP(Table19[[#This Row],[Accented name]],[1]Projections!$B:$W,18,0)</f>
        <v>#ERROR!</v>
      </c>
      <c r="G128" s="18" t="str">
        <f>VLOOKUP(Table19[[#This Row],[Accented name]],[1]Projections!$B:$W,19,0)</f>
        <v>#ERROR!</v>
      </c>
      <c r="H128" s="18" t="str">
        <f>VLOOKUP(Table19[[#This Row],[Accented name]],[1]Projections!$B:$W,20,0)</f>
        <v>#ERROR!</v>
      </c>
      <c r="I128" s="19" t="str">
        <f>VLOOKUP(Table19[[#This Row],[Accented name]],[1]Projections!$B:$W,21,0)</f>
        <v>#ERROR!</v>
      </c>
      <c r="J128" s="20" t="str">
        <f>Projections!$H128+Projections!$I128</f>
        <v>#ERROR!</v>
      </c>
      <c r="K128" s="21" t="str">
        <f>VLOOKUP(Projections!$B128,MD!B:J,9,0)</f>
        <v>#N/A</v>
      </c>
      <c r="L128" s="21"/>
      <c r="M128" s="22"/>
      <c r="N128" s="23"/>
      <c r="O128" s="23"/>
      <c r="P128" s="24" t="str">
        <f>Projections!$F128/Projections!$D128</f>
        <v>#ERROR!</v>
      </c>
    </row>
    <row r="129" ht="14.25" customHeight="1">
      <c r="A129" s="13">
        <v>69.0</v>
      </c>
      <c r="B129" s="14" t="s">
        <v>155</v>
      </c>
      <c r="C129" s="15" t="s">
        <v>122</v>
      </c>
      <c r="D129" s="16" t="str">
        <f>VLOOKUP(Table19[[#This Row],[Accented name]],[1]Projections!$B:$W,13,0)</f>
        <v>#ERROR!</v>
      </c>
      <c r="E129" s="17" t="s">
        <v>23</v>
      </c>
      <c r="F129" s="18" t="str">
        <f>VLOOKUP(Table19[[#This Row],[Accented name]],[1]Projections!$B:$W,18,0)</f>
        <v>#ERROR!</v>
      </c>
      <c r="G129" s="18" t="str">
        <f>VLOOKUP(Table19[[#This Row],[Accented name]],[1]Projections!$B:$W,19,0)</f>
        <v>#ERROR!</v>
      </c>
      <c r="H129" s="18" t="str">
        <f>VLOOKUP(Table19[[#This Row],[Accented name]],[1]Projections!$B:$W,20,0)</f>
        <v>#ERROR!</v>
      </c>
      <c r="I129" s="19" t="str">
        <f>VLOOKUP(Table19[[#This Row],[Accented name]],[1]Projections!$B:$W,21,0)</f>
        <v>#ERROR!</v>
      </c>
      <c r="J129" s="20" t="str">
        <f>Projections!$H129+Projections!$I129</f>
        <v>#ERROR!</v>
      </c>
      <c r="K129" s="21" t="str">
        <f>VLOOKUP(Projections!$B129,MD!B:J,9,0)</f>
        <v>#N/A</v>
      </c>
      <c r="L129" s="21"/>
      <c r="M129" s="22"/>
      <c r="N129" s="23"/>
      <c r="O129" s="23"/>
      <c r="P129" s="24" t="str">
        <f>Projections!$F129/Projections!$D129</f>
        <v>#ERROR!</v>
      </c>
    </row>
    <row r="130" ht="14.25" customHeight="1">
      <c r="A130" s="13">
        <v>141.0</v>
      </c>
      <c r="B130" s="14" t="s">
        <v>156</v>
      </c>
      <c r="C130" s="15" t="s">
        <v>124</v>
      </c>
      <c r="D130" s="16" t="str">
        <f>VLOOKUP(Table19[[#This Row],[Accented name]],[1]Projections!$B:$W,13,0)</f>
        <v>#ERROR!</v>
      </c>
      <c r="E130" s="17" t="s">
        <v>21</v>
      </c>
      <c r="F130" s="18" t="str">
        <f>VLOOKUP(Table19[[#This Row],[Accented name]],[1]Projections!$B:$W,18,0)</f>
        <v>#ERROR!</v>
      </c>
      <c r="G130" s="18" t="str">
        <f>VLOOKUP(Table19[[#This Row],[Accented name]],[1]Projections!$B:$W,19,0)</f>
        <v>#ERROR!</v>
      </c>
      <c r="H130" s="18" t="str">
        <f>VLOOKUP(Table19[[#This Row],[Accented name]],[1]Projections!$B:$W,20,0)</f>
        <v>#ERROR!</v>
      </c>
      <c r="I130" s="19" t="str">
        <f>VLOOKUP(Table19[[#This Row],[Accented name]],[1]Projections!$B:$W,21,0)</f>
        <v>#ERROR!</v>
      </c>
      <c r="J130" s="20" t="str">
        <f>Projections!$H130+Projections!$I130</f>
        <v>#ERROR!</v>
      </c>
      <c r="K130" s="21" t="str">
        <f>VLOOKUP(Projections!$B130,MD!B:J,9,0)</f>
        <v>#N/A</v>
      </c>
      <c r="L130" s="21"/>
      <c r="M130" s="22"/>
      <c r="N130" s="23"/>
      <c r="O130" s="23"/>
      <c r="P130" s="24" t="str">
        <f>Projections!$F130/Projections!$D130</f>
        <v>#ERROR!</v>
      </c>
    </row>
    <row r="131" ht="14.25" customHeight="1">
      <c r="A131" s="13">
        <v>38.0</v>
      </c>
      <c r="B131" s="14" t="s">
        <v>157</v>
      </c>
      <c r="C131" s="15" t="s">
        <v>131</v>
      </c>
      <c r="D131" s="16" t="str">
        <f>VLOOKUP(Table19[[#This Row],[Accented name]],[1]Projections!$B:$W,13,0)</f>
        <v>#ERROR!</v>
      </c>
      <c r="E131" s="17" t="s">
        <v>23</v>
      </c>
      <c r="F131" s="18" t="str">
        <f>VLOOKUP(Table19[[#This Row],[Accented name]],[1]Projections!$B:$W,18,0)</f>
        <v>#ERROR!</v>
      </c>
      <c r="G131" s="18" t="str">
        <f>VLOOKUP(Table19[[#This Row],[Accented name]],[1]Projections!$B:$W,19,0)</f>
        <v>#ERROR!</v>
      </c>
      <c r="H131" s="18" t="str">
        <f>VLOOKUP(Table19[[#This Row],[Accented name]],[1]Projections!$B:$W,20,0)</f>
        <v>#ERROR!</v>
      </c>
      <c r="I131" s="19" t="str">
        <f>VLOOKUP(Table19[[#This Row],[Accented name]],[1]Projections!$B:$W,21,0)</f>
        <v>#ERROR!</v>
      </c>
      <c r="J131" s="20" t="str">
        <f>Projections!$H131+Projections!$I131</f>
        <v>#ERROR!</v>
      </c>
      <c r="K131" s="21" t="str">
        <f>VLOOKUP(Projections!$B131,MD!B:J,9,0)</f>
        <v>#N/A</v>
      </c>
      <c r="L131" s="21"/>
      <c r="M131" s="22"/>
      <c r="N131" s="23"/>
      <c r="O131" s="23"/>
      <c r="P131" s="24" t="str">
        <f>Projections!$F131/Projections!$D131</f>
        <v>#ERROR!</v>
      </c>
    </row>
    <row r="132" ht="14.25" customHeight="1">
      <c r="A132" s="13">
        <v>150.0</v>
      </c>
      <c r="B132" s="14" t="s">
        <v>158</v>
      </c>
      <c r="C132" s="15" t="s">
        <v>124</v>
      </c>
      <c r="D132" s="16" t="str">
        <f>VLOOKUP(Table19[[#This Row],[Accented name]],[1]Projections!$B:$W,13,0)</f>
        <v>#ERROR!</v>
      </c>
      <c r="E132" s="17" t="s">
        <v>21</v>
      </c>
      <c r="F132" s="18" t="str">
        <f>VLOOKUP(Table19[[#This Row],[Accented name]],[1]Projections!$B:$W,18,0)</f>
        <v>#ERROR!</v>
      </c>
      <c r="G132" s="18" t="str">
        <f>VLOOKUP(Table19[[#This Row],[Accented name]],[1]Projections!$B:$W,19,0)</f>
        <v>#ERROR!</v>
      </c>
      <c r="H132" s="18" t="str">
        <f>VLOOKUP(Table19[[#This Row],[Accented name]],[1]Projections!$B:$W,20,0)</f>
        <v>#ERROR!</v>
      </c>
      <c r="I132" s="19" t="str">
        <f>VLOOKUP(Table19[[#This Row],[Accented name]],[1]Projections!$B:$W,21,0)</f>
        <v>#ERROR!</v>
      </c>
      <c r="J132" s="20" t="str">
        <f>Projections!$H132+Projections!$I132</f>
        <v>#ERROR!</v>
      </c>
      <c r="K132" s="21" t="str">
        <f>VLOOKUP(Projections!$B132,MD!B:J,9,0)</f>
        <v>#N/A</v>
      </c>
      <c r="L132" s="21"/>
      <c r="M132" s="22"/>
      <c r="N132" s="23"/>
      <c r="O132" s="23"/>
      <c r="P132" s="24" t="str">
        <f>Projections!$F132/Projections!$D132</f>
        <v>#ERROR!</v>
      </c>
    </row>
    <row r="133" ht="14.25" customHeight="1">
      <c r="A133" s="13">
        <v>108.0</v>
      </c>
      <c r="B133" s="14" t="s">
        <v>159</v>
      </c>
      <c r="C133" s="15" t="s">
        <v>128</v>
      </c>
      <c r="D133" s="16" t="str">
        <f>VLOOKUP(Table19[[#This Row],[Accented name]],[1]Projections!$B:$W,13,0)</f>
        <v>#ERROR!</v>
      </c>
      <c r="E133" s="17" t="s">
        <v>21</v>
      </c>
      <c r="F133" s="18" t="str">
        <f>VLOOKUP(Table19[[#This Row],[Accented name]],[1]Projections!$B:$W,18,0)</f>
        <v>#ERROR!</v>
      </c>
      <c r="G133" s="18" t="str">
        <f>VLOOKUP(Table19[[#This Row],[Accented name]],[1]Projections!$B:$W,19,0)</f>
        <v>#ERROR!</v>
      </c>
      <c r="H133" s="18" t="str">
        <f>VLOOKUP(Table19[[#This Row],[Accented name]],[1]Projections!$B:$W,20,0)</f>
        <v>#ERROR!</v>
      </c>
      <c r="I133" s="19" t="str">
        <f>VLOOKUP(Table19[[#This Row],[Accented name]],[1]Projections!$B:$W,21,0)</f>
        <v>#ERROR!</v>
      </c>
      <c r="J133" s="20" t="str">
        <f>Projections!$H133+Projections!$I133</f>
        <v>#ERROR!</v>
      </c>
      <c r="K133" s="21" t="str">
        <f>VLOOKUP(Projections!$B133,MD!B:J,9,0)</f>
        <v>#N/A</v>
      </c>
      <c r="L133" s="21"/>
      <c r="M133" s="22"/>
      <c r="N133" s="23"/>
      <c r="O133" s="23"/>
      <c r="P133" s="24" t="str">
        <f>Projections!$F133/Projections!$D133</f>
        <v>#ERROR!</v>
      </c>
    </row>
    <row r="134" ht="14.25" hidden="1" customHeight="1">
      <c r="A134" s="13">
        <v>26.0</v>
      </c>
      <c r="B134" s="14" t="s">
        <v>160</v>
      </c>
      <c r="C134" s="15" t="s">
        <v>131</v>
      </c>
      <c r="D134" s="16" t="str">
        <f>VLOOKUP(Table19[[#This Row],[Accented name]],[1]Projections!$B:$W,13,0)</f>
        <v>#ERROR!</v>
      </c>
      <c r="E134" s="17" t="s">
        <v>25</v>
      </c>
      <c r="F134" s="18" t="str">
        <f>VLOOKUP(Table19[[#This Row],[Accented name]],[1]Projections!$B:$W,18,0)</f>
        <v>#ERROR!</v>
      </c>
      <c r="G134" s="18" t="str">
        <f>VLOOKUP(Table19[[#This Row],[Accented name]],[1]Projections!$B:$W,19,0)</f>
        <v>#ERROR!</v>
      </c>
      <c r="H134" s="18" t="str">
        <f>VLOOKUP(Table19[[#This Row],[Accented name]],[1]Projections!$B:$W,20,0)</f>
        <v>#ERROR!</v>
      </c>
      <c r="I134" s="19" t="str">
        <f>VLOOKUP(Table19[[#This Row],[Accented name]],[1]Projections!$B:$W,21,0)</f>
        <v>#ERROR!</v>
      </c>
      <c r="J134" s="20" t="str">
        <f>Projections!$H134+Projections!$I134</f>
        <v>#ERROR!</v>
      </c>
      <c r="K134" s="21" t="str">
        <f>VLOOKUP(Projections!$B134,MD!B:J,9,0)</f>
        <v>#N/A</v>
      </c>
      <c r="L134" s="21"/>
      <c r="M134" s="22"/>
      <c r="N134" s="23"/>
      <c r="O134" s="23"/>
      <c r="P134" s="24" t="str">
        <f>Projections!$F134/Projections!$D134</f>
        <v>#ERROR!</v>
      </c>
    </row>
    <row r="135" ht="14.25" customHeight="1">
      <c r="A135" s="13">
        <v>118.0</v>
      </c>
      <c r="B135" s="14" t="s">
        <v>161</v>
      </c>
      <c r="C135" s="15" t="s">
        <v>128</v>
      </c>
      <c r="D135" s="16" t="str">
        <f>VLOOKUP(Table19[[#This Row],[Accented name]],[1]Projections!$B:$W,13,0)</f>
        <v>#ERROR!</v>
      </c>
      <c r="E135" s="17" t="s">
        <v>21</v>
      </c>
      <c r="F135" s="18" t="str">
        <f>VLOOKUP(Table19[[#This Row],[Accented name]],[1]Projections!$B:$W,18,0)</f>
        <v>#ERROR!</v>
      </c>
      <c r="G135" s="18" t="str">
        <f>VLOOKUP(Table19[[#This Row],[Accented name]],[1]Projections!$B:$W,19,0)</f>
        <v>#ERROR!</v>
      </c>
      <c r="H135" s="18" t="str">
        <f>VLOOKUP(Table19[[#This Row],[Accented name]],[1]Projections!$B:$W,20,0)</f>
        <v>#ERROR!</v>
      </c>
      <c r="I135" s="19" t="str">
        <f>VLOOKUP(Table19[[#This Row],[Accented name]],[1]Projections!$B:$W,21,0)</f>
        <v>#ERROR!</v>
      </c>
      <c r="J135" s="20" t="str">
        <f>Projections!$H135+Projections!$I135</f>
        <v>#ERROR!</v>
      </c>
      <c r="K135" s="21" t="str">
        <f>VLOOKUP(Projections!$B135,MD!B:J,9,0)</f>
        <v>#N/A</v>
      </c>
      <c r="L135" s="21"/>
      <c r="M135" s="22"/>
      <c r="N135" s="23"/>
      <c r="O135" s="23"/>
      <c r="P135" s="24" t="str">
        <f>Projections!$F135/Projections!$D135</f>
        <v>#ERROR!</v>
      </c>
    </row>
    <row r="136" ht="14.25" hidden="1" customHeight="1">
      <c r="A136" s="13">
        <v>104.0</v>
      </c>
      <c r="B136" s="14" t="s">
        <v>162</v>
      </c>
      <c r="C136" s="15" t="s">
        <v>128</v>
      </c>
      <c r="D136" s="16" t="str">
        <f>VLOOKUP(Table19[[#This Row],[Accented name]],[1]Projections!$B:$W,13,0)</f>
        <v>#ERROR!</v>
      </c>
      <c r="E136" s="17" t="s">
        <v>25</v>
      </c>
      <c r="F136" s="18" t="str">
        <f>VLOOKUP(Table19[[#This Row],[Accented name]],[1]Projections!$B:$W,18,0)</f>
        <v>#ERROR!</v>
      </c>
      <c r="G136" s="18" t="str">
        <f>VLOOKUP(Table19[[#This Row],[Accented name]],[1]Projections!$B:$W,19,0)</f>
        <v>#ERROR!</v>
      </c>
      <c r="H136" s="18" t="str">
        <f>VLOOKUP(Table19[[#This Row],[Accented name]],[1]Projections!$B:$W,20,0)</f>
        <v>#ERROR!</v>
      </c>
      <c r="I136" s="19" t="str">
        <f>VLOOKUP(Table19[[#This Row],[Accented name]],[1]Projections!$B:$W,21,0)</f>
        <v>#ERROR!</v>
      </c>
      <c r="J136" s="20" t="str">
        <f>Projections!$H136+Projections!$I136</f>
        <v>#ERROR!</v>
      </c>
      <c r="K136" s="21" t="str">
        <f>VLOOKUP(Projections!$B136,MD!B:J,9,0)</f>
        <v>#N/A</v>
      </c>
      <c r="L136" s="21"/>
      <c r="M136" s="22"/>
      <c r="N136" s="23"/>
      <c r="O136" s="23"/>
      <c r="P136" s="24" t="str">
        <f>Projections!$F136/Projections!$D136</f>
        <v>#ERROR!</v>
      </c>
    </row>
    <row r="137" ht="14.25" customHeight="1">
      <c r="A137" s="13">
        <v>30.0</v>
      </c>
      <c r="B137" s="14" t="s">
        <v>163</v>
      </c>
      <c r="C137" s="15" t="s">
        <v>131</v>
      </c>
      <c r="D137" s="16" t="str">
        <f>VLOOKUP(Table19[[#This Row],[Accented name]],[1]Projections!$B:$W,13,0)</f>
        <v>#ERROR!</v>
      </c>
      <c r="E137" s="17" t="s">
        <v>23</v>
      </c>
      <c r="F137" s="18" t="str">
        <f>VLOOKUP(Table19[[#This Row],[Accented name]],[1]Projections!$B:$W,18,0)</f>
        <v>#ERROR!</v>
      </c>
      <c r="G137" s="18" t="str">
        <f>VLOOKUP(Table19[[#This Row],[Accented name]],[1]Projections!$B:$W,19,0)</f>
        <v>#ERROR!</v>
      </c>
      <c r="H137" s="18" t="str">
        <f>VLOOKUP(Table19[[#This Row],[Accented name]],[1]Projections!$B:$W,20,0)</f>
        <v>#ERROR!</v>
      </c>
      <c r="I137" s="19" t="str">
        <f>VLOOKUP(Table19[[#This Row],[Accented name]],[1]Projections!$B:$W,21,0)</f>
        <v>#ERROR!</v>
      </c>
      <c r="J137" s="20" t="str">
        <f>Projections!$H137+Projections!$I137</f>
        <v>#ERROR!</v>
      </c>
      <c r="K137" s="21" t="str">
        <f>VLOOKUP(Projections!$B137,MD!B:J,9,0)</f>
        <v>#N/A</v>
      </c>
      <c r="L137" s="21"/>
      <c r="M137" s="22"/>
      <c r="N137" s="23"/>
      <c r="O137" s="23"/>
      <c r="P137" s="24" t="str">
        <f>Projections!$F137/Projections!$D137</f>
        <v>#ERROR!</v>
      </c>
    </row>
    <row r="138" ht="14.25" customHeight="1">
      <c r="A138" s="13">
        <v>29.0</v>
      </c>
      <c r="B138" s="14" t="s">
        <v>164</v>
      </c>
      <c r="C138" s="15" t="s">
        <v>131</v>
      </c>
      <c r="D138" s="16" t="str">
        <f>VLOOKUP(Table19[[#This Row],[Accented name]],[1]Projections!$B:$W,13,0)</f>
        <v>#ERROR!</v>
      </c>
      <c r="E138" s="17" t="s">
        <v>23</v>
      </c>
      <c r="F138" s="18" t="str">
        <f>VLOOKUP(Table19[[#This Row],[Accented name]],[1]Projections!$B:$W,18,0)</f>
        <v>#ERROR!</v>
      </c>
      <c r="G138" s="18" t="str">
        <f>VLOOKUP(Table19[[#This Row],[Accented name]],[1]Projections!$B:$W,19,0)</f>
        <v>#ERROR!</v>
      </c>
      <c r="H138" s="18" t="str">
        <f>VLOOKUP(Table19[[#This Row],[Accented name]],[1]Projections!$B:$W,20,0)</f>
        <v>#ERROR!</v>
      </c>
      <c r="I138" s="19" t="str">
        <f>VLOOKUP(Table19[[#This Row],[Accented name]],[1]Projections!$B:$W,21,0)</f>
        <v>#ERROR!</v>
      </c>
      <c r="J138" s="20" t="str">
        <f>Projections!$H138+Projections!$I138</f>
        <v>#ERROR!</v>
      </c>
      <c r="K138" s="21" t="str">
        <f>VLOOKUP(Projections!$B138,MD!B:J,9,0)</f>
        <v>#N/A</v>
      </c>
      <c r="L138" s="21"/>
      <c r="M138" s="22"/>
      <c r="N138" s="23"/>
      <c r="O138" s="23"/>
      <c r="P138" s="24" t="str">
        <f>Projections!$F138/Projections!$D138</f>
        <v>#ERROR!</v>
      </c>
    </row>
    <row r="139" ht="14.25" customHeight="1">
      <c r="A139" s="13">
        <v>124.0</v>
      </c>
      <c r="B139" s="14" t="s">
        <v>165</v>
      </c>
      <c r="C139" s="15" t="s">
        <v>128</v>
      </c>
      <c r="D139" s="16" t="str">
        <f>VLOOKUP(Table19[[#This Row],[Accented name]],[1]Projections!$B:$W,13,0)</f>
        <v>#ERROR!</v>
      </c>
      <c r="E139" s="17" t="s">
        <v>23</v>
      </c>
      <c r="F139" s="18" t="str">
        <f>VLOOKUP(Table19[[#This Row],[Accented name]],[1]Projections!$B:$W,18,0)</f>
        <v>#ERROR!</v>
      </c>
      <c r="G139" s="18" t="str">
        <f>VLOOKUP(Table19[[#This Row],[Accented name]],[1]Projections!$B:$W,19,0)</f>
        <v>#ERROR!</v>
      </c>
      <c r="H139" s="18" t="str">
        <f>VLOOKUP(Table19[[#This Row],[Accented name]],[1]Projections!$B:$W,20,0)</f>
        <v>#ERROR!</v>
      </c>
      <c r="I139" s="19" t="str">
        <f>VLOOKUP(Table19[[#This Row],[Accented name]],[1]Projections!$B:$W,21,0)</f>
        <v>#ERROR!</v>
      </c>
      <c r="J139" s="20" t="str">
        <f>Projections!$H139+Projections!$I139</f>
        <v>#ERROR!</v>
      </c>
      <c r="K139" s="21" t="str">
        <f>VLOOKUP(Projections!$B139,MD!B:J,9,0)</f>
        <v>#N/A</v>
      </c>
      <c r="L139" s="21"/>
      <c r="M139" s="22"/>
      <c r="N139" s="23"/>
      <c r="O139" s="23"/>
      <c r="P139" s="24" t="str">
        <f>Projections!$F139/Projections!$D139</f>
        <v>#ERROR!</v>
      </c>
    </row>
    <row r="140" ht="14.25" customHeight="1">
      <c r="A140" s="13">
        <v>119.0</v>
      </c>
      <c r="B140" s="14" t="s">
        <v>166</v>
      </c>
      <c r="C140" s="15" t="s">
        <v>128</v>
      </c>
      <c r="D140" s="16" t="str">
        <f>VLOOKUP(Table19[[#This Row],[Accented name]],[1]Projections!$B:$W,13,0)</f>
        <v>#ERROR!</v>
      </c>
      <c r="E140" s="17" t="s">
        <v>23</v>
      </c>
      <c r="F140" s="18" t="str">
        <f>VLOOKUP(Table19[[#This Row],[Accented name]],[1]Projections!$B:$W,18,0)</f>
        <v>#ERROR!</v>
      </c>
      <c r="G140" s="18" t="str">
        <f>VLOOKUP(Table19[[#This Row],[Accented name]],[1]Projections!$B:$W,19,0)</f>
        <v>#ERROR!</v>
      </c>
      <c r="H140" s="18" t="str">
        <f>VLOOKUP(Table19[[#This Row],[Accented name]],[1]Projections!$B:$W,20,0)</f>
        <v>#ERROR!</v>
      </c>
      <c r="I140" s="19" t="str">
        <f>VLOOKUP(Table19[[#This Row],[Accented name]],[1]Projections!$B:$W,21,0)</f>
        <v>#ERROR!</v>
      </c>
      <c r="J140" s="20" t="str">
        <f>Projections!$H140+Projections!$I140</f>
        <v>#ERROR!</v>
      </c>
      <c r="K140" s="21" t="str">
        <f>VLOOKUP(Projections!$B140,MD!B:J,9,0)</f>
        <v>#N/A</v>
      </c>
      <c r="L140" s="21"/>
      <c r="M140" s="22"/>
      <c r="N140" s="23"/>
      <c r="O140" s="23"/>
      <c r="P140" s="24" t="str">
        <f>Projections!$F140/Projections!$D140</f>
        <v>#ERROR!</v>
      </c>
    </row>
    <row r="141" ht="14.25" customHeight="1">
      <c r="A141" s="13">
        <v>116.0</v>
      </c>
      <c r="B141" s="14" t="s">
        <v>167</v>
      </c>
      <c r="C141" s="15" t="s">
        <v>128</v>
      </c>
      <c r="D141" s="16" t="str">
        <f>VLOOKUP(Table19[[#This Row],[Accented name]],[1]Projections!$B:$W,13,0)</f>
        <v>#ERROR!</v>
      </c>
      <c r="E141" s="17" t="s">
        <v>23</v>
      </c>
      <c r="F141" s="18" t="str">
        <f>VLOOKUP(Table19[[#This Row],[Accented name]],[1]Projections!$B:$W,18,0)</f>
        <v>#ERROR!</v>
      </c>
      <c r="G141" s="18" t="str">
        <f>VLOOKUP(Table19[[#This Row],[Accented name]],[1]Projections!$B:$W,19,0)</f>
        <v>#ERROR!</v>
      </c>
      <c r="H141" s="18" t="str">
        <f>VLOOKUP(Table19[[#This Row],[Accented name]],[1]Projections!$B:$W,20,0)</f>
        <v>#ERROR!</v>
      </c>
      <c r="I141" s="19" t="str">
        <f>VLOOKUP(Table19[[#This Row],[Accented name]],[1]Projections!$B:$W,21,0)</f>
        <v>#ERROR!</v>
      </c>
      <c r="J141" s="20" t="str">
        <f>Projections!$H141+Projections!$I141</f>
        <v>#ERROR!</v>
      </c>
      <c r="K141" s="21" t="str">
        <f>VLOOKUP(Projections!$B141,MD!B:J,9,0)</f>
        <v>#N/A</v>
      </c>
      <c r="L141" s="21"/>
      <c r="M141" s="22"/>
      <c r="N141" s="23"/>
      <c r="O141" s="23"/>
      <c r="P141" s="24" t="str">
        <f>Projections!$F141/Projections!$D141</f>
        <v>#ERROR!</v>
      </c>
    </row>
    <row r="142" ht="14.25" customHeight="1">
      <c r="A142" s="13">
        <v>67.0</v>
      </c>
      <c r="B142" s="14" t="s">
        <v>168</v>
      </c>
      <c r="C142" s="15" t="s">
        <v>122</v>
      </c>
      <c r="D142" s="16" t="str">
        <f>VLOOKUP(Table19[[#This Row],[Accented name]],[1]Projections!$B:$W,13,0)</f>
        <v>#ERROR!</v>
      </c>
      <c r="E142" s="17" t="s">
        <v>21</v>
      </c>
      <c r="F142" s="18" t="str">
        <f>VLOOKUP(Table19[[#This Row],[Accented name]],[1]Projections!$B:$W,18,0)</f>
        <v>#ERROR!</v>
      </c>
      <c r="G142" s="18" t="str">
        <f>VLOOKUP(Table19[[#This Row],[Accented name]],[1]Projections!$B:$W,19,0)</f>
        <v>#ERROR!</v>
      </c>
      <c r="H142" s="18" t="str">
        <f>VLOOKUP(Table19[[#This Row],[Accented name]],[1]Projections!$B:$W,20,0)</f>
        <v>#ERROR!</v>
      </c>
      <c r="I142" s="19" t="str">
        <f>VLOOKUP(Table19[[#This Row],[Accented name]],[1]Projections!$B:$W,21,0)</f>
        <v>#ERROR!</v>
      </c>
      <c r="J142" s="20" t="str">
        <f>Projections!$H142+Projections!$I142</f>
        <v>#ERROR!</v>
      </c>
      <c r="K142" s="21" t="str">
        <f>VLOOKUP(Projections!$B142,MD!B:J,9,0)</f>
        <v>#N/A</v>
      </c>
      <c r="L142" s="21"/>
      <c r="M142" s="22"/>
      <c r="N142" s="23"/>
      <c r="O142" s="23"/>
      <c r="P142" s="24" t="str">
        <f>Projections!$F142/Projections!$D142</f>
        <v>#ERROR!</v>
      </c>
    </row>
    <row r="143" ht="14.25" customHeight="1">
      <c r="A143" s="13">
        <v>125.0</v>
      </c>
      <c r="B143" s="14" t="s">
        <v>169</v>
      </c>
      <c r="C143" s="15" t="s">
        <v>128</v>
      </c>
      <c r="D143" s="16" t="str">
        <f>VLOOKUP(Table19[[#This Row],[Accented name]],[1]Projections!$B:$W,13,0)</f>
        <v>#ERROR!</v>
      </c>
      <c r="E143" s="17" t="s">
        <v>23</v>
      </c>
      <c r="F143" s="18" t="str">
        <f>VLOOKUP(Table19[[#This Row],[Accented name]],[1]Projections!$B:$W,18,0)</f>
        <v>#ERROR!</v>
      </c>
      <c r="G143" s="18" t="str">
        <f>VLOOKUP(Table19[[#This Row],[Accented name]],[1]Projections!$B:$W,19,0)</f>
        <v>#ERROR!</v>
      </c>
      <c r="H143" s="18" t="str">
        <f>VLOOKUP(Table19[[#This Row],[Accented name]],[1]Projections!$B:$W,20,0)</f>
        <v>#ERROR!</v>
      </c>
      <c r="I143" s="19" t="str">
        <f>VLOOKUP(Table19[[#This Row],[Accented name]],[1]Projections!$B:$W,21,0)</f>
        <v>#ERROR!</v>
      </c>
      <c r="J143" s="20" t="str">
        <f>Projections!$H143+Projections!$I143</f>
        <v>#ERROR!</v>
      </c>
      <c r="K143" s="21" t="str">
        <f>VLOOKUP(Projections!$B143,MD!B:J,9,0)</f>
        <v>#N/A</v>
      </c>
      <c r="L143" s="21"/>
      <c r="M143" s="22"/>
      <c r="N143" s="23"/>
      <c r="O143" s="23"/>
      <c r="P143" s="24" t="str">
        <f>Projections!$F143/Projections!$D143</f>
        <v>#ERROR!</v>
      </c>
    </row>
    <row r="144" ht="14.25" customHeight="1">
      <c r="A144" s="13">
        <v>138.0</v>
      </c>
      <c r="B144" s="14" t="s">
        <v>170</v>
      </c>
      <c r="C144" s="15" t="s">
        <v>124</v>
      </c>
      <c r="D144" s="16" t="str">
        <f>VLOOKUP(Table19[[#This Row],[Accented name]],[1]Projections!$B:$W,13,0)</f>
        <v>#ERROR!</v>
      </c>
      <c r="E144" s="17" t="s">
        <v>23</v>
      </c>
      <c r="F144" s="18" t="str">
        <f>VLOOKUP(Table19[[#This Row],[Accented name]],[1]Projections!$B:$W,18,0)</f>
        <v>#ERROR!</v>
      </c>
      <c r="G144" s="18" t="str">
        <f>VLOOKUP(Table19[[#This Row],[Accented name]],[1]Projections!$B:$W,19,0)</f>
        <v>#ERROR!</v>
      </c>
      <c r="H144" s="18" t="str">
        <f>VLOOKUP(Table19[[#This Row],[Accented name]],[1]Projections!$B:$W,20,0)</f>
        <v>#ERROR!</v>
      </c>
      <c r="I144" s="19" t="str">
        <f>VLOOKUP(Table19[[#This Row],[Accented name]],[1]Projections!$B:$W,21,0)</f>
        <v>#ERROR!</v>
      </c>
      <c r="J144" s="20" t="str">
        <f>Projections!$H144+Projections!$I144</f>
        <v>#ERROR!</v>
      </c>
      <c r="K144" s="21" t="str">
        <f>VLOOKUP(Projections!$B144,MD!B:J,9,0)</f>
        <v>#N/A</v>
      </c>
      <c r="L144" s="21"/>
      <c r="M144" s="22"/>
      <c r="N144" s="23"/>
      <c r="O144" s="23"/>
      <c r="P144" s="24" t="str">
        <f>Projections!$F144/Projections!$D144</f>
        <v>#ERROR!</v>
      </c>
    </row>
    <row r="145" ht="14.25" customHeight="1">
      <c r="A145" s="13">
        <v>44.0</v>
      </c>
      <c r="B145" s="14" t="s">
        <v>171</v>
      </c>
      <c r="C145" s="15" t="s">
        <v>131</v>
      </c>
      <c r="D145" s="16" t="str">
        <f>VLOOKUP(Table19[[#This Row],[Accented name]],[1]Projections!$B:$W,13,0)</f>
        <v>#ERROR!</v>
      </c>
      <c r="E145" s="17" t="s">
        <v>19</v>
      </c>
      <c r="F145" s="18" t="str">
        <f>VLOOKUP(Table19[[#This Row],[Accented name]],[1]Projections!$B:$W,18,0)</f>
        <v>#ERROR!</v>
      </c>
      <c r="G145" s="18" t="str">
        <f>VLOOKUP(Table19[[#This Row],[Accented name]],[1]Projections!$B:$W,19,0)</f>
        <v>#ERROR!</v>
      </c>
      <c r="H145" s="18" t="str">
        <f>VLOOKUP(Table19[[#This Row],[Accented name]],[1]Projections!$B:$W,20,0)</f>
        <v>#ERROR!</v>
      </c>
      <c r="I145" s="19" t="str">
        <f>VLOOKUP(Table19[[#This Row],[Accented name]],[1]Projections!$B:$W,21,0)</f>
        <v>#ERROR!</v>
      </c>
      <c r="J145" s="20" t="str">
        <f>Projections!$H145+Projections!$I145</f>
        <v>#ERROR!</v>
      </c>
      <c r="K145" s="21" t="str">
        <f>VLOOKUP(Projections!$B145,MD!B:J,9,0)</f>
        <v>#N/A</v>
      </c>
      <c r="L145" s="21"/>
      <c r="M145" s="22"/>
      <c r="N145" s="23"/>
      <c r="O145" s="23"/>
      <c r="P145" s="24" t="str">
        <f>Projections!$F145/Projections!$D145</f>
        <v>#ERROR!</v>
      </c>
    </row>
    <row r="146" ht="14.25" customHeight="1">
      <c r="A146" s="13">
        <v>27.0</v>
      </c>
      <c r="B146" s="14" t="s">
        <v>172</v>
      </c>
      <c r="C146" s="15" t="s">
        <v>131</v>
      </c>
      <c r="D146" s="16" t="str">
        <f>VLOOKUP(Table19[[#This Row],[Accented name]],[1]Projections!$B:$W,13,0)</f>
        <v>#ERROR!</v>
      </c>
      <c r="E146" s="17" t="s">
        <v>23</v>
      </c>
      <c r="F146" s="18" t="str">
        <f>VLOOKUP(Table19[[#This Row],[Accented name]],[1]Projections!$B:$W,18,0)</f>
        <v>#ERROR!</v>
      </c>
      <c r="G146" s="18" t="str">
        <f>VLOOKUP(Table19[[#This Row],[Accented name]],[1]Projections!$B:$W,19,0)</f>
        <v>#ERROR!</v>
      </c>
      <c r="H146" s="18" t="str">
        <f>VLOOKUP(Table19[[#This Row],[Accented name]],[1]Projections!$B:$W,20,0)</f>
        <v>#ERROR!</v>
      </c>
      <c r="I146" s="19" t="str">
        <f>VLOOKUP(Table19[[#This Row],[Accented name]],[1]Projections!$B:$W,21,0)</f>
        <v>#ERROR!</v>
      </c>
      <c r="J146" s="20" t="str">
        <f>Projections!$H146+Projections!$I146</f>
        <v>#ERROR!</v>
      </c>
      <c r="K146" s="21" t="str">
        <f>VLOOKUP(Projections!$B146,MD!B:J,9,0)</f>
        <v>#N/A</v>
      </c>
      <c r="L146" s="21"/>
      <c r="M146" s="22"/>
      <c r="N146" s="23"/>
      <c r="O146" s="23"/>
      <c r="P146" s="24" t="str">
        <f>Projections!$F146/Projections!$D146</f>
        <v>#ERROR!</v>
      </c>
    </row>
    <row r="147" ht="14.25" customHeight="1">
      <c r="A147" s="13">
        <v>113.0</v>
      </c>
      <c r="B147" s="14" t="s">
        <v>173</v>
      </c>
      <c r="C147" s="15" t="s">
        <v>128</v>
      </c>
      <c r="D147" s="16" t="str">
        <f>VLOOKUP(Table19[[#This Row],[Accented name]],[1]Projections!$B:$W,13,0)</f>
        <v>#ERROR!</v>
      </c>
      <c r="E147" s="17" t="s">
        <v>21</v>
      </c>
      <c r="F147" s="18" t="str">
        <f>VLOOKUP(Table19[[#This Row],[Accented name]],[1]Projections!$B:$W,18,0)</f>
        <v>#ERROR!</v>
      </c>
      <c r="G147" s="18" t="str">
        <f>VLOOKUP(Table19[[#This Row],[Accented name]],[1]Projections!$B:$W,19,0)</f>
        <v>#ERROR!</v>
      </c>
      <c r="H147" s="18" t="str">
        <f>VLOOKUP(Table19[[#This Row],[Accented name]],[1]Projections!$B:$W,20,0)</f>
        <v>#ERROR!</v>
      </c>
      <c r="I147" s="19" t="str">
        <f>VLOOKUP(Table19[[#This Row],[Accented name]],[1]Projections!$B:$W,21,0)</f>
        <v>#ERROR!</v>
      </c>
      <c r="J147" s="20" t="str">
        <f>Projections!$H147+Projections!$I147</f>
        <v>#ERROR!</v>
      </c>
      <c r="K147" s="21" t="str">
        <f>VLOOKUP(Projections!$B147,MD!B:J,9,0)</f>
        <v>#N/A</v>
      </c>
      <c r="L147" s="21"/>
      <c r="M147" s="22"/>
      <c r="N147" s="23"/>
      <c r="O147" s="23"/>
      <c r="P147" s="24" t="str">
        <f>Projections!$F147/Projections!$D147</f>
        <v>#ERROR!</v>
      </c>
    </row>
    <row r="148" ht="14.25" customHeight="1">
      <c r="A148" s="13">
        <v>109.0</v>
      </c>
      <c r="B148" s="14" t="s">
        <v>174</v>
      </c>
      <c r="C148" s="15" t="s">
        <v>128</v>
      </c>
      <c r="D148" s="16" t="str">
        <f>VLOOKUP(Table19[[#This Row],[Accented name]],[1]Projections!$B:$W,13,0)</f>
        <v>#ERROR!</v>
      </c>
      <c r="E148" s="17" t="s">
        <v>21</v>
      </c>
      <c r="F148" s="18" t="str">
        <f>VLOOKUP(Table19[[#This Row],[Accented name]],[1]Projections!$B:$W,18,0)</f>
        <v>#ERROR!</v>
      </c>
      <c r="G148" s="18" t="str">
        <f>VLOOKUP(Table19[[#This Row],[Accented name]],[1]Projections!$B:$W,19,0)</f>
        <v>#ERROR!</v>
      </c>
      <c r="H148" s="18" t="str">
        <f>VLOOKUP(Table19[[#This Row],[Accented name]],[1]Projections!$B:$W,20,0)</f>
        <v>#ERROR!</v>
      </c>
      <c r="I148" s="19" t="str">
        <f>VLOOKUP(Table19[[#This Row],[Accented name]],[1]Projections!$B:$W,21,0)</f>
        <v>#ERROR!</v>
      </c>
      <c r="J148" s="20" t="str">
        <f>Projections!$H148+Projections!$I148</f>
        <v>#ERROR!</v>
      </c>
      <c r="K148" s="21" t="str">
        <f>VLOOKUP(Projections!$B148,MD!B:J,9,0)</f>
        <v>#N/A</v>
      </c>
      <c r="L148" s="21"/>
      <c r="M148" s="22"/>
      <c r="N148" s="23"/>
      <c r="O148" s="23"/>
      <c r="P148" s="24" t="str">
        <f>Projections!$F148/Projections!$D148</f>
        <v>#ERROR!</v>
      </c>
    </row>
    <row r="149" ht="14.25" customHeight="1">
      <c r="A149" s="13">
        <v>28.0</v>
      </c>
      <c r="B149" s="14" t="s">
        <v>175</v>
      </c>
      <c r="C149" s="15" t="s">
        <v>131</v>
      </c>
      <c r="D149" s="16" t="str">
        <f>VLOOKUP(Table19[[#This Row],[Accented name]],[1]Projections!$B:$W,13,0)</f>
        <v>#ERROR!</v>
      </c>
      <c r="E149" s="17" t="s">
        <v>23</v>
      </c>
      <c r="F149" s="18" t="str">
        <f>VLOOKUP(Table19[[#This Row],[Accented name]],[1]Projections!$B:$W,18,0)</f>
        <v>#ERROR!</v>
      </c>
      <c r="G149" s="18" t="str">
        <f>VLOOKUP(Table19[[#This Row],[Accented name]],[1]Projections!$B:$W,19,0)</f>
        <v>#ERROR!</v>
      </c>
      <c r="H149" s="18" t="str">
        <f>VLOOKUP(Table19[[#This Row],[Accented name]],[1]Projections!$B:$W,20,0)</f>
        <v>#ERROR!</v>
      </c>
      <c r="I149" s="19" t="str">
        <f>VLOOKUP(Table19[[#This Row],[Accented name]],[1]Projections!$B:$W,21,0)</f>
        <v>#ERROR!</v>
      </c>
      <c r="J149" s="20" t="str">
        <f>Projections!$H149+Projections!$I149</f>
        <v>#ERROR!</v>
      </c>
      <c r="K149" s="21" t="str">
        <f>VLOOKUP(Projections!$B149,MD!B:J,9,0)</f>
        <v>#N/A</v>
      </c>
      <c r="L149" s="21"/>
      <c r="M149" s="22"/>
      <c r="N149" s="23"/>
      <c r="O149" s="23"/>
      <c r="P149" s="24" t="str">
        <f>Projections!$F149/Projections!$D149</f>
        <v>#ERROR!</v>
      </c>
    </row>
    <row r="150" ht="14.25" customHeight="1">
      <c r="A150" s="13">
        <v>74.0</v>
      </c>
      <c r="B150" s="14" t="s">
        <v>176</v>
      </c>
      <c r="C150" s="15" t="s">
        <v>122</v>
      </c>
      <c r="D150" s="16" t="str">
        <f>VLOOKUP(Table19[[#This Row],[Accented name]],[1]Projections!$B:$W,13,0)</f>
        <v>#ERROR!</v>
      </c>
      <c r="E150" s="17" t="s">
        <v>19</v>
      </c>
      <c r="F150" s="18" t="str">
        <f>VLOOKUP(Table19[[#This Row],[Accented name]],[1]Projections!$B:$W,18,0)</f>
        <v>#ERROR!</v>
      </c>
      <c r="G150" s="18" t="str">
        <f>VLOOKUP(Table19[[#This Row],[Accented name]],[1]Projections!$B:$W,19,0)</f>
        <v>#ERROR!</v>
      </c>
      <c r="H150" s="18" t="str">
        <f>VLOOKUP(Table19[[#This Row],[Accented name]],[1]Projections!$B:$W,20,0)</f>
        <v>#ERROR!</v>
      </c>
      <c r="I150" s="19" t="str">
        <f>VLOOKUP(Table19[[#This Row],[Accented name]],[1]Projections!$B:$W,21,0)</f>
        <v>#ERROR!</v>
      </c>
      <c r="J150" s="20" t="str">
        <f>Projections!$H150+Projections!$I150</f>
        <v>#ERROR!</v>
      </c>
      <c r="K150" s="21" t="str">
        <f>VLOOKUP(Projections!$B150,MD!B:J,9,0)</f>
        <v>#N/A</v>
      </c>
      <c r="L150" s="21"/>
      <c r="M150" s="22"/>
      <c r="N150" s="23"/>
      <c r="O150" s="23"/>
      <c r="P150" s="24" t="str">
        <f>Projections!$F150/Projections!$D150</f>
        <v>#ERROR!</v>
      </c>
    </row>
    <row r="151" ht="14.25" customHeight="1">
      <c r="A151" s="13">
        <v>62.0</v>
      </c>
      <c r="B151" s="14" t="s">
        <v>177</v>
      </c>
      <c r="C151" s="15" t="s">
        <v>122</v>
      </c>
      <c r="D151" s="16" t="str">
        <f>VLOOKUP(Table19[[#This Row],[Accented name]],[1]Projections!$B:$W,13,0)</f>
        <v>#ERROR!</v>
      </c>
      <c r="E151" s="17" t="s">
        <v>21</v>
      </c>
      <c r="F151" s="18" t="str">
        <f>VLOOKUP(Table19[[#This Row],[Accented name]],[1]Projections!$B:$W,18,0)</f>
        <v>#ERROR!</v>
      </c>
      <c r="G151" s="18" t="str">
        <f>VLOOKUP(Table19[[#This Row],[Accented name]],[1]Projections!$B:$W,19,0)</f>
        <v>#ERROR!</v>
      </c>
      <c r="H151" s="18" t="str">
        <f>VLOOKUP(Table19[[#This Row],[Accented name]],[1]Projections!$B:$W,20,0)</f>
        <v>#ERROR!</v>
      </c>
      <c r="I151" s="19" t="str">
        <f>VLOOKUP(Table19[[#This Row],[Accented name]],[1]Projections!$B:$W,21,0)</f>
        <v>#ERROR!</v>
      </c>
      <c r="J151" s="20" t="str">
        <f>Projections!$H151+Projections!$I151</f>
        <v>#ERROR!</v>
      </c>
      <c r="K151" s="21" t="str">
        <f>VLOOKUP(Projections!$B151,MD!B:J,9,0)</f>
        <v>#N/A</v>
      </c>
      <c r="L151" s="21"/>
      <c r="M151" s="22"/>
      <c r="N151" s="23"/>
      <c r="O151" s="23"/>
      <c r="P151" s="24" t="str">
        <f>Projections!$F151/Projections!$D151</f>
        <v>#ERROR!</v>
      </c>
    </row>
    <row r="152" ht="14.25" customHeight="1">
      <c r="A152" s="13">
        <v>47.0</v>
      </c>
      <c r="B152" s="14" t="s">
        <v>178</v>
      </c>
      <c r="C152" s="15" t="s">
        <v>131</v>
      </c>
      <c r="D152" s="16" t="str">
        <f>VLOOKUP(Table19[[#This Row],[Accented name]],[1]Projections!$B:$W,13,0)</f>
        <v>#ERROR!</v>
      </c>
      <c r="E152" s="17" t="s">
        <v>23</v>
      </c>
      <c r="F152" s="18" t="str">
        <f>VLOOKUP(Table19[[#This Row],[Accented name]],[1]Projections!$B:$W,18,0)</f>
        <v>#ERROR!</v>
      </c>
      <c r="G152" s="18" t="str">
        <f>VLOOKUP(Table19[[#This Row],[Accented name]],[1]Projections!$B:$W,19,0)</f>
        <v>#ERROR!</v>
      </c>
      <c r="H152" s="18" t="str">
        <f>VLOOKUP(Table19[[#This Row],[Accented name]],[1]Projections!$B:$W,20,0)</f>
        <v>#ERROR!</v>
      </c>
      <c r="I152" s="19" t="str">
        <f>VLOOKUP(Table19[[#This Row],[Accented name]],[1]Projections!$B:$W,21,0)</f>
        <v>#ERROR!</v>
      </c>
      <c r="J152" s="20" t="str">
        <f>Projections!$H152+Projections!$I152</f>
        <v>#ERROR!</v>
      </c>
      <c r="K152" s="21" t="str">
        <f>VLOOKUP(Projections!$B152,MD!B:J,9,0)</f>
        <v>#N/A</v>
      </c>
      <c r="L152" s="21"/>
      <c r="M152" s="22"/>
      <c r="N152" s="23"/>
      <c r="O152" s="23"/>
      <c r="P152" s="24" t="str">
        <f>Projections!$F152/Projections!$D152</f>
        <v>#ERROR!</v>
      </c>
    </row>
    <row r="153" ht="14.25" customHeight="1">
      <c r="A153" s="13">
        <v>114.0</v>
      </c>
      <c r="B153" s="14" t="s">
        <v>179</v>
      </c>
      <c r="C153" s="15" t="s">
        <v>128</v>
      </c>
      <c r="D153" s="16" t="str">
        <f>VLOOKUP(Table19[[#This Row],[Accented name]],[1]Projections!$B:$W,13,0)</f>
        <v>#ERROR!</v>
      </c>
      <c r="E153" s="17" t="s">
        <v>21</v>
      </c>
      <c r="F153" s="18" t="str">
        <f>VLOOKUP(Table19[[#This Row],[Accented name]],[1]Projections!$B:$W,18,0)</f>
        <v>#ERROR!</v>
      </c>
      <c r="G153" s="18" t="str">
        <f>VLOOKUP(Table19[[#This Row],[Accented name]],[1]Projections!$B:$W,19,0)</f>
        <v>#ERROR!</v>
      </c>
      <c r="H153" s="18" t="str">
        <f>VLOOKUP(Table19[[#This Row],[Accented name]],[1]Projections!$B:$W,20,0)</f>
        <v>#ERROR!</v>
      </c>
      <c r="I153" s="19" t="str">
        <f>VLOOKUP(Table19[[#This Row],[Accented name]],[1]Projections!$B:$W,21,0)</f>
        <v>#ERROR!</v>
      </c>
      <c r="J153" s="20" t="str">
        <f>Projections!$H153+Projections!$I153</f>
        <v>#ERROR!</v>
      </c>
      <c r="K153" s="21" t="str">
        <f>VLOOKUP(Projections!$B153,MD!B:J,9,0)</f>
        <v>#N/A</v>
      </c>
      <c r="L153" s="21"/>
      <c r="M153" s="22"/>
      <c r="N153" s="23"/>
      <c r="O153" s="23"/>
      <c r="P153" s="24" t="str">
        <f>Projections!$F153/Projections!$D153</f>
        <v>#ERROR!</v>
      </c>
    </row>
    <row r="154" ht="14.25" customHeight="1">
      <c r="A154" s="13">
        <v>149.0</v>
      </c>
      <c r="B154" s="14" t="s">
        <v>180</v>
      </c>
      <c r="C154" s="15" t="s">
        <v>124</v>
      </c>
      <c r="D154" s="16" t="str">
        <f>VLOOKUP(Table19[[#This Row],[Accented name]],[1]Projections!$B:$W,13,0)</f>
        <v>#ERROR!</v>
      </c>
      <c r="E154" s="17" t="s">
        <v>19</v>
      </c>
      <c r="F154" s="18" t="str">
        <f>VLOOKUP(Table19[[#This Row],[Accented name]],[1]Projections!$B:$W,18,0)</f>
        <v>#ERROR!</v>
      </c>
      <c r="G154" s="18" t="str">
        <f>VLOOKUP(Table19[[#This Row],[Accented name]],[1]Projections!$B:$W,19,0)</f>
        <v>#ERROR!</v>
      </c>
      <c r="H154" s="18" t="str">
        <f>VLOOKUP(Table19[[#This Row],[Accented name]],[1]Projections!$B:$W,20,0)</f>
        <v>#ERROR!</v>
      </c>
      <c r="I154" s="19" t="str">
        <f>VLOOKUP(Table19[[#This Row],[Accented name]],[1]Projections!$B:$W,21,0)</f>
        <v>#ERROR!</v>
      </c>
      <c r="J154" s="20" t="str">
        <f>Projections!$H154+Projections!$I154</f>
        <v>#ERROR!</v>
      </c>
      <c r="K154" s="21" t="str">
        <f>VLOOKUP(Projections!$B154,MD!B:J,9,0)</f>
        <v>#N/A</v>
      </c>
      <c r="L154" s="21"/>
      <c r="M154" s="22"/>
      <c r="N154" s="23"/>
      <c r="O154" s="23"/>
      <c r="P154" s="24" t="str">
        <f>Projections!$F154/Projections!$D154</f>
        <v>#ERROR!</v>
      </c>
    </row>
    <row r="155" ht="14.25" customHeight="1">
      <c r="A155" s="13">
        <v>71.0</v>
      </c>
      <c r="B155" s="14" t="s">
        <v>181</v>
      </c>
      <c r="C155" s="15" t="s">
        <v>122</v>
      </c>
      <c r="D155" s="16" t="str">
        <f>VLOOKUP(Table19[[#This Row],[Accented name]],[1]Projections!$B:$W,13,0)</f>
        <v>#ERROR!</v>
      </c>
      <c r="E155" s="17" t="s">
        <v>19</v>
      </c>
      <c r="F155" s="18" t="str">
        <f>VLOOKUP(Table19[[#This Row],[Accented name]],[1]Projections!$B:$W,18,0)</f>
        <v>#ERROR!</v>
      </c>
      <c r="G155" s="18" t="str">
        <f>VLOOKUP(Table19[[#This Row],[Accented name]],[1]Projections!$B:$W,19,0)</f>
        <v>#ERROR!</v>
      </c>
      <c r="H155" s="18" t="str">
        <f>VLOOKUP(Table19[[#This Row],[Accented name]],[1]Projections!$B:$W,20,0)</f>
        <v>#ERROR!</v>
      </c>
      <c r="I155" s="19" t="str">
        <f>VLOOKUP(Table19[[#This Row],[Accented name]],[1]Projections!$B:$W,21,0)</f>
        <v>#ERROR!</v>
      </c>
      <c r="J155" s="20" t="str">
        <f>Projections!$H155+Projections!$I155</f>
        <v>#ERROR!</v>
      </c>
      <c r="K155" s="21" t="str">
        <f>VLOOKUP(Projections!$B155,MD!B:J,9,0)</f>
        <v>#N/A</v>
      </c>
      <c r="L155" s="21"/>
      <c r="M155" s="22"/>
      <c r="N155" s="23"/>
      <c r="O155" s="23"/>
      <c r="P155" s="24" t="str">
        <f>Projections!$F155/Projections!$D155</f>
        <v>#ERROR!</v>
      </c>
    </row>
    <row r="156" ht="14.25" customHeight="1">
      <c r="A156" s="13">
        <v>65.0</v>
      </c>
      <c r="B156" s="14" t="s">
        <v>182</v>
      </c>
      <c r="C156" s="15" t="s">
        <v>122</v>
      </c>
      <c r="D156" s="16" t="str">
        <f>VLOOKUP(Table19[[#This Row],[Accented name]],[1]Projections!$B:$W,13,0)</f>
        <v>#ERROR!</v>
      </c>
      <c r="E156" s="17" t="s">
        <v>19</v>
      </c>
      <c r="F156" s="18" t="str">
        <f>VLOOKUP(Table19[[#This Row],[Accented name]],[1]Projections!$B:$W,18,0)</f>
        <v>#ERROR!</v>
      </c>
      <c r="G156" s="18" t="str">
        <f>VLOOKUP(Table19[[#This Row],[Accented name]],[1]Projections!$B:$W,19,0)</f>
        <v>#ERROR!</v>
      </c>
      <c r="H156" s="18" t="str">
        <f>VLOOKUP(Table19[[#This Row],[Accented name]],[1]Projections!$B:$W,20,0)</f>
        <v>#ERROR!</v>
      </c>
      <c r="I156" s="19" t="str">
        <f>VLOOKUP(Table19[[#This Row],[Accented name]],[1]Projections!$B:$W,21,0)</f>
        <v>#ERROR!</v>
      </c>
      <c r="J156" s="20" t="str">
        <f>Projections!$H156+Projections!$I156</f>
        <v>#ERROR!</v>
      </c>
      <c r="K156" s="21" t="str">
        <f>VLOOKUP(Projections!$B156,MD!B:J,9,0)</f>
        <v>#N/A</v>
      </c>
      <c r="L156" s="21"/>
      <c r="M156" s="22"/>
      <c r="N156" s="23"/>
      <c r="O156" s="23"/>
      <c r="P156" s="24" t="str">
        <f>Projections!$F156/Projections!$D156</f>
        <v>#ERROR!</v>
      </c>
    </row>
    <row r="157" ht="14.25" customHeight="1">
      <c r="A157" s="13">
        <v>54.0</v>
      </c>
      <c r="B157" s="14" t="s">
        <v>183</v>
      </c>
      <c r="C157" s="15" t="s">
        <v>122</v>
      </c>
      <c r="D157" s="16" t="str">
        <f>VLOOKUP(Table19[[#This Row],[Accented name]],[1]Projections!$B:$W,13,0)</f>
        <v>#ERROR!</v>
      </c>
      <c r="E157" s="17" t="s">
        <v>23</v>
      </c>
      <c r="F157" s="18" t="str">
        <f>VLOOKUP(Table19[[#This Row],[Accented name]],[1]Projections!$B:$W,18,0)</f>
        <v>#ERROR!</v>
      </c>
      <c r="G157" s="18" t="str">
        <f>VLOOKUP(Table19[[#This Row],[Accented name]],[1]Projections!$B:$W,19,0)</f>
        <v>#ERROR!</v>
      </c>
      <c r="H157" s="18" t="str">
        <f>VLOOKUP(Table19[[#This Row],[Accented name]],[1]Projections!$B:$W,20,0)</f>
        <v>#ERROR!</v>
      </c>
      <c r="I157" s="19" t="str">
        <f>VLOOKUP(Table19[[#This Row],[Accented name]],[1]Projections!$B:$W,21,0)</f>
        <v>#ERROR!</v>
      </c>
      <c r="J157" s="20" t="str">
        <f>Projections!$H157+Projections!$I157</f>
        <v>#ERROR!</v>
      </c>
      <c r="K157" s="21" t="str">
        <f>VLOOKUP(Projections!$B157,MD!B:J,9,0)</f>
        <v>#N/A</v>
      </c>
      <c r="L157" s="21"/>
      <c r="M157" s="22"/>
      <c r="N157" s="23"/>
      <c r="O157" s="23"/>
      <c r="P157" s="24" t="str">
        <f>Projections!$F157/Projections!$D157</f>
        <v>#ERROR!</v>
      </c>
    </row>
    <row r="158" ht="14.25" customHeight="1">
      <c r="A158" s="13">
        <v>68.0</v>
      </c>
      <c r="B158" s="14" t="s">
        <v>184</v>
      </c>
      <c r="C158" s="15" t="s">
        <v>122</v>
      </c>
      <c r="D158" s="16" t="str">
        <f>VLOOKUP(Table19[[#This Row],[Accented name]],[1]Projections!$B:$W,13,0)</f>
        <v>#ERROR!</v>
      </c>
      <c r="E158" s="17" t="s">
        <v>21</v>
      </c>
      <c r="F158" s="18" t="str">
        <f>VLOOKUP(Table19[[#This Row],[Accented name]],[1]Projections!$B:$W,18,0)</f>
        <v>#ERROR!</v>
      </c>
      <c r="G158" s="18" t="str">
        <f>VLOOKUP(Table19[[#This Row],[Accented name]],[1]Projections!$B:$W,19,0)</f>
        <v>#ERROR!</v>
      </c>
      <c r="H158" s="18" t="str">
        <f>VLOOKUP(Table19[[#This Row],[Accented name]],[1]Projections!$B:$W,20,0)</f>
        <v>#ERROR!</v>
      </c>
      <c r="I158" s="19" t="str">
        <f>VLOOKUP(Table19[[#This Row],[Accented name]],[1]Projections!$B:$W,21,0)</f>
        <v>#ERROR!</v>
      </c>
      <c r="J158" s="20" t="str">
        <f>Projections!$H158+Projections!$I158</f>
        <v>#ERROR!</v>
      </c>
      <c r="K158" s="21" t="str">
        <f>VLOOKUP(Projections!$B158,MD!B:J,9,0)</f>
        <v>#N/A</v>
      </c>
      <c r="L158" s="21"/>
      <c r="M158" s="22"/>
      <c r="N158" s="23"/>
      <c r="O158" s="23"/>
      <c r="P158" s="24" t="str">
        <f>Projections!$F158/Projections!$D158</f>
        <v>#ERROR!</v>
      </c>
    </row>
    <row r="159" ht="14.25" customHeight="1">
      <c r="A159" s="13">
        <v>76.0</v>
      </c>
      <c r="B159" s="14" t="s">
        <v>185</v>
      </c>
      <c r="C159" s="15" t="s">
        <v>122</v>
      </c>
      <c r="D159" s="16" t="str">
        <f>VLOOKUP(Table19[[#This Row],[Accented name]],[1]Projections!$B:$W,13,0)</f>
        <v>#ERROR!</v>
      </c>
      <c r="E159" s="17" t="s">
        <v>19</v>
      </c>
      <c r="F159" s="18" t="str">
        <f>VLOOKUP(Table19[[#This Row],[Accented name]],[1]Projections!$B:$W,18,0)</f>
        <v>#ERROR!</v>
      </c>
      <c r="G159" s="18" t="str">
        <f>VLOOKUP(Table19[[#This Row],[Accented name]],[1]Projections!$B:$W,19,0)</f>
        <v>#ERROR!</v>
      </c>
      <c r="H159" s="18" t="str">
        <f>VLOOKUP(Table19[[#This Row],[Accented name]],[1]Projections!$B:$W,20,0)</f>
        <v>#ERROR!</v>
      </c>
      <c r="I159" s="19" t="str">
        <f>VLOOKUP(Table19[[#This Row],[Accented name]],[1]Projections!$B:$W,21,0)</f>
        <v>#ERROR!</v>
      </c>
      <c r="J159" s="20" t="str">
        <f>Projections!$H159+Projections!$I159</f>
        <v>#ERROR!</v>
      </c>
      <c r="K159" s="21" t="str">
        <f>VLOOKUP(Projections!$B159,MD!B:J,9,0)</f>
        <v>#N/A</v>
      </c>
      <c r="L159" s="21"/>
      <c r="M159" s="22"/>
      <c r="N159" s="23"/>
      <c r="O159" s="23"/>
      <c r="P159" s="24" t="str">
        <f>Projections!$F159/Projections!$D159</f>
        <v>#ERROR!</v>
      </c>
    </row>
    <row r="160" ht="14.25" customHeight="1">
      <c r="A160" s="13">
        <v>73.0</v>
      </c>
      <c r="B160" s="14" t="s">
        <v>186</v>
      </c>
      <c r="C160" s="15" t="s">
        <v>122</v>
      </c>
      <c r="D160" s="16" t="str">
        <f>VLOOKUP(Table19[[#This Row],[Accented name]],[1]Projections!$B:$W,13,0)</f>
        <v>#ERROR!</v>
      </c>
      <c r="E160" s="17" t="s">
        <v>21</v>
      </c>
      <c r="F160" s="18" t="str">
        <f>VLOOKUP(Table19[[#This Row],[Accented name]],[1]Projections!$B:$W,18,0)</f>
        <v>#ERROR!</v>
      </c>
      <c r="G160" s="18" t="str">
        <f>VLOOKUP(Table19[[#This Row],[Accented name]],[1]Projections!$B:$W,19,0)</f>
        <v>#ERROR!</v>
      </c>
      <c r="H160" s="18" t="str">
        <f>VLOOKUP(Table19[[#This Row],[Accented name]],[1]Projections!$B:$W,20,0)</f>
        <v>#ERROR!</v>
      </c>
      <c r="I160" s="19" t="str">
        <f>VLOOKUP(Table19[[#This Row],[Accented name]],[1]Projections!$B:$W,21,0)</f>
        <v>#ERROR!</v>
      </c>
      <c r="J160" s="20" t="str">
        <f>Projections!$H160+Projections!$I160</f>
        <v>#ERROR!</v>
      </c>
      <c r="K160" s="21" t="str">
        <f>VLOOKUP(Projections!$B160,MD!B:J,9,0)</f>
        <v>#N/A</v>
      </c>
      <c r="L160" s="21"/>
      <c r="M160" s="22"/>
      <c r="N160" s="23"/>
      <c r="O160" s="23"/>
      <c r="P160" s="24" t="str">
        <f>Projections!$F160/Projections!$D160</f>
        <v>#ERROR!</v>
      </c>
    </row>
    <row r="161" ht="14.25" customHeight="1">
      <c r="A161" s="13">
        <v>75.0</v>
      </c>
      <c r="B161" s="14" t="s">
        <v>187</v>
      </c>
      <c r="C161" s="15" t="s">
        <v>122</v>
      </c>
      <c r="D161" s="16" t="str">
        <f>VLOOKUP(Table19[[#This Row],[Accented name]],[1]Projections!$B:$W,13,0)</f>
        <v>#ERROR!</v>
      </c>
      <c r="E161" s="17" t="s">
        <v>19</v>
      </c>
      <c r="F161" s="18" t="str">
        <f>VLOOKUP(Table19[[#This Row],[Accented name]],[1]Projections!$B:$W,18,0)</f>
        <v>#ERROR!</v>
      </c>
      <c r="G161" s="18" t="str">
        <f>VLOOKUP(Table19[[#This Row],[Accented name]],[1]Projections!$B:$W,19,0)</f>
        <v>#ERROR!</v>
      </c>
      <c r="H161" s="18" t="str">
        <f>VLOOKUP(Table19[[#This Row],[Accented name]],[1]Projections!$B:$W,20,0)</f>
        <v>#ERROR!</v>
      </c>
      <c r="I161" s="19" t="str">
        <f>VLOOKUP(Table19[[#This Row],[Accented name]],[1]Projections!$B:$W,21,0)</f>
        <v>#ERROR!</v>
      </c>
      <c r="J161" s="20" t="str">
        <f>Projections!$H161+Projections!$I161</f>
        <v>#ERROR!</v>
      </c>
      <c r="K161" s="21" t="str">
        <f>VLOOKUP(Projections!$B161,MD!B:J,9,0)</f>
        <v>#N/A</v>
      </c>
      <c r="L161" s="21"/>
      <c r="M161" s="22"/>
      <c r="N161" s="23"/>
      <c r="O161" s="23"/>
      <c r="P161" s="24" t="str">
        <f>Projections!$F161/Projections!$D161</f>
        <v>#ERROR!</v>
      </c>
    </row>
    <row r="162" ht="14.25" customHeight="1">
      <c r="A162" s="13">
        <v>154.0</v>
      </c>
      <c r="B162" s="14" t="s">
        <v>188</v>
      </c>
      <c r="C162" s="15" t="s">
        <v>124</v>
      </c>
      <c r="D162" s="16" t="str">
        <f>VLOOKUP(Table19[[#This Row],[Accented name]],[1]Projections!$B:$W,13,0)</f>
        <v>#ERROR!</v>
      </c>
      <c r="E162" s="17" t="s">
        <v>21</v>
      </c>
      <c r="F162" s="18" t="str">
        <f>VLOOKUP(Table19[[#This Row],[Accented name]],[1]Projections!$B:$W,18,0)</f>
        <v>#ERROR!</v>
      </c>
      <c r="G162" s="18" t="str">
        <f>VLOOKUP(Table19[[#This Row],[Accented name]],[1]Projections!$B:$W,19,0)</f>
        <v>#ERROR!</v>
      </c>
      <c r="H162" s="18" t="str">
        <f>VLOOKUP(Table19[[#This Row],[Accented name]],[1]Projections!$B:$W,20,0)</f>
        <v>#ERROR!</v>
      </c>
      <c r="I162" s="19" t="str">
        <f>VLOOKUP(Table19[[#This Row],[Accented name]],[1]Projections!$B:$W,21,0)</f>
        <v>#ERROR!</v>
      </c>
      <c r="J162" s="20" t="str">
        <f>Projections!$H162+Projections!$I162</f>
        <v>#ERROR!</v>
      </c>
      <c r="K162" s="21" t="str">
        <f>VLOOKUP(Projections!$B162,MD!B:J,9,0)</f>
        <v>#N/A</v>
      </c>
      <c r="L162" s="21"/>
      <c r="M162" s="22"/>
      <c r="N162" s="23"/>
      <c r="O162" s="23"/>
      <c r="P162" s="24" t="str">
        <f>Projections!$F162/Projections!$D162</f>
        <v>#ERROR!</v>
      </c>
    </row>
    <row r="163" ht="14.25" customHeight="1">
      <c r="A163" s="13">
        <v>148.0</v>
      </c>
      <c r="B163" s="14" t="s">
        <v>189</v>
      </c>
      <c r="C163" s="15" t="s">
        <v>124</v>
      </c>
      <c r="D163" s="16" t="str">
        <f>VLOOKUP(Table19[[#This Row],[Accented name]],[1]Projections!$B:$W,13,0)</f>
        <v>#ERROR!</v>
      </c>
      <c r="E163" s="17" t="s">
        <v>21</v>
      </c>
      <c r="F163" s="18" t="str">
        <f>VLOOKUP(Table19[[#This Row],[Accented name]],[1]Projections!$B:$W,18,0)</f>
        <v>#ERROR!</v>
      </c>
      <c r="G163" s="18" t="str">
        <f>VLOOKUP(Table19[[#This Row],[Accented name]],[1]Projections!$B:$W,19,0)</f>
        <v>#ERROR!</v>
      </c>
      <c r="H163" s="18" t="str">
        <f>VLOOKUP(Table19[[#This Row],[Accented name]],[1]Projections!$B:$W,20,0)</f>
        <v>#ERROR!</v>
      </c>
      <c r="I163" s="19" t="str">
        <f>VLOOKUP(Table19[[#This Row],[Accented name]],[1]Projections!$B:$W,21,0)</f>
        <v>#ERROR!</v>
      </c>
      <c r="J163" s="20" t="str">
        <f>Projections!$H163+Projections!$I163</f>
        <v>#ERROR!</v>
      </c>
      <c r="K163" s="21" t="str">
        <f>VLOOKUP(Projections!$B163,MD!B:J,9,0)</f>
        <v>#N/A</v>
      </c>
      <c r="L163" s="21"/>
      <c r="M163" s="22"/>
      <c r="N163" s="23"/>
      <c r="O163" s="23"/>
      <c r="P163" s="24" t="str">
        <f>Projections!$F163/Projections!$D163</f>
        <v>#ERROR!</v>
      </c>
    </row>
    <row r="164" ht="14.25" customHeight="1">
      <c r="A164" s="13">
        <v>43.0</v>
      </c>
      <c r="B164" s="14" t="s">
        <v>190</v>
      </c>
      <c r="C164" s="15" t="s">
        <v>131</v>
      </c>
      <c r="D164" s="16" t="str">
        <f>VLOOKUP(Table19[[#This Row],[Accented name]],[1]Projections!$B:$W,13,0)</f>
        <v>#ERROR!</v>
      </c>
      <c r="E164" s="17" t="s">
        <v>19</v>
      </c>
      <c r="F164" s="18" t="str">
        <f>VLOOKUP(Table19[[#This Row],[Accented name]],[1]Projections!$B:$W,18,0)</f>
        <v>#ERROR!</v>
      </c>
      <c r="G164" s="18" t="str">
        <f>VLOOKUP(Table19[[#This Row],[Accented name]],[1]Projections!$B:$W,19,0)</f>
        <v>#ERROR!</v>
      </c>
      <c r="H164" s="18" t="str">
        <f>VLOOKUP(Table19[[#This Row],[Accented name]],[1]Projections!$B:$W,20,0)</f>
        <v>#ERROR!</v>
      </c>
      <c r="I164" s="19" t="str">
        <f>VLOOKUP(Table19[[#This Row],[Accented name]],[1]Projections!$B:$W,21,0)</f>
        <v>#ERROR!</v>
      </c>
      <c r="J164" s="20" t="str">
        <f>Projections!$H164+Projections!$I164</f>
        <v>#ERROR!</v>
      </c>
      <c r="K164" s="21" t="str">
        <f>VLOOKUP(Projections!$B164,MD!B:J,9,0)</f>
        <v>#N/A</v>
      </c>
      <c r="L164" s="21"/>
      <c r="M164" s="22"/>
      <c r="N164" s="23"/>
      <c r="O164" s="23"/>
      <c r="P164" s="24" t="str">
        <f>Projections!$F164/Projections!$D164</f>
        <v>#ERROR!</v>
      </c>
    </row>
    <row r="165" ht="14.25" customHeight="1">
      <c r="A165" s="13">
        <v>142.0</v>
      </c>
      <c r="B165" s="14" t="s">
        <v>191</v>
      </c>
      <c r="C165" s="15" t="s">
        <v>124</v>
      </c>
      <c r="D165" s="16" t="str">
        <f>VLOOKUP(Table19[[#This Row],[Accented name]],[1]Projections!$B:$W,13,0)</f>
        <v>#ERROR!</v>
      </c>
      <c r="E165" s="17" t="s">
        <v>21</v>
      </c>
      <c r="F165" s="18" t="str">
        <f>VLOOKUP(Table19[[#This Row],[Accented name]],[1]Projections!$B:$W,18,0)</f>
        <v>#ERROR!</v>
      </c>
      <c r="G165" s="18" t="str">
        <f>VLOOKUP(Table19[[#This Row],[Accented name]],[1]Projections!$B:$W,19,0)</f>
        <v>#ERROR!</v>
      </c>
      <c r="H165" s="18" t="str">
        <f>VLOOKUP(Table19[[#This Row],[Accented name]],[1]Projections!$B:$W,20,0)</f>
        <v>#ERROR!</v>
      </c>
      <c r="I165" s="19" t="str">
        <f>VLOOKUP(Table19[[#This Row],[Accented name]],[1]Projections!$B:$W,21,0)</f>
        <v>#ERROR!</v>
      </c>
      <c r="J165" s="20" t="str">
        <f>Projections!$H165+Projections!$I165</f>
        <v>#ERROR!</v>
      </c>
      <c r="K165" s="21" t="str">
        <f>VLOOKUP(Projections!$B165,MD!B:J,9,0)</f>
        <v>#N/A</v>
      </c>
      <c r="L165" s="21"/>
      <c r="M165" s="22"/>
      <c r="N165" s="23"/>
      <c r="O165" s="23"/>
      <c r="P165" s="24" t="str">
        <f>Projections!$F165/Projections!$D165</f>
        <v>#ERROR!</v>
      </c>
    </row>
    <row r="166" ht="14.25" customHeight="1">
      <c r="A166" s="13">
        <v>55.0</v>
      </c>
      <c r="B166" s="14" t="s">
        <v>192</v>
      </c>
      <c r="C166" s="15" t="s">
        <v>122</v>
      </c>
      <c r="D166" s="16" t="str">
        <f>VLOOKUP(Table19[[#This Row],[Accented name]],[1]Projections!$B:$W,13,0)</f>
        <v>#ERROR!</v>
      </c>
      <c r="E166" s="17" t="s">
        <v>23</v>
      </c>
      <c r="F166" s="18" t="str">
        <f>VLOOKUP(Table19[[#This Row],[Accented name]],[1]Projections!$B:$W,18,0)</f>
        <v>#ERROR!</v>
      </c>
      <c r="G166" s="18" t="str">
        <f>VLOOKUP(Table19[[#This Row],[Accented name]],[1]Projections!$B:$W,19,0)</f>
        <v>#ERROR!</v>
      </c>
      <c r="H166" s="18" t="str">
        <f>VLOOKUP(Table19[[#This Row],[Accented name]],[1]Projections!$B:$W,20,0)</f>
        <v>#ERROR!</v>
      </c>
      <c r="I166" s="19" t="str">
        <f>VLOOKUP(Table19[[#This Row],[Accented name]],[1]Projections!$B:$W,21,0)</f>
        <v>#ERROR!</v>
      </c>
      <c r="J166" s="20" t="str">
        <f>Projections!$H166+Projections!$I166</f>
        <v>#ERROR!</v>
      </c>
      <c r="K166" s="21" t="str">
        <f>VLOOKUP(Projections!$B166,MD!B:J,9,0)</f>
        <v>#N/A</v>
      </c>
      <c r="L166" s="21"/>
      <c r="M166" s="22"/>
      <c r="N166" s="23"/>
      <c r="O166" s="23"/>
      <c r="P166" s="24" t="str">
        <f>Projections!$F166/Projections!$D166</f>
        <v>#ERROR!</v>
      </c>
    </row>
    <row r="167" ht="14.25" customHeight="1">
      <c r="A167" s="13">
        <v>36.0</v>
      </c>
      <c r="B167" s="14" t="s">
        <v>193</v>
      </c>
      <c r="C167" s="15" t="s">
        <v>131</v>
      </c>
      <c r="D167" s="16" t="str">
        <f>VLOOKUP(Table19[[#This Row],[Accented name]],[1]Projections!$B:$W,13,0)</f>
        <v>#ERROR!</v>
      </c>
      <c r="E167" s="17" t="s">
        <v>21</v>
      </c>
      <c r="F167" s="18" t="str">
        <f>VLOOKUP(Table19[[#This Row],[Accented name]],[1]Projections!$B:$W,18,0)</f>
        <v>#ERROR!</v>
      </c>
      <c r="G167" s="18" t="str">
        <f>VLOOKUP(Table19[[#This Row],[Accented name]],[1]Projections!$B:$W,19,0)</f>
        <v>#ERROR!</v>
      </c>
      <c r="H167" s="18" t="str">
        <f>VLOOKUP(Table19[[#This Row],[Accented name]],[1]Projections!$B:$W,20,0)</f>
        <v>#ERROR!</v>
      </c>
      <c r="I167" s="19" t="str">
        <f>VLOOKUP(Table19[[#This Row],[Accented name]],[1]Projections!$B:$W,21,0)</f>
        <v>#ERROR!</v>
      </c>
      <c r="J167" s="20" t="str">
        <f>Projections!$H167+Projections!$I167</f>
        <v>#ERROR!</v>
      </c>
      <c r="K167" s="21" t="str">
        <f>VLOOKUP(Projections!$B167,MD!B:J,9,0)</f>
        <v>#N/A</v>
      </c>
      <c r="L167" s="21"/>
      <c r="M167" s="22"/>
      <c r="N167" s="23"/>
      <c r="O167" s="23"/>
      <c r="P167" s="24" t="str">
        <f>Projections!$F167/Projections!$D167</f>
        <v>#ERROR!</v>
      </c>
    </row>
    <row r="168" ht="14.25" customHeight="1">
      <c r="A168" s="13">
        <v>131.0</v>
      </c>
      <c r="B168" s="14" t="s">
        <v>194</v>
      </c>
      <c r="C168" s="15" t="s">
        <v>124</v>
      </c>
      <c r="D168" s="16" t="str">
        <f>VLOOKUP(Table19[[#This Row],[Accented name]],[1]Projections!$B:$W,13,0)</f>
        <v>#ERROR!</v>
      </c>
      <c r="E168" s="17" t="s">
        <v>23</v>
      </c>
      <c r="F168" s="18" t="str">
        <f>VLOOKUP(Table19[[#This Row],[Accented name]],[1]Projections!$B:$W,18,0)</f>
        <v>#ERROR!</v>
      </c>
      <c r="G168" s="18" t="str">
        <f>VLOOKUP(Table19[[#This Row],[Accented name]],[1]Projections!$B:$W,19,0)</f>
        <v>#ERROR!</v>
      </c>
      <c r="H168" s="18" t="str">
        <f>VLOOKUP(Table19[[#This Row],[Accented name]],[1]Projections!$B:$W,20,0)</f>
        <v>#ERROR!</v>
      </c>
      <c r="I168" s="19" t="str">
        <f>VLOOKUP(Table19[[#This Row],[Accented name]],[1]Projections!$B:$W,21,0)</f>
        <v>#ERROR!</v>
      </c>
      <c r="J168" s="20" t="str">
        <f>Projections!$H168+Projections!$I168</f>
        <v>#ERROR!</v>
      </c>
      <c r="K168" s="21" t="str">
        <f>VLOOKUP(Projections!$B168,MD!B:J,9,0)</f>
        <v>#N/A</v>
      </c>
      <c r="L168" s="21"/>
      <c r="M168" s="22"/>
      <c r="N168" s="23"/>
      <c r="O168" s="23"/>
      <c r="P168" s="24" t="str">
        <f>Projections!$F168/Projections!$D168</f>
        <v>#ERROR!</v>
      </c>
    </row>
    <row r="169" ht="14.25" customHeight="1">
      <c r="A169" s="13">
        <v>133.0</v>
      </c>
      <c r="B169" s="14" t="s">
        <v>195</v>
      </c>
      <c r="C169" s="15" t="s">
        <v>124</v>
      </c>
      <c r="D169" s="16" t="str">
        <f>VLOOKUP(Table19[[#This Row],[Accented name]],[1]Projections!$B:$W,13,0)</f>
        <v>#ERROR!</v>
      </c>
      <c r="E169" s="17" t="s">
        <v>23</v>
      </c>
      <c r="F169" s="18" t="str">
        <f>VLOOKUP(Table19[[#This Row],[Accented name]],[1]Projections!$B:$W,18,0)</f>
        <v>#ERROR!</v>
      </c>
      <c r="G169" s="18" t="str">
        <f>VLOOKUP(Table19[[#This Row],[Accented name]],[1]Projections!$B:$W,19,0)</f>
        <v>#ERROR!</v>
      </c>
      <c r="H169" s="18" t="str">
        <f>VLOOKUP(Table19[[#This Row],[Accented name]],[1]Projections!$B:$W,20,0)</f>
        <v>#ERROR!</v>
      </c>
      <c r="I169" s="19" t="str">
        <f>VLOOKUP(Table19[[#This Row],[Accented name]],[1]Projections!$B:$W,21,0)</f>
        <v>#ERROR!</v>
      </c>
      <c r="J169" s="20" t="str">
        <f>Projections!$H169+Projections!$I169</f>
        <v>#ERROR!</v>
      </c>
      <c r="K169" s="21" t="str">
        <f>VLOOKUP(Projections!$B169,MD!B:J,9,0)</f>
        <v>#N/A</v>
      </c>
      <c r="L169" s="21"/>
      <c r="M169" s="22"/>
      <c r="N169" s="23"/>
      <c r="O169" s="23"/>
      <c r="P169" s="24" t="str">
        <f>Projections!$F169/Projections!$D169</f>
        <v>#ERROR!</v>
      </c>
    </row>
    <row r="170" ht="14.25" customHeight="1">
      <c r="A170" s="13">
        <v>40.0</v>
      </c>
      <c r="B170" s="14" t="s">
        <v>196</v>
      </c>
      <c r="C170" s="15" t="s">
        <v>131</v>
      </c>
      <c r="D170" s="16" t="str">
        <f>VLOOKUP(Table19[[#This Row],[Accented name]],[1]Projections!$B:$W,13,0)</f>
        <v>#ERROR!</v>
      </c>
      <c r="E170" s="17" t="s">
        <v>21</v>
      </c>
      <c r="F170" s="18" t="str">
        <f>VLOOKUP(Table19[[#This Row],[Accented name]],[1]Projections!$B:$W,18,0)</f>
        <v>#ERROR!</v>
      </c>
      <c r="G170" s="18" t="str">
        <f>VLOOKUP(Table19[[#This Row],[Accented name]],[1]Projections!$B:$W,19,0)</f>
        <v>#ERROR!</v>
      </c>
      <c r="H170" s="18" t="str">
        <f>VLOOKUP(Table19[[#This Row],[Accented name]],[1]Projections!$B:$W,20,0)</f>
        <v>#ERROR!</v>
      </c>
      <c r="I170" s="19" t="str">
        <f>VLOOKUP(Table19[[#This Row],[Accented name]],[1]Projections!$B:$W,21,0)</f>
        <v>#ERROR!</v>
      </c>
      <c r="J170" s="20" t="str">
        <f>Projections!$H170+Projections!$I170</f>
        <v>#ERROR!</v>
      </c>
      <c r="K170" s="21" t="str">
        <f>VLOOKUP(Projections!$B170,MD!B:J,9,0)</f>
        <v>#N/A</v>
      </c>
      <c r="L170" s="21"/>
      <c r="M170" s="22"/>
      <c r="N170" s="23"/>
      <c r="O170" s="23"/>
      <c r="P170" s="24" t="str">
        <f>Projections!$F170/Projections!$D170</f>
        <v>#ERROR!</v>
      </c>
    </row>
    <row r="171" ht="14.25" customHeight="1">
      <c r="A171" s="13">
        <v>146.0</v>
      </c>
      <c r="B171" s="14" t="s">
        <v>197</v>
      </c>
      <c r="C171" s="15" t="s">
        <v>124</v>
      </c>
      <c r="D171" s="16" t="str">
        <f>VLOOKUP(Table19[[#This Row],[Accented name]],[1]Projections!$B:$W,13,0)</f>
        <v>#ERROR!</v>
      </c>
      <c r="E171" s="17" t="s">
        <v>23</v>
      </c>
      <c r="F171" s="18" t="str">
        <f>VLOOKUP(Table19[[#This Row],[Accented name]],[1]Projections!$B:$W,18,0)</f>
        <v>#ERROR!</v>
      </c>
      <c r="G171" s="18" t="str">
        <f>VLOOKUP(Table19[[#This Row],[Accented name]],[1]Projections!$B:$W,19,0)</f>
        <v>#ERROR!</v>
      </c>
      <c r="H171" s="18" t="str">
        <f>VLOOKUP(Table19[[#This Row],[Accented name]],[1]Projections!$B:$W,20,0)</f>
        <v>#ERROR!</v>
      </c>
      <c r="I171" s="19" t="str">
        <f>VLOOKUP(Table19[[#This Row],[Accented name]],[1]Projections!$B:$W,21,0)</f>
        <v>#ERROR!</v>
      </c>
      <c r="J171" s="20" t="str">
        <f>Projections!$H171+Projections!$I171</f>
        <v>#ERROR!</v>
      </c>
      <c r="K171" s="21" t="str">
        <f>VLOOKUP(Projections!$B171,MD!B:J,9,0)</f>
        <v>#N/A</v>
      </c>
      <c r="L171" s="21"/>
      <c r="M171" s="22"/>
      <c r="N171" s="23"/>
      <c r="O171" s="23"/>
      <c r="P171" s="24" t="str">
        <f>Projections!$F171/Projections!$D171</f>
        <v>#ERROR!</v>
      </c>
    </row>
    <row r="172" ht="14.25" customHeight="1">
      <c r="A172" s="13">
        <v>151.0</v>
      </c>
      <c r="B172" s="14" t="s">
        <v>198</v>
      </c>
      <c r="C172" s="15" t="s">
        <v>124</v>
      </c>
      <c r="D172" s="16" t="str">
        <f>VLOOKUP(Table19[[#This Row],[Accented name]],[1]Projections!$B:$W,13,0)</f>
        <v>#ERROR!</v>
      </c>
      <c r="E172" s="17" t="s">
        <v>23</v>
      </c>
      <c r="F172" s="18" t="str">
        <f>VLOOKUP(Table19[[#This Row],[Accented name]],[1]Projections!$B:$W,18,0)</f>
        <v>#ERROR!</v>
      </c>
      <c r="G172" s="18" t="str">
        <f>VLOOKUP(Table19[[#This Row],[Accented name]],[1]Projections!$B:$W,19,0)</f>
        <v>#ERROR!</v>
      </c>
      <c r="H172" s="18" t="str">
        <f>VLOOKUP(Table19[[#This Row],[Accented name]],[1]Projections!$B:$W,20,0)</f>
        <v>#ERROR!</v>
      </c>
      <c r="I172" s="19" t="str">
        <f>VLOOKUP(Table19[[#This Row],[Accented name]],[1]Projections!$B:$W,21,0)</f>
        <v>#ERROR!</v>
      </c>
      <c r="J172" s="20" t="str">
        <f>Projections!$H172+Projections!$I172</f>
        <v>#ERROR!</v>
      </c>
      <c r="K172" s="21" t="str">
        <f>VLOOKUP(Projections!$B172,MD!B:J,9,0)</f>
        <v>#N/A</v>
      </c>
      <c r="L172" s="21"/>
      <c r="M172" s="22"/>
      <c r="N172" s="23"/>
      <c r="O172" s="23"/>
      <c r="P172" s="24" t="str">
        <f>Projections!$F172/Projections!$D172</f>
        <v>#ERROR!</v>
      </c>
    </row>
    <row r="173" ht="14.25" hidden="1" customHeight="1">
      <c r="A173" s="13">
        <v>152.0</v>
      </c>
      <c r="B173" s="14" t="s">
        <v>199</v>
      </c>
      <c r="C173" s="15" t="s">
        <v>124</v>
      </c>
      <c r="D173" s="16" t="str">
        <f>VLOOKUP(Table19[[#This Row],[Accented name]],[1]Projections!$B:$W,13,0)</f>
        <v>#ERROR!</v>
      </c>
      <c r="E173" s="17" t="s">
        <v>25</v>
      </c>
      <c r="F173" s="18" t="str">
        <f>VLOOKUP(Table19[[#This Row],[Accented name]],[1]Projections!$B:$W,18,0)</f>
        <v>#ERROR!</v>
      </c>
      <c r="G173" s="18" t="str">
        <f>VLOOKUP(Table19[[#This Row],[Accented name]],[1]Projections!$B:$W,19,0)</f>
        <v>#ERROR!</v>
      </c>
      <c r="H173" s="18" t="str">
        <f>VLOOKUP(Table19[[#This Row],[Accented name]],[1]Projections!$B:$W,20,0)</f>
        <v>#ERROR!</v>
      </c>
      <c r="I173" s="19" t="str">
        <f>VLOOKUP(Table19[[#This Row],[Accented name]],[1]Projections!$B:$W,21,0)</f>
        <v>#ERROR!</v>
      </c>
      <c r="J173" s="20" t="str">
        <f>Projections!$H173+Projections!$I173</f>
        <v>#ERROR!</v>
      </c>
      <c r="K173" s="21" t="str">
        <f>VLOOKUP(Projections!$B173,MD!B:J,9,0)</f>
        <v>#N/A</v>
      </c>
      <c r="L173" s="21"/>
      <c r="M173" s="22"/>
      <c r="N173" s="23"/>
      <c r="O173" s="23"/>
      <c r="P173" s="24" t="str">
        <f>Projections!$F173/Projections!$D173</f>
        <v>#ERROR!</v>
      </c>
    </row>
    <row r="174" ht="14.25" customHeight="1">
      <c r="A174" s="13">
        <v>140.0</v>
      </c>
      <c r="B174" s="14" t="s">
        <v>200</v>
      </c>
      <c r="C174" s="15" t="s">
        <v>124</v>
      </c>
      <c r="D174" s="16" t="str">
        <f>VLOOKUP(Table19[[#This Row],[Accented name]],[1]Projections!$B:$W,13,0)</f>
        <v>#ERROR!</v>
      </c>
      <c r="E174" s="17" t="s">
        <v>19</v>
      </c>
      <c r="F174" s="18" t="str">
        <f>VLOOKUP(Table19[[#This Row],[Accented name]],[1]Projections!$B:$W,18,0)</f>
        <v>#ERROR!</v>
      </c>
      <c r="G174" s="18" t="str">
        <f>VLOOKUP(Table19[[#This Row],[Accented name]],[1]Projections!$B:$W,19,0)</f>
        <v>#ERROR!</v>
      </c>
      <c r="H174" s="18" t="str">
        <f>VLOOKUP(Table19[[#This Row],[Accented name]],[1]Projections!$B:$W,20,0)</f>
        <v>#ERROR!</v>
      </c>
      <c r="I174" s="19" t="str">
        <f>VLOOKUP(Table19[[#This Row],[Accented name]],[1]Projections!$B:$W,21,0)</f>
        <v>#ERROR!</v>
      </c>
      <c r="J174" s="20" t="str">
        <f>Projections!$H174+Projections!$I174</f>
        <v>#ERROR!</v>
      </c>
      <c r="K174" s="21" t="str">
        <f>VLOOKUP(Projections!$B174,MD!B:J,9,0)</f>
        <v>#N/A</v>
      </c>
      <c r="L174" s="21"/>
      <c r="M174" s="22"/>
      <c r="N174" s="23"/>
      <c r="O174" s="23"/>
      <c r="P174" s="24" t="str">
        <f>Projections!$F174/Projections!$D174</f>
        <v>#ERROR!</v>
      </c>
    </row>
    <row r="175" ht="14.25" customHeight="1">
      <c r="A175" s="13">
        <v>122.0</v>
      </c>
      <c r="B175" s="14" t="s">
        <v>201</v>
      </c>
      <c r="C175" s="15" t="s">
        <v>128</v>
      </c>
      <c r="D175" s="16" t="str">
        <f>VLOOKUP(Table19[[#This Row],[Accented name]],[1]Projections!$B:$W,13,0)</f>
        <v>#ERROR!</v>
      </c>
      <c r="E175" s="17" t="s">
        <v>19</v>
      </c>
      <c r="F175" s="18" t="str">
        <f>VLOOKUP(Table19[[#This Row],[Accented name]],[1]Projections!$B:$W,18,0)</f>
        <v>#ERROR!</v>
      </c>
      <c r="G175" s="18" t="str">
        <f>VLOOKUP(Table19[[#This Row],[Accented name]],[1]Projections!$B:$W,19,0)</f>
        <v>#ERROR!</v>
      </c>
      <c r="H175" s="18" t="str">
        <f>VLOOKUP(Table19[[#This Row],[Accented name]],[1]Projections!$B:$W,20,0)</f>
        <v>#ERROR!</v>
      </c>
      <c r="I175" s="19" t="str">
        <f>VLOOKUP(Table19[[#This Row],[Accented name]],[1]Projections!$B:$W,21,0)</f>
        <v>#ERROR!</v>
      </c>
      <c r="J175" s="20" t="str">
        <f>Projections!$H175+Projections!$I175</f>
        <v>#ERROR!</v>
      </c>
      <c r="K175" s="21" t="str">
        <f>VLOOKUP(Projections!$B175,MD!B:J,9,0)</f>
        <v>#N/A</v>
      </c>
      <c r="L175" s="21"/>
      <c r="M175" s="22"/>
      <c r="N175" s="23"/>
      <c r="O175" s="23"/>
      <c r="P175" s="24" t="str">
        <f>Projections!$F175/Projections!$D175</f>
        <v>#ERROR!</v>
      </c>
    </row>
    <row r="176" ht="14.25" customHeight="1">
      <c r="A176" s="13">
        <v>121.0</v>
      </c>
      <c r="B176" s="14" t="s">
        <v>202</v>
      </c>
      <c r="C176" s="15" t="s">
        <v>128</v>
      </c>
      <c r="D176" s="16" t="str">
        <f>VLOOKUP(Table19[[#This Row],[Accented name]],[1]Projections!$B:$W,13,0)</f>
        <v>#ERROR!</v>
      </c>
      <c r="E176" s="17" t="s">
        <v>21</v>
      </c>
      <c r="F176" s="18" t="str">
        <f>VLOOKUP(Table19[[#This Row],[Accented name]],[1]Projections!$B:$W,18,0)</f>
        <v>#ERROR!</v>
      </c>
      <c r="G176" s="18" t="str">
        <f>VLOOKUP(Table19[[#This Row],[Accented name]],[1]Projections!$B:$W,19,0)</f>
        <v>#ERROR!</v>
      </c>
      <c r="H176" s="18" t="str">
        <f>VLOOKUP(Table19[[#This Row],[Accented name]],[1]Projections!$B:$W,20,0)</f>
        <v>#ERROR!</v>
      </c>
      <c r="I176" s="19" t="str">
        <f>VLOOKUP(Table19[[#This Row],[Accented name]],[1]Projections!$B:$W,21,0)</f>
        <v>#ERROR!</v>
      </c>
      <c r="J176" s="20" t="str">
        <f>Projections!$H176+Projections!$I176</f>
        <v>#ERROR!</v>
      </c>
      <c r="K176" s="21" t="str">
        <f>VLOOKUP(Projections!$B176,MD!B:J,9,0)</f>
        <v>#N/A</v>
      </c>
      <c r="L176" s="21"/>
      <c r="M176" s="22"/>
      <c r="N176" s="23"/>
      <c r="O176" s="23"/>
      <c r="P176" s="24" t="str">
        <f>Projections!$F176/Projections!$D176</f>
        <v>#ERROR!</v>
      </c>
    </row>
    <row r="177" ht="14.25" customHeight="1">
      <c r="A177" s="13">
        <v>153.0</v>
      </c>
      <c r="B177" s="14" t="s">
        <v>203</v>
      </c>
      <c r="C177" s="15" t="s">
        <v>124</v>
      </c>
      <c r="D177" s="16" t="str">
        <f>VLOOKUP(Table19[[#This Row],[Accented name]],[1]Projections!$B:$W,13,0)</f>
        <v>#ERROR!</v>
      </c>
      <c r="E177" s="17" t="s">
        <v>19</v>
      </c>
      <c r="F177" s="18" t="str">
        <f>VLOOKUP(Table19[[#This Row],[Accented name]],[1]Projections!$B:$W,18,0)</f>
        <v>#ERROR!</v>
      </c>
      <c r="G177" s="18" t="str">
        <f>VLOOKUP(Table19[[#This Row],[Accented name]],[1]Projections!$B:$W,19,0)</f>
        <v>#ERROR!</v>
      </c>
      <c r="H177" s="18" t="str">
        <f>VLOOKUP(Table19[[#This Row],[Accented name]],[1]Projections!$B:$W,20,0)</f>
        <v>#ERROR!</v>
      </c>
      <c r="I177" s="19" t="str">
        <f>VLOOKUP(Table19[[#This Row],[Accented name]],[1]Projections!$B:$W,21,0)</f>
        <v>#ERROR!</v>
      </c>
      <c r="J177" s="20" t="str">
        <f>Projections!$H177+Projections!$I177</f>
        <v>#ERROR!</v>
      </c>
      <c r="K177" s="21" t="str">
        <f>VLOOKUP(Projections!$B177,MD!B:J,9,0)</f>
        <v>#N/A</v>
      </c>
      <c r="L177" s="21"/>
      <c r="M177" s="22"/>
      <c r="N177" s="23"/>
      <c r="O177" s="23"/>
      <c r="P177" s="24" t="str">
        <f>Projections!$F177/Projections!$D177</f>
        <v>#ERROR!</v>
      </c>
    </row>
    <row r="178" ht="14.25" customHeight="1">
      <c r="A178" s="13">
        <v>45.0</v>
      </c>
      <c r="B178" s="14" t="s">
        <v>204</v>
      </c>
      <c r="C178" s="15" t="s">
        <v>131</v>
      </c>
      <c r="D178" s="16" t="str">
        <f>VLOOKUP(Table19[[#This Row],[Accented name]],[1]Projections!$B:$W,13,0)</f>
        <v>#ERROR!</v>
      </c>
      <c r="E178" s="17" t="s">
        <v>21</v>
      </c>
      <c r="F178" s="18" t="str">
        <f>VLOOKUP(Table19[[#This Row],[Accented name]],[1]Projections!$B:$W,18,0)</f>
        <v>#ERROR!</v>
      </c>
      <c r="G178" s="18" t="str">
        <f>VLOOKUP(Table19[[#This Row],[Accented name]],[1]Projections!$B:$W,19,0)</f>
        <v>#ERROR!</v>
      </c>
      <c r="H178" s="18" t="str">
        <f>VLOOKUP(Table19[[#This Row],[Accented name]],[1]Projections!$B:$W,20,0)</f>
        <v>#ERROR!</v>
      </c>
      <c r="I178" s="19" t="str">
        <f>VLOOKUP(Table19[[#This Row],[Accented name]],[1]Projections!$B:$W,21,0)</f>
        <v>#ERROR!</v>
      </c>
      <c r="J178" s="20" t="str">
        <f>Projections!$H178+Projections!$I178</f>
        <v>#ERROR!</v>
      </c>
      <c r="K178" s="21" t="str">
        <f>VLOOKUP(Projections!$B178,MD!B:J,9,0)</f>
        <v>#N/A</v>
      </c>
      <c r="L178" s="21"/>
      <c r="M178" s="22"/>
      <c r="N178" s="23"/>
      <c r="O178" s="23"/>
      <c r="P178" s="24" t="str">
        <f>Projections!$F178/Projections!$D178</f>
        <v>#ERROR!</v>
      </c>
    </row>
    <row r="179" ht="14.25" customHeight="1">
      <c r="A179" s="13">
        <v>106.0</v>
      </c>
      <c r="B179" s="14" t="s">
        <v>205</v>
      </c>
      <c r="C179" s="15" t="s">
        <v>128</v>
      </c>
      <c r="D179" s="16" t="str">
        <f>VLOOKUP(Table19[[#This Row],[Accented name]],[1]Projections!$B:$W,13,0)</f>
        <v>#ERROR!</v>
      </c>
      <c r="E179" s="17" t="s">
        <v>21</v>
      </c>
      <c r="F179" s="18" t="str">
        <f>VLOOKUP(Table19[[#This Row],[Accented name]],[1]Projections!$B:$W,18,0)</f>
        <v>#ERROR!</v>
      </c>
      <c r="G179" s="18" t="str">
        <f>VLOOKUP(Table19[[#This Row],[Accented name]],[1]Projections!$B:$W,19,0)</f>
        <v>#ERROR!</v>
      </c>
      <c r="H179" s="18" t="str">
        <f>VLOOKUP(Table19[[#This Row],[Accented name]],[1]Projections!$B:$W,20,0)</f>
        <v>#ERROR!</v>
      </c>
      <c r="I179" s="19" t="str">
        <f>VLOOKUP(Table19[[#This Row],[Accented name]],[1]Projections!$B:$W,21,0)</f>
        <v>#ERROR!</v>
      </c>
      <c r="J179" s="20" t="str">
        <f>Projections!$H179+Projections!$I179</f>
        <v>#ERROR!</v>
      </c>
      <c r="K179" s="21" t="str">
        <f>VLOOKUP(Projections!$B179,MD!B:J,9,0)</f>
        <v>#N/A</v>
      </c>
      <c r="L179" s="21"/>
      <c r="M179" s="22"/>
      <c r="N179" s="23"/>
      <c r="O179" s="23"/>
      <c r="P179" s="24" t="str">
        <f>Projections!$F179/Projections!$D179</f>
        <v>#ERROR!</v>
      </c>
    </row>
    <row r="180" ht="14.25" customHeight="1">
      <c r="A180" s="13">
        <v>77.0</v>
      </c>
      <c r="B180" s="14" t="s">
        <v>206</v>
      </c>
      <c r="C180" s="15" t="s">
        <v>122</v>
      </c>
      <c r="D180" s="16" t="str">
        <f>VLOOKUP(Table19[[#This Row],[Accented name]],[1]Projections!$B:$W,13,0)</f>
        <v>#ERROR!</v>
      </c>
      <c r="E180" s="17" t="s">
        <v>21</v>
      </c>
      <c r="F180" s="18" t="str">
        <f>VLOOKUP(Table19[[#This Row],[Accented name]],[1]Projections!$B:$W,18,0)</f>
        <v>#ERROR!</v>
      </c>
      <c r="G180" s="18" t="str">
        <f>VLOOKUP(Table19[[#This Row],[Accented name]],[1]Projections!$B:$W,19,0)</f>
        <v>#ERROR!</v>
      </c>
      <c r="H180" s="18" t="str">
        <f>VLOOKUP(Table19[[#This Row],[Accented name]],[1]Projections!$B:$W,20,0)</f>
        <v>#ERROR!</v>
      </c>
      <c r="I180" s="19" t="str">
        <f>VLOOKUP(Table19[[#This Row],[Accented name]],[1]Projections!$B:$W,21,0)</f>
        <v>#ERROR!</v>
      </c>
      <c r="J180" s="20" t="str">
        <f>Projections!$H180+Projections!$I180</f>
        <v>#ERROR!</v>
      </c>
      <c r="K180" s="21" t="str">
        <f>VLOOKUP(Projections!$B180,MD!B:J,9,0)</f>
        <v>#N/A</v>
      </c>
      <c r="L180" s="21"/>
      <c r="M180" s="22"/>
      <c r="N180" s="23"/>
      <c r="O180" s="23"/>
      <c r="P180" s="24" t="str">
        <f>Projections!$F180/Projections!$D180</f>
        <v>#ERROR!</v>
      </c>
    </row>
    <row r="181" ht="14.25" customHeight="1">
      <c r="A181" s="13">
        <v>123.0</v>
      </c>
      <c r="B181" s="14" t="s">
        <v>207</v>
      </c>
      <c r="C181" s="15" t="s">
        <v>128</v>
      </c>
      <c r="D181" s="16" t="str">
        <f>VLOOKUP(Table19[[#This Row],[Accented name]],[1]Projections!$B:$W,13,0)</f>
        <v>#ERROR!</v>
      </c>
      <c r="E181" s="17" t="s">
        <v>21</v>
      </c>
      <c r="F181" s="18" t="str">
        <f>VLOOKUP(Table19[[#This Row],[Accented name]],[1]Projections!$B:$W,18,0)</f>
        <v>#ERROR!</v>
      </c>
      <c r="G181" s="18" t="str">
        <f>VLOOKUP(Table19[[#This Row],[Accented name]],[1]Projections!$B:$W,19,0)</f>
        <v>#ERROR!</v>
      </c>
      <c r="H181" s="18" t="str">
        <f>VLOOKUP(Table19[[#This Row],[Accented name]],[1]Projections!$B:$W,20,0)</f>
        <v>#ERROR!</v>
      </c>
      <c r="I181" s="19" t="str">
        <f>VLOOKUP(Table19[[#This Row],[Accented name]],[1]Projections!$B:$W,21,0)</f>
        <v>#ERROR!</v>
      </c>
      <c r="J181" s="20" t="str">
        <f>Projections!$H181+Projections!$I181</f>
        <v>#ERROR!</v>
      </c>
      <c r="K181" s="21" t="str">
        <f>VLOOKUP(Projections!$B181,MD!B:J,9,0)</f>
        <v>#N/A</v>
      </c>
      <c r="L181" s="21"/>
      <c r="M181" s="22"/>
      <c r="N181" s="23"/>
      <c r="O181" s="23"/>
      <c r="P181" s="24" t="str">
        <f>Projections!$F181/Projections!$D181</f>
        <v>#ERROR!</v>
      </c>
    </row>
    <row r="182" ht="14.25" customHeight="1">
      <c r="A182" s="13">
        <v>155.0</v>
      </c>
      <c r="B182" s="14" t="s">
        <v>208</v>
      </c>
      <c r="C182" s="15" t="s">
        <v>124</v>
      </c>
      <c r="D182" s="16" t="str">
        <f>VLOOKUP(Table19[[#This Row],[Accented name]],[1]Projections!$B:$W,13,0)</f>
        <v>#ERROR!</v>
      </c>
      <c r="E182" s="17" t="s">
        <v>21</v>
      </c>
      <c r="F182" s="18" t="str">
        <f>VLOOKUP(Table19[[#This Row],[Accented name]],[1]Projections!$B:$W,18,0)</f>
        <v>#ERROR!</v>
      </c>
      <c r="G182" s="18" t="str">
        <f>VLOOKUP(Table19[[#This Row],[Accented name]],[1]Projections!$B:$W,19,0)</f>
        <v>#ERROR!</v>
      </c>
      <c r="H182" s="18" t="str">
        <f>VLOOKUP(Table19[[#This Row],[Accented name]],[1]Projections!$B:$W,20,0)</f>
        <v>#ERROR!</v>
      </c>
      <c r="I182" s="19" t="str">
        <f>VLOOKUP(Table19[[#This Row],[Accented name]],[1]Projections!$B:$W,21,0)</f>
        <v>#ERROR!</v>
      </c>
      <c r="J182" s="20" t="str">
        <f>Projections!$H182+Projections!$I182</f>
        <v>#ERROR!</v>
      </c>
      <c r="K182" s="21" t="str">
        <f>VLOOKUP(Projections!$B182,MD!B:J,9,0)</f>
        <v>#N/A</v>
      </c>
      <c r="L182" s="21"/>
      <c r="M182" s="22"/>
      <c r="N182" s="23"/>
      <c r="O182" s="23"/>
      <c r="P182" s="24" t="str">
        <f>Projections!$F182/Projections!$D182</f>
        <v>#ERROR!</v>
      </c>
    </row>
    <row r="183" ht="14.25" customHeight="1">
      <c r="A183" s="13">
        <v>41.0</v>
      </c>
      <c r="B183" s="14" t="s">
        <v>209</v>
      </c>
      <c r="C183" s="15" t="s">
        <v>131</v>
      </c>
      <c r="D183" s="16" t="str">
        <f>VLOOKUP(Table19[[#This Row],[Accented name]],[1]Projections!$B:$W,13,0)</f>
        <v>#ERROR!</v>
      </c>
      <c r="E183" s="17" t="s">
        <v>21</v>
      </c>
      <c r="F183" s="18" t="str">
        <f>VLOOKUP(Table19[[#This Row],[Accented name]],[1]Projections!$B:$W,18,0)</f>
        <v>#ERROR!</v>
      </c>
      <c r="G183" s="18" t="str">
        <f>VLOOKUP(Table19[[#This Row],[Accented name]],[1]Projections!$B:$W,19,0)</f>
        <v>#ERROR!</v>
      </c>
      <c r="H183" s="18" t="str">
        <f>VLOOKUP(Table19[[#This Row],[Accented name]],[1]Projections!$B:$W,20,0)</f>
        <v>#ERROR!</v>
      </c>
      <c r="I183" s="19" t="str">
        <f>VLOOKUP(Table19[[#This Row],[Accented name]],[1]Projections!$B:$W,21,0)</f>
        <v>#ERROR!</v>
      </c>
      <c r="J183" s="20" t="str">
        <f>Projections!$H183+Projections!$I183</f>
        <v>#ERROR!</v>
      </c>
      <c r="K183" s="21" t="str">
        <f>VLOOKUP(Projections!$B183,MD!B:J,9,0)</f>
        <v>#N/A</v>
      </c>
      <c r="L183" s="21"/>
      <c r="M183" s="22"/>
      <c r="N183" s="23"/>
      <c r="O183" s="23"/>
      <c r="P183" s="24" t="str">
        <f>Projections!$F183/Projections!$D183</f>
        <v>#ERROR!</v>
      </c>
    </row>
    <row r="184" ht="14.25" hidden="1" customHeight="1">
      <c r="A184" s="13">
        <v>205.0</v>
      </c>
      <c r="B184" s="14" t="s">
        <v>210</v>
      </c>
      <c r="C184" s="15" t="s">
        <v>211</v>
      </c>
      <c r="D184" s="16" t="str">
        <f>VLOOKUP(Table19[[#This Row],[Accented name]],[1]Projections!$B:$W,13,0)</f>
        <v>#ERROR!</v>
      </c>
      <c r="E184" s="17" t="s">
        <v>25</v>
      </c>
      <c r="F184" s="18" t="str">
        <f>VLOOKUP(Table19[[#This Row],[Accented name]],[1]Projections!$B:$W,18,0)</f>
        <v>#ERROR!</v>
      </c>
      <c r="G184" s="18" t="str">
        <f>VLOOKUP(Table19[[#This Row],[Accented name]],[1]Projections!$B:$W,19,0)</f>
        <v>#ERROR!</v>
      </c>
      <c r="H184" s="18" t="str">
        <f>VLOOKUP(Table19[[#This Row],[Accented name]],[1]Projections!$B:$W,20,0)</f>
        <v>#ERROR!</v>
      </c>
      <c r="I184" s="19" t="str">
        <f>VLOOKUP(Table19[[#This Row],[Accented name]],[1]Projections!$B:$W,21,0)</f>
        <v>#ERROR!</v>
      </c>
      <c r="J184" s="20" t="str">
        <f>Projections!$H184+Projections!$I184</f>
        <v>#ERROR!</v>
      </c>
      <c r="K184" s="21" t="str">
        <f>VLOOKUP(Projections!$B184,MD!B:J,9,0)</f>
        <v>#N/A</v>
      </c>
      <c r="L184" s="21"/>
      <c r="M184" s="22"/>
      <c r="N184" s="25"/>
      <c r="O184" s="25"/>
      <c r="P184" s="24" t="str">
        <f>Projections!$F184/Projections!$D184</f>
        <v>#ERROR!</v>
      </c>
    </row>
    <row r="185" ht="14.25" customHeight="1">
      <c r="A185" s="13">
        <v>206.0</v>
      </c>
      <c r="B185" s="14" t="s">
        <v>212</v>
      </c>
      <c r="C185" s="15" t="s">
        <v>211</v>
      </c>
      <c r="D185" s="16" t="str">
        <f>VLOOKUP(Table19[[#This Row],[Accented name]],[1]Projections!$B:$W,13,0)</f>
        <v>#ERROR!</v>
      </c>
      <c r="E185" s="17" t="s">
        <v>23</v>
      </c>
      <c r="F185" s="18" t="str">
        <f>VLOOKUP(Table19[[#This Row],[Accented name]],[1]Projections!$B:$W,18,0)</f>
        <v>#ERROR!</v>
      </c>
      <c r="G185" s="18" t="str">
        <f>VLOOKUP(Table19[[#This Row],[Accented name]],[1]Projections!$B:$W,19,0)</f>
        <v>#ERROR!</v>
      </c>
      <c r="H185" s="18" t="str">
        <f>VLOOKUP(Table19[[#This Row],[Accented name]],[1]Projections!$B:$W,20,0)</f>
        <v>#ERROR!</v>
      </c>
      <c r="I185" s="19" t="str">
        <f>VLOOKUP(Table19[[#This Row],[Accented name]],[1]Projections!$B:$W,21,0)</f>
        <v>#ERROR!</v>
      </c>
      <c r="J185" s="20" t="str">
        <f>Projections!$H185+Projections!$I185</f>
        <v>#ERROR!</v>
      </c>
      <c r="K185" s="21" t="str">
        <f>VLOOKUP(Projections!$B185,MD!B:J,9,0)</f>
        <v>#N/A</v>
      </c>
      <c r="L185" s="21"/>
      <c r="M185" s="22"/>
      <c r="N185" s="25"/>
      <c r="O185" s="25"/>
      <c r="P185" s="24" t="str">
        <f>Projections!$F185/Projections!$D185</f>
        <v>#ERROR!</v>
      </c>
    </row>
    <row r="186" ht="14.25" customHeight="1">
      <c r="A186" s="13">
        <v>207.0</v>
      </c>
      <c r="B186" s="14" t="s">
        <v>213</v>
      </c>
      <c r="C186" s="15" t="s">
        <v>211</v>
      </c>
      <c r="D186" s="16" t="str">
        <f>VLOOKUP(Table19[[#This Row],[Accented name]],[1]Projections!$B:$W,13,0)</f>
        <v>#ERROR!</v>
      </c>
      <c r="E186" s="17" t="s">
        <v>23</v>
      </c>
      <c r="F186" s="18" t="str">
        <f>VLOOKUP(Table19[[#This Row],[Accented name]],[1]Projections!$B:$W,18,0)</f>
        <v>#ERROR!</v>
      </c>
      <c r="G186" s="18" t="str">
        <f>VLOOKUP(Table19[[#This Row],[Accented name]],[1]Projections!$B:$W,19,0)</f>
        <v>#ERROR!</v>
      </c>
      <c r="H186" s="18" t="str">
        <f>VLOOKUP(Table19[[#This Row],[Accented name]],[1]Projections!$B:$W,20,0)</f>
        <v>#ERROR!</v>
      </c>
      <c r="I186" s="19" t="str">
        <f>VLOOKUP(Table19[[#This Row],[Accented name]],[1]Projections!$B:$W,21,0)</f>
        <v>#ERROR!</v>
      </c>
      <c r="J186" s="20" t="str">
        <f>Projections!$H186+Projections!$I186</f>
        <v>#ERROR!</v>
      </c>
      <c r="K186" s="21" t="str">
        <f>VLOOKUP(Projections!$B186,MD!B:J,9,0)</f>
        <v>#N/A</v>
      </c>
      <c r="L186" s="21"/>
      <c r="M186" s="22"/>
      <c r="N186" s="25"/>
      <c r="O186" s="25"/>
      <c r="P186" s="24" t="str">
        <f>Projections!$F186/Projections!$D186</f>
        <v>#ERROR!</v>
      </c>
    </row>
    <row r="187" ht="14.25" customHeight="1">
      <c r="A187" s="13">
        <v>208.0</v>
      </c>
      <c r="B187" s="14" t="s">
        <v>214</v>
      </c>
      <c r="C187" s="15" t="s">
        <v>211</v>
      </c>
      <c r="D187" s="16" t="str">
        <f>VLOOKUP(Table19[[#This Row],[Accented name]],[1]Projections!$B:$W,13,0)</f>
        <v>#ERROR!</v>
      </c>
      <c r="E187" s="17" t="s">
        <v>23</v>
      </c>
      <c r="F187" s="18" t="str">
        <f>VLOOKUP(Table19[[#This Row],[Accented name]],[1]Projections!$B:$W,18,0)</f>
        <v>#ERROR!</v>
      </c>
      <c r="G187" s="18" t="str">
        <f>VLOOKUP(Table19[[#This Row],[Accented name]],[1]Projections!$B:$W,19,0)</f>
        <v>#ERROR!</v>
      </c>
      <c r="H187" s="18" t="str">
        <f>VLOOKUP(Table19[[#This Row],[Accented name]],[1]Projections!$B:$W,20,0)</f>
        <v>#ERROR!</v>
      </c>
      <c r="I187" s="19" t="str">
        <f>VLOOKUP(Table19[[#This Row],[Accented name]],[1]Projections!$B:$W,21,0)</f>
        <v>#ERROR!</v>
      </c>
      <c r="J187" s="20" t="str">
        <f>Projections!$H187+Projections!$I187</f>
        <v>#ERROR!</v>
      </c>
      <c r="K187" s="21" t="str">
        <f>VLOOKUP(Projections!$B187,MD!B:J,9,0)</f>
        <v>#N/A</v>
      </c>
      <c r="L187" s="21"/>
      <c r="M187" s="22"/>
      <c r="N187" s="25"/>
      <c r="O187" s="25"/>
      <c r="P187" s="24" t="str">
        <f>Projections!$F187/Projections!$D187</f>
        <v>#ERROR!</v>
      </c>
    </row>
    <row r="188" ht="14.25" customHeight="1">
      <c r="A188" s="13">
        <v>209.0</v>
      </c>
      <c r="B188" s="14" t="s">
        <v>215</v>
      </c>
      <c r="C188" s="15" t="s">
        <v>211</v>
      </c>
      <c r="D188" s="16" t="str">
        <f>VLOOKUP(Table19[[#This Row],[Accented name]],[1]Projections!$B:$W,13,0)</f>
        <v>#ERROR!</v>
      </c>
      <c r="E188" s="17" t="s">
        <v>23</v>
      </c>
      <c r="F188" s="18" t="str">
        <f>VLOOKUP(Table19[[#This Row],[Accented name]],[1]Projections!$B:$W,18,0)</f>
        <v>#ERROR!</v>
      </c>
      <c r="G188" s="18" t="str">
        <f>VLOOKUP(Table19[[#This Row],[Accented name]],[1]Projections!$B:$W,19,0)</f>
        <v>#ERROR!</v>
      </c>
      <c r="H188" s="18" t="str">
        <f>VLOOKUP(Table19[[#This Row],[Accented name]],[1]Projections!$B:$W,20,0)</f>
        <v>#ERROR!</v>
      </c>
      <c r="I188" s="19" t="str">
        <f>VLOOKUP(Table19[[#This Row],[Accented name]],[1]Projections!$B:$W,21,0)</f>
        <v>#ERROR!</v>
      </c>
      <c r="J188" s="20" t="str">
        <f>Projections!$H188+Projections!$I188</f>
        <v>#ERROR!</v>
      </c>
      <c r="K188" s="21" t="str">
        <f>VLOOKUP(Projections!$B188,MD!B:J,9,0)</f>
        <v>#N/A</v>
      </c>
      <c r="L188" s="21"/>
      <c r="M188" s="22"/>
      <c r="N188" s="25"/>
      <c r="O188" s="25"/>
      <c r="P188" s="24" t="str">
        <f>Projections!$F188/Projections!$D188</f>
        <v>#ERROR!</v>
      </c>
    </row>
    <row r="189" ht="14.25" customHeight="1">
      <c r="A189" s="13">
        <v>210.0</v>
      </c>
      <c r="B189" s="14" t="s">
        <v>216</v>
      </c>
      <c r="C189" s="15" t="s">
        <v>211</v>
      </c>
      <c r="D189" s="16" t="str">
        <f>VLOOKUP(Table19[[#This Row],[Accented name]],[1]Projections!$B:$W,13,0)</f>
        <v>#ERROR!</v>
      </c>
      <c r="E189" s="17" t="s">
        <v>23</v>
      </c>
      <c r="F189" s="18" t="str">
        <f>VLOOKUP(Table19[[#This Row],[Accented name]],[1]Projections!$B:$W,18,0)</f>
        <v>#ERROR!</v>
      </c>
      <c r="G189" s="18" t="str">
        <f>VLOOKUP(Table19[[#This Row],[Accented name]],[1]Projections!$B:$W,19,0)</f>
        <v>#ERROR!</v>
      </c>
      <c r="H189" s="18" t="str">
        <f>VLOOKUP(Table19[[#This Row],[Accented name]],[1]Projections!$B:$W,20,0)</f>
        <v>#ERROR!</v>
      </c>
      <c r="I189" s="19" t="str">
        <f>VLOOKUP(Table19[[#This Row],[Accented name]],[1]Projections!$B:$W,21,0)</f>
        <v>#ERROR!</v>
      </c>
      <c r="J189" s="20" t="str">
        <f>Projections!$H189+Projections!$I189</f>
        <v>#ERROR!</v>
      </c>
      <c r="K189" s="21" t="str">
        <f>VLOOKUP(Projections!$B189,MD!B:J,9,0)</f>
        <v>#N/A</v>
      </c>
      <c r="L189" s="21"/>
      <c r="M189" s="22"/>
      <c r="N189" s="25"/>
      <c r="O189" s="25"/>
      <c r="P189" s="24" t="str">
        <f>Projections!$F189/Projections!$D189</f>
        <v>#ERROR!</v>
      </c>
    </row>
    <row r="190" ht="14.25" customHeight="1">
      <c r="A190" s="13">
        <v>211.0</v>
      </c>
      <c r="B190" s="14" t="s">
        <v>217</v>
      </c>
      <c r="C190" s="15" t="s">
        <v>211</v>
      </c>
      <c r="D190" s="16" t="str">
        <f>VLOOKUP(Table19[[#This Row],[Accented name]],[1]Projections!$B:$W,13,0)</f>
        <v>#ERROR!</v>
      </c>
      <c r="E190" s="17" t="s">
        <v>21</v>
      </c>
      <c r="F190" s="18" t="str">
        <f>VLOOKUP(Table19[[#This Row],[Accented name]],[1]Projections!$B:$W,18,0)</f>
        <v>#ERROR!</v>
      </c>
      <c r="G190" s="18" t="str">
        <f>VLOOKUP(Table19[[#This Row],[Accented name]],[1]Projections!$B:$W,19,0)</f>
        <v>#ERROR!</v>
      </c>
      <c r="H190" s="18" t="str">
        <f>VLOOKUP(Table19[[#This Row],[Accented name]],[1]Projections!$B:$W,20,0)</f>
        <v>#ERROR!</v>
      </c>
      <c r="I190" s="19" t="str">
        <f>VLOOKUP(Table19[[#This Row],[Accented name]],[1]Projections!$B:$W,21,0)</f>
        <v>#ERROR!</v>
      </c>
      <c r="J190" s="20" t="str">
        <f>Projections!$H190+Projections!$I190</f>
        <v>#ERROR!</v>
      </c>
      <c r="K190" s="21" t="str">
        <f>VLOOKUP(Projections!$B190,MD!B:J,9,0)</f>
        <v>#N/A</v>
      </c>
      <c r="L190" s="21"/>
      <c r="M190" s="22"/>
      <c r="N190" s="25"/>
      <c r="O190" s="25"/>
      <c r="P190" s="24" t="str">
        <f>Projections!$F190/Projections!$D190</f>
        <v>#ERROR!</v>
      </c>
    </row>
    <row r="191" ht="14.25" customHeight="1">
      <c r="A191" s="13">
        <v>212.0</v>
      </c>
      <c r="B191" s="14" t="s">
        <v>218</v>
      </c>
      <c r="C191" s="15" t="s">
        <v>211</v>
      </c>
      <c r="D191" s="16" t="str">
        <f>VLOOKUP(Table19[[#This Row],[Accented name]],[1]Projections!$B:$W,13,0)</f>
        <v>#ERROR!</v>
      </c>
      <c r="E191" s="17" t="s">
        <v>21</v>
      </c>
      <c r="F191" s="18" t="str">
        <f>VLOOKUP(Table19[[#This Row],[Accented name]],[1]Projections!$B:$W,18,0)</f>
        <v>#ERROR!</v>
      </c>
      <c r="G191" s="18" t="str">
        <f>VLOOKUP(Table19[[#This Row],[Accented name]],[1]Projections!$B:$W,19,0)</f>
        <v>#ERROR!</v>
      </c>
      <c r="H191" s="18" t="str">
        <f>VLOOKUP(Table19[[#This Row],[Accented name]],[1]Projections!$B:$W,20,0)</f>
        <v>#ERROR!</v>
      </c>
      <c r="I191" s="19" t="str">
        <f>VLOOKUP(Table19[[#This Row],[Accented name]],[1]Projections!$B:$W,21,0)</f>
        <v>#ERROR!</v>
      </c>
      <c r="J191" s="20" t="str">
        <f>Projections!$H191+Projections!$I191</f>
        <v>#ERROR!</v>
      </c>
      <c r="K191" s="21" t="str">
        <f>VLOOKUP(Projections!$B191,MD!B:J,9,0)</f>
        <v>#N/A</v>
      </c>
      <c r="L191" s="21"/>
      <c r="M191" s="22"/>
      <c r="N191" s="25"/>
      <c r="O191" s="25"/>
      <c r="P191" s="24" t="str">
        <f>Projections!$F191/Projections!$D191</f>
        <v>#ERROR!</v>
      </c>
    </row>
    <row r="192" ht="14.25" customHeight="1">
      <c r="A192" s="13">
        <v>213.0</v>
      </c>
      <c r="B192" s="14" t="s">
        <v>219</v>
      </c>
      <c r="C192" s="15" t="s">
        <v>211</v>
      </c>
      <c r="D192" s="16" t="str">
        <f>VLOOKUP(Table19[[#This Row],[Accented name]],[1]Projections!$B:$W,13,0)</f>
        <v>#ERROR!</v>
      </c>
      <c r="E192" s="17" t="s">
        <v>19</v>
      </c>
      <c r="F192" s="18" t="str">
        <f>VLOOKUP(Table19[[#This Row],[Accented name]],[1]Projections!$B:$W,18,0)</f>
        <v>#ERROR!</v>
      </c>
      <c r="G192" s="18" t="str">
        <f>VLOOKUP(Table19[[#This Row],[Accented name]],[1]Projections!$B:$W,19,0)</f>
        <v>#ERROR!</v>
      </c>
      <c r="H192" s="18" t="str">
        <f>VLOOKUP(Table19[[#This Row],[Accented name]],[1]Projections!$B:$W,20,0)</f>
        <v>#ERROR!</v>
      </c>
      <c r="I192" s="19" t="str">
        <f>VLOOKUP(Table19[[#This Row],[Accented name]],[1]Projections!$B:$W,21,0)</f>
        <v>#ERROR!</v>
      </c>
      <c r="J192" s="20" t="str">
        <f>Projections!$H192+Projections!$I192</f>
        <v>#ERROR!</v>
      </c>
      <c r="K192" s="21" t="str">
        <f>VLOOKUP(Projections!$B192,MD!B:J,9,0)</f>
        <v>#N/A</v>
      </c>
      <c r="L192" s="21"/>
      <c r="M192" s="22"/>
      <c r="N192" s="25"/>
      <c r="O192" s="25"/>
      <c r="P192" s="24" t="str">
        <f>Projections!$F192/Projections!$D192</f>
        <v>#ERROR!</v>
      </c>
    </row>
    <row r="193" ht="14.25" customHeight="1">
      <c r="A193" s="13">
        <v>214.0</v>
      </c>
      <c r="B193" s="14" t="s">
        <v>220</v>
      </c>
      <c r="C193" s="15" t="s">
        <v>211</v>
      </c>
      <c r="D193" s="16" t="str">
        <f>VLOOKUP(Table19[[#This Row],[Accented name]],[1]Projections!$B:$W,13,0)</f>
        <v>#ERROR!</v>
      </c>
      <c r="E193" s="17" t="s">
        <v>21</v>
      </c>
      <c r="F193" s="18" t="str">
        <f>VLOOKUP(Table19[[#This Row],[Accented name]],[1]Projections!$B:$W,18,0)</f>
        <v>#ERROR!</v>
      </c>
      <c r="G193" s="18" t="str">
        <f>VLOOKUP(Table19[[#This Row],[Accented name]],[1]Projections!$B:$W,19,0)</f>
        <v>#ERROR!</v>
      </c>
      <c r="H193" s="18" t="str">
        <f>VLOOKUP(Table19[[#This Row],[Accented name]],[1]Projections!$B:$W,20,0)</f>
        <v>#ERROR!</v>
      </c>
      <c r="I193" s="19" t="str">
        <f>VLOOKUP(Table19[[#This Row],[Accented name]],[1]Projections!$B:$W,21,0)</f>
        <v>#ERROR!</v>
      </c>
      <c r="J193" s="20" t="str">
        <f>Projections!$H193+Projections!$I193</f>
        <v>#ERROR!</v>
      </c>
      <c r="K193" s="21" t="str">
        <f>VLOOKUP(Projections!$B193,MD!B:J,9,0)</f>
        <v>#N/A</v>
      </c>
      <c r="L193" s="21"/>
      <c r="M193" s="22"/>
      <c r="N193" s="25"/>
      <c r="O193" s="25"/>
      <c r="P193" s="24" t="str">
        <f>Projections!$F193/Projections!$D193</f>
        <v>#ERROR!</v>
      </c>
    </row>
    <row r="194" ht="14.25" customHeight="1">
      <c r="A194" s="13">
        <v>215.0</v>
      </c>
      <c r="B194" s="14" t="s">
        <v>221</v>
      </c>
      <c r="C194" s="15" t="s">
        <v>211</v>
      </c>
      <c r="D194" s="16" t="str">
        <f>VLOOKUP(Table19[[#This Row],[Accented name]],[1]Projections!$B:$W,13,0)</f>
        <v>#ERROR!</v>
      </c>
      <c r="E194" s="17" t="s">
        <v>21</v>
      </c>
      <c r="F194" s="18" t="str">
        <f>VLOOKUP(Table19[[#This Row],[Accented name]],[1]Projections!$B:$W,18,0)</f>
        <v>#ERROR!</v>
      </c>
      <c r="G194" s="18" t="str">
        <f>VLOOKUP(Table19[[#This Row],[Accented name]],[1]Projections!$B:$W,19,0)</f>
        <v>#ERROR!</v>
      </c>
      <c r="H194" s="18" t="str">
        <f>VLOOKUP(Table19[[#This Row],[Accented name]],[1]Projections!$B:$W,20,0)</f>
        <v>#ERROR!</v>
      </c>
      <c r="I194" s="19" t="str">
        <f>VLOOKUP(Table19[[#This Row],[Accented name]],[1]Projections!$B:$W,21,0)</f>
        <v>#ERROR!</v>
      </c>
      <c r="J194" s="20" t="str">
        <f>Projections!$H194+Projections!$I194</f>
        <v>#ERROR!</v>
      </c>
      <c r="K194" s="21" t="str">
        <f>VLOOKUP(Projections!$B194,MD!B:J,9,0)</f>
        <v>#N/A</v>
      </c>
      <c r="L194" s="21"/>
      <c r="M194" s="22"/>
      <c r="N194" s="25"/>
      <c r="O194" s="25"/>
      <c r="P194" s="24" t="str">
        <f>Projections!$F194/Projections!$D194</f>
        <v>#ERROR!</v>
      </c>
    </row>
    <row r="195" ht="14.25" hidden="1" customHeight="1">
      <c r="A195" s="13">
        <v>216.0</v>
      </c>
      <c r="B195" s="14" t="s">
        <v>222</v>
      </c>
      <c r="C195" s="15" t="s">
        <v>211</v>
      </c>
      <c r="D195" s="16" t="str">
        <f>VLOOKUP(Table19[[#This Row],[Accented name]],[1]Projections!$B:$W,13,0)</f>
        <v>#ERROR!</v>
      </c>
      <c r="E195" s="17" t="s">
        <v>25</v>
      </c>
      <c r="F195" s="18" t="str">
        <f>VLOOKUP(Table19[[#This Row],[Accented name]],[1]Projections!$B:$W,18,0)</f>
        <v>#ERROR!</v>
      </c>
      <c r="G195" s="18" t="str">
        <f>VLOOKUP(Table19[[#This Row],[Accented name]],[1]Projections!$B:$W,19,0)</f>
        <v>#ERROR!</v>
      </c>
      <c r="H195" s="18" t="str">
        <f>VLOOKUP(Table19[[#This Row],[Accented name]],[1]Projections!$B:$W,20,0)</f>
        <v>#ERROR!</v>
      </c>
      <c r="I195" s="19" t="str">
        <f>VLOOKUP(Table19[[#This Row],[Accented name]],[1]Projections!$B:$W,21,0)</f>
        <v>#ERROR!</v>
      </c>
      <c r="J195" s="20" t="str">
        <f>Projections!$H195+Projections!$I195</f>
        <v>#ERROR!</v>
      </c>
      <c r="K195" s="21" t="str">
        <f>VLOOKUP(Projections!$B195,MD!B:J,9,0)</f>
        <v>#N/A</v>
      </c>
      <c r="L195" s="21"/>
      <c r="M195" s="22"/>
      <c r="N195" s="25"/>
      <c r="O195" s="25"/>
      <c r="P195" s="24" t="str">
        <f>Projections!$F195/Projections!$D195</f>
        <v>#ERROR!</v>
      </c>
    </row>
    <row r="196" ht="14.25" customHeight="1">
      <c r="A196" s="13">
        <v>217.0</v>
      </c>
      <c r="B196" s="14" t="s">
        <v>223</v>
      </c>
      <c r="C196" s="15" t="s">
        <v>211</v>
      </c>
      <c r="D196" s="16" t="str">
        <f>VLOOKUP(Table19[[#This Row],[Accented name]],[1]Projections!$B:$W,13,0)</f>
        <v>#ERROR!</v>
      </c>
      <c r="E196" s="17" t="s">
        <v>19</v>
      </c>
      <c r="F196" s="18" t="str">
        <f>VLOOKUP(Table19[[#This Row],[Accented name]],[1]Projections!$B:$W,18,0)</f>
        <v>#ERROR!</v>
      </c>
      <c r="G196" s="18" t="str">
        <f>VLOOKUP(Table19[[#This Row],[Accented name]],[1]Projections!$B:$W,19,0)</f>
        <v>#ERROR!</v>
      </c>
      <c r="H196" s="18" t="str">
        <f>VLOOKUP(Table19[[#This Row],[Accented name]],[1]Projections!$B:$W,20,0)</f>
        <v>#ERROR!</v>
      </c>
      <c r="I196" s="19" t="str">
        <f>VLOOKUP(Table19[[#This Row],[Accented name]],[1]Projections!$B:$W,21,0)</f>
        <v>#ERROR!</v>
      </c>
      <c r="J196" s="20" t="str">
        <f>Projections!$H196+Projections!$I196</f>
        <v>#ERROR!</v>
      </c>
      <c r="K196" s="21" t="str">
        <f>VLOOKUP(Projections!$B196,MD!B:J,9,0)</f>
        <v>#N/A</v>
      </c>
      <c r="L196" s="21"/>
      <c r="M196" s="22"/>
      <c r="N196" s="25"/>
      <c r="O196" s="25"/>
      <c r="P196" s="24" t="str">
        <f>Projections!$F196/Projections!$D196</f>
        <v>#ERROR!</v>
      </c>
    </row>
    <row r="197" ht="14.25" customHeight="1">
      <c r="A197" s="13">
        <v>218.0</v>
      </c>
      <c r="B197" s="14" t="s">
        <v>224</v>
      </c>
      <c r="C197" s="15" t="s">
        <v>211</v>
      </c>
      <c r="D197" s="16" t="str">
        <f>VLOOKUP(Table19[[#This Row],[Accented name]],[1]Projections!$B:$W,13,0)</f>
        <v>#ERROR!</v>
      </c>
      <c r="E197" s="17" t="s">
        <v>23</v>
      </c>
      <c r="F197" s="18" t="str">
        <f>VLOOKUP(Table19[[#This Row],[Accented name]],[1]Projections!$B:$W,18,0)</f>
        <v>#ERROR!</v>
      </c>
      <c r="G197" s="18" t="str">
        <f>VLOOKUP(Table19[[#This Row],[Accented name]],[1]Projections!$B:$W,19,0)</f>
        <v>#ERROR!</v>
      </c>
      <c r="H197" s="18" t="str">
        <f>VLOOKUP(Table19[[#This Row],[Accented name]],[1]Projections!$B:$W,20,0)</f>
        <v>#ERROR!</v>
      </c>
      <c r="I197" s="19" t="str">
        <f>VLOOKUP(Table19[[#This Row],[Accented name]],[1]Projections!$B:$W,21,0)</f>
        <v>#ERROR!</v>
      </c>
      <c r="J197" s="20" t="str">
        <f>Projections!$H197+Projections!$I197</f>
        <v>#ERROR!</v>
      </c>
      <c r="K197" s="21" t="str">
        <f>VLOOKUP(Projections!$B197,MD!B:J,9,0)</f>
        <v>#N/A</v>
      </c>
      <c r="L197" s="21"/>
      <c r="M197" s="22"/>
      <c r="N197" s="25"/>
      <c r="O197" s="25"/>
      <c r="P197" s="24" t="str">
        <f>Projections!$F197/Projections!$D197</f>
        <v>#ERROR!</v>
      </c>
    </row>
    <row r="198" ht="14.25" customHeight="1">
      <c r="A198" s="13">
        <v>219.0</v>
      </c>
      <c r="B198" s="14" t="s">
        <v>225</v>
      </c>
      <c r="C198" s="15" t="s">
        <v>211</v>
      </c>
      <c r="D198" s="16" t="str">
        <f>VLOOKUP(Table19[[#This Row],[Accented name]],[1]Projections!$B:$W,13,0)</f>
        <v>#ERROR!</v>
      </c>
      <c r="E198" s="17" t="s">
        <v>21</v>
      </c>
      <c r="F198" s="18" t="str">
        <f>VLOOKUP(Table19[[#This Row],[Accented name]],[1]Projections!$B:$W,18,0)</f>
        <v>#ERROR!</v>
      </c>
      <c r="G198" s="18" t="str">
        <f>VLOOKUP(Table19[[#This Row],[Accented name]],[1]Projections!$B:$W,19,0)</f>
        <v>#ERROR!</v>
      </c>
      <c r="H198" s="18" t="str">
        <f>VLOOKUP(Table19[[#This Row],[Accented name]],[1]Projections!$B:$W,20,0)</f>
        <v>#ERROR!</v>
      </c>
      <c r="I198" s="19" t="str">
        <f>VLOOKUP(Table19[[#This Row],[Accented name]],[1]Projections!$B:$W,21,0)</f>
        <v>#ERROR!</v>
      </c>
      <c r="J198" s="20" t="str">
        <f>Projections!$H198+Projections!$I198</f>
        <v>#ERROR!</v>
      </c>
      <c r="K198" s="21" t="str">
        <f>VLOOKUP(Projections!$B198,MD!B:J,9,0)</f>
        <v>#N/A</v>
      </c>
      <c r="L198" s="21"/>
      <c r="M198" s="22"/>
      <c r="N198" s="25"/>
      <c r="O198" s="25"/>
      <c r="P198" s="24" t="str">
        <f>Projections!$F198/Projections!$D198</f>
        <v>#ERROR!</v>
      </c>
    </row>
    <row r="199" ht="14.25" customHeight="1">
      <c r="A199" s="13">
        <v>220.0</v>
      </c>
      <c r="B199" s="14" t="s">
        <v>226</v>
      </c>
      <c r="C199" s="15" t="s">
        <v>211</v>
      </c>
      <c r="D199" s="16" t="str">
        <f>VLOOKUP(Table19[[#This Row],[Accented name]],[1]Projections!$B:$W,13,0)</f>
        <v>#ERROR!</v>
      </c>
      <c r="E199" s="17" t="s">
        <v>21</v>
      </c>
      <c r="F199" s="18" t="str">
        <f>VLOOKUP(Table19[[#This Row],[Accented name]],[1]Projections!$B:$W,18,0)</f>
        <v>#ERROR!</v>
      </c>
      <c r="G199" s="18" t="str">
        <f>VLOOKUP(Table19[[#This Row],[Accented name]],[1]Projections!$B:$W,19,0)</f>
        <v>#ERROR!</v>
      </c>
      <c r="H199" s="18" t="str">
        <f>VLOOKUP(Table19[[#This Row],[Accented name]],[1]Projections!$B:$W,20,0)</f>
        <v>#ERROR!</v>
      </c>
      <c r="I199" s="19" t="str">
        <f>VLOOKUP(Table19[[#This Row],[Accented name]],[1]Projections!$B:$W,21,0)</f>
        <v>#ERROR!</v>
      </c>
      <c r="J199" s="20" t="str">
        <f>Projections!$H199+Projections!$I199</f>
        <v>#ERROR!</v>
      </c>
      <c r="K199" s="21" t="str">
        <f>VLOOKUP(Projections!$B199,MD!B:J,9,0)</f>
        <v>#N/A</v>
      </c>
      <c r="L199" s="21"/>
      <c r="M199" s="22"/>
      <c r="N199" s="25"/>
      <c r="O199" s="25"/>
      <c r="P199" s="24" t="str">
        <f>Projections!$F199/Projections!$D199</f>
        <v>#ERROR!</v>
      </c>
    </row>
    <row r="200" ht="14.25" customHeight="1">
      <c r="A200" s="13">
        <v>221.0</v>
      </c>
      <c r="B200" s="14" t="s">
        <v>227</v>
      </c>
      <c r="C200" s="15" t="s">
        <v>211</v>
      </c>
      <c r="D200" s="16" t="str">
        <f>VLOOKUP(Table19[[#This Row],[Accented name]],[1]Projections!$B:$W,13,0)</f>
        <v>#ERROR!</v>
      </c>
      <c r="E200" s="17" t="s">
        <v>23</v>
      </c>
      <c r="F200" s="18" t="str">
        <f>VLOOKUP(Table19[[#This Row],[Accented name]],[1]Projections!$B:$W,18,0)</f>
        <v>#ERROR!</v>
      </c>
      <c r="G200" s="18" t="str">
        <f>VLOOKUP(Table19[[#This Row],[Accented name]],[1]Projections!$B:$W,19,0)</f>
        <v>#ERROR!</v>
      </c>
      <c r="H200" s="18" t="str">
        <f>VLOOKUP(Table19[[#This Row],[Accented name]],[1]Projections!$B:$W,20,0)</f>
        <v>#ERROR!</v>
      </c>
      <c r="I200" s="19" t="str">
        <f>VLOOKUP(Table19[[#This Row],[Accented name]],[1]Projections!$B:$W,21,0)</f>
        <v>#ERROR!</v>
      </c>
      <c r="J200" s="20" t="str">
        <f>Projections!$H200+Projections!$I200</f>
        <v>#ERROR!</v>
      </c>
      <c r="K200" s="21" t="str">
        <f>VLOOKUP(Projections!$B200,MD!B:J,9,0)</f>
        <v>#N/A</v>
      </c>
      <c r="L200" s="21"/>
      <c r="M200" s="22"/>
      <c r="N200" s="25"/>
      <c r="O200" s="25"/>
      <c r="P200" s="24" t="str">
        <f>Projections!$F200/Projections!$D200</f>
        <v>#ERROR!</v>
      </c>
    </row>
    <row r="201" ht="14.25" customHeight="1">
      <c r="A201" s="13">
        <v>222.0</v>
      </c>
      <c r="B201" s="14" t="s">
        <v>228</v>
      </c>
      <c r="C201" s="15" t="s">
        <v>211</v>
      </c>
      <c r="D201" s="16" t="str">
        <f>VLOOKUP(Table19[[#This Row],[Accented name]],[1]Projections!$B:$W,13,0)</f>
        <v>#ERROR!</v>
      </c>
      <c r="E201" s="17" t="s">
        <v>21</v>
      </c>
      <c r="F201" s="18" t="str">
        <f>VLOOKUP(Table19[[#This Row],[Accented name]],[1]Projections!$B:$W,18,0)</f>
        <v>#ERROR!</v>
      </c>
      <c r="G201" s="18" t="str">
        <f>VLOOKUP(Table19[[#This Row],[Accented name]],[1]Projections!$B:$W,19,0)</f>
        <v>#ERROR!</v>
      </c>
      <c r="H201" s="18" t="str">
        <f>VLOOKUP(Table19[[#This Row],[Accented name]],[1]Projections!$B:$W,20,0)</f>
        <v>#ERROR!</v>
      </c>
      <c r="I201" s="19" t="str">
        <f>VLOOKUP(Table19[[#This Row],[Accented name]],[1]Projections!$B:$W,21,0)</f>
        <v>#ERROR!</v>
      </c>
      <c r="J201" s="20" t="str">
        <f>Projections!$H201+Projections!$I201</f>
        <v>#ERROR!</v>
      </c>
      <c r="K201" s="21" t="str">
        <f>VLOOKUP(Projections!$B201,MD!B:J,9,0)</f>
        <v>#N/A</v>
      </c>
      <c r="L201" s="21"/>
      <c r="M201" s="22"/>
      <c r="N201" s="25"/>
      <c r="O201" s="25"/>
      <c r="P201" s="24" t="str">
        <f>Projections!$F201/Projections!$D201</f>
        <v>#ERROR!</v>
      </c>
    </row>
    <row r="202" ht="14.25" customHeight="1">
      <c r="A202" s="13">
        <v>223.0</v>
      </c>
      <c r="B202" s="14" t="s">
        <v>229</v>
      </c>
      <c r="C202" s="15" t="s">
        <v>211</v>
      </c>
      <c r="D202" s="16" t="str">
        <f>VLOOKUP(Table19[[#This Row],[Accented name]],[1]Projections!$B:$W,13,0)</f>
        <v>#ERROR!</v>
      </c>
      <c r="E202" s="17" t="s">
        <v>21</v>
      </c>
      <c r="F202" s="18" t="str">
        <f>VLOOKUP(Table19[[#This Row],[Accented name]],[1]Projections!$B:$W,18,0)</f>
        <v>#ERROR!</v>
      </c>
      <c r="G202" s="18" t="str">
        <f>VLOOKUP(Table19[[#This Row],[Accented name]],[1]Projections!$B:$W,19,0)</f>
        <v>#ERROR!</v>
      </c>
      <c r="H202" s="18" t="str">
        <f>VLOOKUP(Table19[[#This Row],[Accented name]],[1]Projections!$B:$W,20,0)</f>
        <v>#ERROR!</v>
      </c>
      <c r="I202" s="19" t="str">
        <f>VLOOKUP(Table19[[#This Row],[Accented name]],[1]Projections!$B:$W,21,0)</f>
        <v>#ERROR!</v>
      </c>
      <c r="J202" s="20" t="str">
        <f>Projections!$H202+Projections!$I202</f>
        <v>#ERROR!</v>
      </c>
      <c r="K202" s="21" t="str">
        <f>VLOOKUP(Projections!$B202,MD!B:J,9,0)</f>
        <v>#N/A</v>
      </c>
      <c r="L202" s="21"/>
      <c r="M202" s="22"/>
      <c r="N202" s="25"/>
      <c r="O202" s="25"/>
      <c r="P202" s="24" t="str">
        <f>Projections!$F202/Projections!$D202</f>
        <v>#ERROR!</v>
      </c>
    </row>
    <row r="203" ht="14.25" customHeight="1">
      <c r="A203" s="13">
        <v>224.0</v>
      </c>
      <c r="B203" s="14" t="s">
        <v>230</v>
      </c>
      <c r="C203" s="15" t="s">
        <v>211</v>
      </c>
      <c r="D203" s="16" t="str">
        <f>VLOOKUP(Table19[[#This Row],[Accented name]],[1]Projections!$B:$W,13,0)</f>
        <v>#ERROR!</v>
      </c>
      <c r="E203" s="17" t="s">
        <v>21</v>
      </c>
      <c r="F203" s="18" t="str">
        <f>VLOOKUP(Table19[[#This Row],[Accented name]],[1]Projections!$B:$W,18,0)</f>
        <v>#ERROR!</v>
      </c>
      <c r="G203" s="18" t="str">
        <f>VLOOKUP(Table19[[#This Row],[Accented name]],[1]Projections!$B:$W,19,0)</f>
        <v>#ERROR!</v>
      </c>
      <c r="H203" s="18" t="str">
        <f>VLOOKUP(Table19[[#This Row],[Accented name]],[1]Projections!$B:$W,20,0)</f>
        <v>#ERROR!</v>
      </c>
      <c r="I203" s="19" t="str">
        <f>VLOOKUP(Table19[[#This Row],[Accented name]],[1]Projections!$B:$W,21,0)</f>
        <v>#ERROR!</v>
      </c>
      <c r="J203" s="20" t="str">
        <f>Projections!$H203+Projections!$I203</f>
        <v>#ERROR!</v>
      </c>
      <c r="K203" s="21" t="str">
        <f>VLOOKUP(Projections!$B203,MD!B:J,9,0)</f>
        <v>#N/A</v>
      </c>
      <c r="L203" s="21"/>
      <c r="M203" s="22"/>
      <c r="N203" s="25"/>
      <c r="O203" s="25"/>
      <c r="P203" s="24" t="str">
        <f>Projections!$F203/Projections!$D203</f>
        <v>#ERROR!</v>
      </c>
    </row>
    <row r="204" ht="14.25" hidden="1" customHeight="1">
      <c r="A204" s="13">
        <v>225.0</v>
      </c>
      <c r="B204" s="14" t="s">
        <v>231</v>
      </c>
      <c r="C204" s="15" t="s">
        <v>211</v>
      </c>
      <c r="D204" s="16" t="str">
        <f>VLOOKUP(Table19[[#This Row],[Accented name]],[1]Projections!$B:$W,13,0)</f>
        <v>#ERROR!</v>
      </c>
      <c r="E204" s="17" t="s">
        <v>25</v>
      </c>
      <c r="F204" s="18" t="str">
        <f>VLOOKUP(Table19[[#This Row],[Accented name]],[1]Projections!$B:$W,18,0)</f>
        <v>#ERROR!</v>
      </c>
      <c r="G204" s="18" t="str">
        <f>VLOOKUP(Table19[[#This Row],[Accented name]],[1]Projections!$B:$W,19,0)</f>
        <v>#ERROR!</v>
      </c>
      <c r="H204" s="18" t="str">
        <f>VLOOKUP(Table19[[#This Row],[Accented name]],[1]Projections!$B:$W,20,0)</f>
        <v>#ERROR!</v>
      </c>
      <c r="I204" s="19" t="str">
        <f>VLOOKUP(Table19[[#This Row],[Accented name]],[1]Projections!$B:$W,21,0)</f>
        <v>#ERROR!</v>
      </c>
      <c r="J204" s="20" t="str">
        <f>Projections!$H204+Projections!$I204</f>
        <v>#ERROR!</v>
      </c>
      <c r="K204" s="21" t="str">
        <f>VLOOKUP(Projections!$B204,MD!B:J,9,0)</f>
        <v>#N/A</v>
      </c>
      <c r="L204" s="21"/>
      <c r="M204" s="22"/>
      <c r="N204" s="25"/>
      <c r="O204" s="25"/>
      <c r="P204" s="24" t="str">
        <f>Projections!$F204/Projections!$D204</f>
        <v>#ERROR!</v>
      </c>
    </row>
    <row r="205" ht="14.25" customHeight="1">
      <c r="A205" s="13">
        <v>226.0</v>
      </c>
      <c r="B205" s="14" t="s">
        <v>232</v>
      </c>
      <c r="C205" s="15" t="s">
        <v>211</v>
      </c>
      <c r="D205" s="16" t="str">
        <f>VLOOKUP(Table19[[#This Row],[Accented name]],[1]Projections!$B:$W,13,0)</f>
        <v>#ERROR!</v>
      </c>
      <c r="E205" s="17" t="s">
        <v>23</v>
      </c>
      <c r="F205" s="18" t="str">
        <f>VLOOKUP(Table19[[#This Row],[Accented name]],[1]Projections!$B:$W,18,0)</f>
        <v>#ERROR!</v>
      </c>
      <c r="G205" s="18" t="str">
        <f>VLOOKUP(Table19[[#This Row],[Accented name]],[1]Projections!$B:$W,19,0)</f>
        <v>#ERROR!</v>
      </c>
      <c r="H205" s="18" t="str">
        <f>VLOOKUP(Table19[[#This Row],[Accented name]],[1]Projections!$B:$W,20,0)</f>
        <v>#ERROR!</v>
      </c>
      <c r="I205" s="19" t="str">
        <f>VLOOKUP(Table19[[#This Row],[Accented name]],[1]Projections!$B:$W,21,0)</f>
        <v>#ERROR!</v>
      </c>
      <c r="J205" s="20" t="str">
        <f>Projections!$H205+Projections!$I205</f>
        <v>#ERROR!</v>
      </c>
      <c r="K205" s="21" t="str">
        <f>VLOOKUP(Projections!$B205,MD!B:J,9,0)</f>
        <v>#N/A</v>
      </c>
      <c r="L205" s="21"/>
      <c r="M205" s="22"/>
      <c r="N205" s="25"/>
      <c r="O205" s="25"/>
      <c r="P205" s="24" t="str">
        <f>Projections!$F205/Projections!$D205</f>
        <v>#ERROR!</v>
      </c>
    </row>
    <row r="206" ht="14.25" customHeight="1">
      <c r="A206" s="13">
        <v>227.0</v>
      </c>
      <c r="B206" s="14" t="s">
        <v>233</v>
      </c>
      <c r="C206" s="15" t="s">
        <v>211</v>
      </c>
      <c r="D206" s="16" t="str">
        <f>VLOOKUP(Table19[[#This Row],[Accented name]],[1]Projections!$B:$W,13,0)</f>
        <v>#ERROR!</v>
      </c>
      <c r="E206" s="17" t="s">
        <v>21</v>
      </c>
      <c r="F206" s="18" t="str">
        <f>VLOOKUP(Table19[[#This Row],[Accented name]],[1]Projections!$B:$W,18,0)</f>
        <v>#ERROR!</v>
      </c>
      <c r="G206" s="18" t="str">
        <f>VLOOKUP(Table19[[#This Row],[Accented name]],[1]Projections!$B:$W,19,0)</f>
        <v>#ERROR!</v>
      </c>
      <c r="H206" s="18" t="str">
        <f>VLOOKUP(Table19[[#This Row],[Accented name]],[1]Projections!$B:$W,20,0)</f>
        <v>#ERROR!</v>
      </c>
      <c r="I206" s="19" t="str">
        <f>VLOOKUP(Table19[[#This Row],[Accented name]],[1]Projections!$B:$W,21,0)</f>
        <v>#ERROR!</v>
      </c>
      <c r="J206" s="20" t="str">
        <f>Projections!$H206+Projections!$I206</f>
        <v>#ERROR!</v>
      </c>
      <c r="K206" s="21" t="str">
        <f>VLOOKUP(Projections!$B206,MD!B:J,9,0)</f>
        <v>#N/A</v>
      </c>
      <c r="L206" s="21"/>
      <c r="M206" s="22"/>
      <c r="N206" s="25"/>
      <c r="O206" s="25"/>
      <c r="P206" s="24" t="str">
        <f>Projections!$F206/Projections!$D206</f>
        <v>#ERROR!</v>
      </c>
    </row>
    <row r="207" ht="14.25" customHeight="1">
      <c r="A207" s="13">
        <v>228.0</v>
      </c>
      <c r="B207" s="26" t="s">
        <v>234</v>
      </c>
      <c r="C207" s="26" t="s">
        <v>211</v>
      </c>
      <c r="D207" s="16" t="str">
        <f>VLOOKUP(Table19[[#This Row],[Accented name]],[1]Projections!$B:$W,13,0)</f>
        <v>#ERROR!</v>
      </c>
      <c r="E207" s="26" t="s">
        <v>23</v>
      </c>
      <c r="F207" s="27" t="str">
        <f>VLOOKUP(Table19[[#This Row],[Accented name]],[1]Projections!$B:$W,18,0)</f>
        <v>#ERROR!</v>
      </c>
      <c r="G207" s="27" t="str">
        <f>VLOOKUP(Table19[[#This Row],[Accented name]],[1]Projections!$B:$W,19,0)</f>
        <v>#ERROR!</v>
      </c>
      <c r="H207" s="27" t="str">
        <f>VLOOKUP(Table19[[#This Row],[Accented name]],[1]Projections!$B:$W,20,0)</f>
        <v>#ERROR!</v>
      </c>
      <c r="I207" s="19" t="str">
        <f>VLOOKUP(Table19[[#This Row],[Accented name]],[1]Projections!$B:$W,21,0)</f>
        <v>#ERROR!</v>
      </c>
      <c r="J207" s="28" t="str">
        <f>Projections!$H207+Projections!$I207</f>
        <v>#ERROR!</v>
      </c>
      <c r="K207" s="29" t="str">
        <f>VLOOKUP(Projections!$B207,MD!B:J,9,0)</f>
        <v>#N/A</v>
      </c>
      <c r="L207" s="29"/>
      <c r="M207" s="30"/>
      <c r="N207" s="25"/>
      <c r="O207" s="25"/>
      <c r="P207" s="24" t="str">
        <f>Projections!$F207/Projections!$D207</f>
        <v>#ERROR!</v>
      </c>
    </row>
    <row r="208" ht="14.25" customHeight="1">
      <c r="A208" s="13">
        <v>229.0</v>
      </c>
      <c r="B208" s="26" t="s">
        <v>235</v>
      </c>
      <c r="C208" s="26" t="s">
        <v>211</v>
      </c>
      <c r="D208" s="16" t="str">
        <f>VLOOKUP(Table19[[#This Row],[Accented name]],[1]Projections!$B:$W,13,0)</f>
        <v>#ERROR!</v>
      </c>
      <c r="E208" s="26" t="s">
        <v>21</v>
      </c>
      <c r="F208" s="27" t="str">
        <f>VLOOKUP(Table19[[#This Row],[Accented name]],[1]Projections!$B:$W,18,0)</f>
        <v>#ERROR!</v>
      </c>
      <c r="G208" s="27" t="str">
        <f>VLOOKUP(Table19[[#This Row],[Accented name]],[1]Projections!$B:$W,19,0)</f>
        <v>#ERROR!</v>
      </c>
      <c r="H208" s="27" t="str">
        <f>VLOOKUP(Table19[[#This Row],[Accented name]],[1]Projections!$B:$W,20,0)</f>
        <v>#ERROR!</v>
      </c>
      <c r="I208" s="19" t="str">
        <f>VLOOKUP(Table19[[#This Row],[Accented name]],[1]Projections!$B:$W,21,0)</f>
        <v>#ERROR!</v>
      </c>
      <c r="J208" s="28" t="str">
        <f>Projections!$H208+Projections!$I208</f>
        <v>#ERROR!</v>
      </c>
      <c r="K208" s="29" t="str">
        <f>VLOOKUP(Projections!$B208,MD!B:J,9,0)</f>
        <v>#N/A</v>
      </c>
      <c r="L208" s="29"/>
      <c r="M208" s="30"/>
      <c r="N208" s="25"/>
      <c r="O208" s="25"/>
      <c r="P208" s="24" t="str">
        <f>Projections!$F208/Projections!$D208</f>
        <v>#ERROR!</v>
      </c>
    </row>
    <row r="209" ht="14.25" customHeight="1">
      <c r="A209" s="13">
        <v>230.0</v>
      </c>
      <c r="B209" s="26" t="s">
        <v>236</v>
      </c>
      <c r="C209" s="26" t="s">
        <v>211</v>
      </c>
      <c r="D209" s="16" t="str">
        <f>VLOOKUP(Table19[[#This Row],[Accented name]],[1]Projections!$B:$W,13,0)</f>
        <v>#ERROR!</v>
      </c>
      <c r="E209" s="26" t="s">
        <v>21</v>
      </c>
      <c r="F209" s="27" t="str">
        <f>VLOOKUP(Table19[[#This Row],[Accented name]],[1]Projections!$B:$W,18,0)</f>
        <v>#ERROR!</v>
      </c>
      <c r="G209" s="27" t="str">
        <f>VLOOKUP(Table19[[#This Row],[Accented name]],[1]Projections!$B:$W,19,0)</f>
        <v>#ERROR!</v>
      </c>
      <c r="H209" s="27" t="str">
        <f>VLOOKUP(Table19[[#This Row],[Accented name]],[1]Projections!$B:$W,20,0)</f>
        <v>#ERROR!</v>
      </c>
      <c r="I209" s="19" t="str">
        <f>VLOOKUP(Table19[[#This Row],[Accented name]],[1]Projections!$B:$W,21,0)</f>
        <v>#ERROR!</v>
      </c>
      <c r="J209" s="28" t="str">
        <f>Projections!$H209+Projections!$I209</f>
        <v>#ERROR!</v>
      </c>
      <c r="K209" s="29" t="str">
        <f>VLOOKUP(Projections!$B209,MD!B:J,9,0)</f>
        <v>#N/A</v>
      </c>
      <c r="L209" s="29"/>
      <c r="M209" s="30"/>
      <c r="N209" s="25"/>
      <c r="O209" s="25"/>
      <c r="P209" s="24" t="str">
        <f>Projections!$F209/Projections!$D209</f>
        <v>#ERROR!</v>
      </c>
    </row>
    <row r="210" ht="14.25" hidden="1" customHeight="1">
      <c r="A210" s="13">
        <v>231.0</v>
      </c>
      <c r="B210" s="26" t="s">
        <v>237</v>
      </c>
      <c r="C210" s="26" t="s">
        <v>238</v>
      </c>
      <c r="D210" s="16" t="str">
        <f>VLOOKUP(Table19[[#This Row],[Accented name]],[1]Projections!$B:$W,13,0)</f>
        <v>#ERROR!</v>
      </c>
      <c r="E210" s="26" t="s">
        <v>25</v>
      </c>
      <c r="F210" s="27" t="str">
        <f>VLOOKUP(Table19[[#This Row],[Accented name]],[1]Projections!$B:$W,18,0)</f>
        <v>#ERROR!</v>
      </c>
      <c r="G210" s="27" t="str">
        <f>VLOOKUP(Table19[[#This Row],[Accented name]],[1]Projections!$B:$W,19,0)</f>
        <v>#ERROR!</v>
      </c>
      <c r="H210" s="27" t="str">
        <f>VLOOKUP(Table19[[#This Row],[Accented name]],[1]Projections!$B:$W,20,0)</f>
        <v>#ERROR!</v>
      </c>
      <c r="I210" s="19" t="str">
        <f>VLOOKUP(Table19[[#This Row],[Accented name]],[1]Projections!$B:$W,21,0)</f>
        <v>#ERROR!</v>
      </c>
      <c r="J210" s="28" t="str">
        <f>Projections!$H210+Projections!$I210</f>
        <v>#ERROR!</v>
      </c>
      <c r="K210" s="29" t="str">
        <f>VLOOKUP(Projections!$B210,MD!B:J,9,0)</f>
        <v>#N/A</v>
      </c>
      <c r="L210" s="29"/>
      <c r="M210" s="30"/>
      <c r="N210" s="25"/>
      <c r="O210" s="25"/>
      <c r="P210" s="24" t="str">
        <f>Projections!$F210/Projections!$D210</f>
        <v>#ERROR!</v>
      </c>
    </row>
    <row r="211" ht="14.25" customHeight="1">
      <c r="A211" s="13">
        <v>232.0</v>
      </c>
      <c r="B211" s="26" t="s">
        <v>239</v>
      </c>
      <c r="C211" s="26" t="s">
        <v>238</v>
      </c>
      <c r="D211" s="16" t="str">
        <f>VLOOKUP(Table19[[#This Row],[Accented name]],[1]Projections!$B:$W,13,0)</f>
        <v>#ERROR!</v>
      </c>
      <c r="E211" s="26" t="s">
        <v>23</v>
      </c>
      <c r="F211" s="27" t="str">
        <f>VLOOKUP(Table19[[#This Row],[Accented name]],[1]Projections!$B:$W,18,0)</f>
        <v>#ERROR!</v>
      </c>
      <c r="G211" s="27" t="str">
        <f>VLOOKUP(Table19[[#This Row],[Accented name]],[1]Projections!$B:$W,19,0)</f>
        <v>#ERROR!</v>
      </c>
      <c r="H211" s="27" t="str">
        <f>VLOOKUP(Table19[[#This Row],[Accented name]],[1]Projections!$B:$W,20,0)</f>
        <v>#ERROR!</v>
      </c>
      <c r="I211" s="19" t="str">
        <f>VLOOKUP(Table19[[#This Row],[Accented name]],[1]Projections!$B:$W,21,0)</f>
        <v>#ERROR!</v>
      </c>
      <c r="J211" s="28" t="str">
        <f>Projections!$H211+Projections!$I211</f>
        <v>#ERROR!</v>
      </c>
      <c r="K211" s="29" t="str">
        <f>VLOOKUP(Projections!$B211,MD!B:J,9,0)</f>
        <v>#N/A</v>
      </c>
      <c r="L211" s="29"/>
      <c r="M211" s="30"/>
      <c r="N211" s="25"/>
      <c r="O211" s="25"/>
      <c r="P211" s="24" t="str">
        <f>Projections!$F211/Projections!$D211</f>
        <v>#ERROR!</v>
      </c>
    </row>
    <row r="212" ht="14.25" customHeight="1">
      <c r="A212" s="13">
        <v>233.0</v>
      </c>
      <c r="B212" s="26" t="s">
        <v>240</v>
      </c>
      <c r="C212" s="26" t="s">
        <v>238</v>
      </c>
      <c r="D212" s="16" t="str">
        <f>VLOOKUP(Table19[[#This Row],[Accented name]],[1]Projections!$B:$W,13,0)</f>
        <v>#ERROR!</v>
      </c>
      <c r="E212" s="26" t="s">
        <v>23</v>
      </c>
      <c r="F212" s="27" t="str">
        <f>VLOOKUP(Table19[[#This Row],[Accented name]],[1]Projections!$B:$W,18,0)</f>
        <v>#ERROR!</v>
      </c>
      <c r="G212" s="27" t="str">
        <f>VLOOKUP(Table19[[#This Row],[Accented name]],[1]Projections!$B:$W,19,0)</f>
        <v>#ERROR!</v>
      </c>
      <c r="H212" s="27" t="str">
        <f>VLOOKUP(Table19[[#This Row],[Accented name]],[1]Projections!$B:$W,20,0)</f>
        <v>#ERROR!</v>
      </c>
      <c r="I212" s="19" t="str">
        <f>VLOOKUP(Table19[[#This Row],[Accented name]],[1]Projections!$B:$W,21,0)</f>
        <v>#ERROR!</v>
      </c>
      <c r="J212" s="28" t="str">
        <f>Projections!$H212+Projections!$I212</f>
        <v>#ERROR!</v>
      </c>
      <c r="K212" s="29" t="str">
        <f>VLOOKUP(Projections!$B212,MD!B:J,9,0)</f>
        <v>#N/A</v>
      </c>
      <c r="L212" s="29"/>
      <c r="M212" s="30"/>
      <c r="N212" s="25"/>
      <c r="O212" s="25"/>
      <c r="P212" s="24" t="str">
        <f>Projections!$F212/Projections!$D212</f>
        <v>#ERROR!</v>
      </c>
    </row>
    <row r="213" ht="14.25" customHeight="1">
      <c r="A213" s="13">
        <v>234.0</v>
      </c>
      <c r="B213" s="26" t="s">
        <v>241</v>
      </c>
      <c r="C213" s="26" t="s">
        <v>238</v>
      </c>
      <c r="D213" s="16" t="str">
        <f>VLOOKUP(Table19[[#This Row],[Accented name]],[1]Projections!$B:$W,13,0)</f>
        <v>#ERROR!</v>
      </c>
      <c r="E213" s="26" t="s">
        <v>23</v>
      </c>
      <c r="F213" s="27" t="str">
        <f>VLOOKUP(Table19[[#This Row],[Accented name]],[1]Projections!$B:$W,18,0)</f>
        <v>#ERROR!</v>
      </c>
      <c r="G213" s="27" t="str">
        <f>VLOOKUP(Table19[[#This Row],[Accented name]],[1]Projections!$B:$W,19,0)</f>
        <v>#ERROR!</v>
      </c>
      <c r="H213" s="27" t="str">
        <f>VLOOKUP(Table19[[#This Row],[Accented name]],[1]Projections!$B:$W,20,0)</f>
        <v>#ERROR!</v>
      </c>
      <c r="I213" s="19" t="str">
        <f>VLOOKUP(Table19[[#This Row],[Accented name]],[1]Projections!$B:$W,21,0)</f>
        <v>#ERROR!</v>
      </c>
      <c r="J213" s="28" t="str">
        <f>Projections!$H213+Projections!$I213</f>
        <v>#ERROR!</v>
      </c>
      <c r="K213" s="29" t="str">
        <f>VLOOKUP(Projections!$B213,MD!B:J,9,0)</f>
        <v>#N/A</v>
      </c>
      <c r="L213" s="29"/>
      <c r="M213" s="30"/>
      <c r="N213" s="25"/>
      <c r="O213" s="25"/>
      <c r="P213" s="24" t="str">
        <f>Projections!$F213/Projections!$D213</f>
        <v>#ERROR!</v>
      </c>
    </row>
    <row r="214" ht="14.25" customHeight="1">
      <c r="A214" s="13">
        <v>235.0</v>
      </c>
      <c r="B214" s="26" t="s">
        <v>242</v>
      </c>
      <c r="C214" s="26" t="s">
        <v>238</v>
      </c>
      <c r="D214" s="16" t="str">
        <f>VLOOKUP(Table19[[#This Row],[Accented name]],[1]Projections!$B:$W,13,0)</f>
        <v>#ERROR!</v>
      </c>
      <c r="E214" s="26" t="s">
        <v>23</v>
      </c>
      <c r="F214" s="27" t="str">
        <f>VLOOKUP(Table19[[#This Row],[Accented name]],[1]Projections!$B:$W,18,0)</f>
        <v>#ERROR!</v>
      </c>
      <c r="G214" s="27" t="str">
        <f>VLOOKUP(Table19[[#This Row],[Accented name]],[1]Projections!$B:$W,19,0)</f>
        <v>#ERROR!</v>
      </c>
      <c r="H214" s="27" t="str">
        <f>VLOOKUP(Table19[[#This Row],[Accented name]],[1]Projections!$B:$W,20,0)</f>
        <v>#ERROR!</v>
      </c>
      <c r="I214" s="19" t="str">
        <f>VLOOKUP(Table19[[#This Row],[Accented name]],[1]Projections!$B:$W,21,0)</f>
        <v>#ERROR!</v>
      </c>
      <c r="J214" s="28" t="str">
        <f>Projections!$H214+Projections!$I214</f>
        <v>#ERROR!</v>
      </c>
      <c r="K214" s="29" t="str">
        <f>VLOOKUP(Projections!$B214,MD!B:J,9,0)</f>
        <v>#N/A</v>
      </c>
      <c r="L214" s="29"/>
      <c r="M214" s="30"/>
      <c r="N214" s="25"/>
      <c r="O214" s="25"/>
      <c r="P214" s="24" t="str">
        <f>Projections!$F214/Projections!$D214</f>
        <v>#ERROR!</v>
      </c>
    </row>
    <row r="215" ht="14.25" customHeight="1">
      <c r="A215" s="13">
        <v>236.0</v>
      </c>
      <c r="B215" s="26" t="s">
        <v>243</v>
      </c>
      <c r="C215" s="26" t="s">
        <v>238</v>
      </c>
      <c r="D215" s="16" t="str">
        <f>VLOOKUP(Table19[[#This Row],[Accented name]],[1]Projections!$B:$W,13,0)</f>
        <v>#ERROR!</v>
      </c>
      <c r="E215" s="26" t="s">
        <v>21</v>
      </c>
      <c r="F215" s="27" t="str">
        <f>VLOOKUP(Table19[[#This Row],[Accented name]],[1]Projections!$B:$W,18,0)</f>
        <v>#ERROR!</v>
      </c>
      <c r="G215" s="27" t="str">
        <f>VLOOKUP(Table19[[#This Row],[Accented name]],[1]Projections!$B:$W,19,0)</f>
        <v>#ERROR!</v>
      </c>
      <c r="H215" s="27" t="str">
        <f>VLOOKUP(Table19[[#This Row],[Accented name]],[1]Projections!$B:$W,20,0)</f>
        <v>#ERROR!</v>
      </c>
      <c r="I215" s="19" t="str">
        <f>VLOOKUP(Table19[[#This Row],[Accented name]],[1]Projections!$B:$W,21,0)</f>
        <v>#ERROR!</v>
      </c>
      <c r="J215" s="28" t="str">
        <f>Projections!$H215+Projections!$I215</f>
        <v>#ERROR!</v>
      </c>
      <c r="K215" s="29" t="str">
        <f>VLOOKUP(Projections!$B215,MD!B:J,9,0)</f>
        <v>#N/A</v>
      </c>
      <c r="L215" s="29"/>
      <c r="M215" s="30"/>
      <c r="N215" s="25"/>
      <c r="O215" s="25"/>
      <c r="P215" s="24" t="str">
        <f>Projections!$F215/Projections!$D215</f>
        <v>#ERROR!</v>
      </c>
    </row>
    <row r="216" ht="14.25" customHeight="1">
      <c r="A216" s="13">
        <v>237.0</v>
      </c>
      <c r="B216" s="26" t="s">
        <v>244</v>
      </c>
      <c r="C216" s="26" t="s">
        <v>238</v>
      </c>
      <c r="D216" s="16" t="str">
        <f>VLOOKUP(Table19[[#This Row],[Accented name]],[1]Projections!$B:$W,13,0)</f>
        <v>#ERROR!</v>
      </c>
      <c r="E216" s="26" t="s">
        <v>19</v>
      </c>
      <c r="F216" s="27" t="str">
        <f>VLOOKUP(Table19[[#This Row],[Accented name]],[1]Projections!$B:$W,18,0)</f>
        <v>#ERROR!</v>
      </c>
      <c r="G216" s="27" t="str">
        <f>VLOOKUP(Table19[[#This Row],[Accented name]],[1]Projections!$B:$W,19,0)</f>
        <v>#ERROR!</v>
      </c>
      <c r="H216" s="27" t="str">
        <f>VLOOKUP(Table19[[#This Row],[Accented name]],[1]Projections!$B:$W,20,0)</f>
        <v>#ERROR!</v>
      </c>
      <c r="I216" s="19" t="str">
        <f>VLOOKUP(Table19[[#This Row],[Accented name]],[1]Projections!$B:$W,21,0)</f>
        <v>#ERROR!</v>
      </c>
      <c r="J216" s="28" t="str">
        <f>Projections!$H216+Projections!$I216</f>
        <v>#ERROR!</v>
      </c>
      <c r="K216" s="29" t="str">
        <f>VLOOKUP(Projections!$B216,MD!B:J,9,0)</f>
        <v>#N/A</v>
      </c>
      <c r="L216" s="29"/>
      <c r="M216" s="30"/>
      <c r="N216" s="25"/>
      <c r="O216" s="25"/>
      <c r="P216" s="24" t="str">
        <f>Projections!$F216/Projections!$D216</f>
        <v>#ERROR!</v>
      </c>
    </row>
    <row r="217" ht="14.25" customHeight="1">
      <c r="A217" s="13">
        <v>238.0</v>
      </c>
      <c r="B217" s="26" t="s">
        <v>245</v>
      </c>
      <c r="C217" s="26" t="s">
        <v>238</v>
      </c>
      <c r="D217" s="16" t="str">
        <f>VLOOKUP(Table19[[#This Row],[Accented name]],[1]Projections!$B:$W,13,0)</f>
        <v>#ERROR!</v>
      </c>
      <c r="E217" s="26" t="s">
        <v>21</v>
      </c>
      <c r="F217" s="27" t="str">
        <f>VLOOKUP(Table19[[#This Row],[Accented name]],[1]Projections!$B:$W,18,0)</f>
        <v>#ERROR!</v>
      </c>
      <c r="G217" s="27" t="str">
        <f>VLOOKUP(Table19[[#This Row],[Accented name]],[1]Projections!$B:$W,19,0)</f>
        <v>#ERROR!</v>
      </c>
      <c r="H217" s="27" t="str">
        <f>VLOOKUP(Table19[[#This Row],[Accented name]],[1]Projections!$B:$W,20,0)</f>
        <v>#ERROR!</v>
      </c>
      <c r="I217" s="19" t="str">
        <f>VLOOKUP(Table19[[#This Row],[Accented name]],[1]Projections!$B:$W,21,0)</f>
        <v>#ERROR!</v>
      </c>
      <c r="J217" s="28" t="str">
        <f>Projections!$H217+Projections!$I217</f>
        <v>#ERROR!</v>
      </c>
      <c r="K217" s="29" t="str">
        <f>VLOOKUP(Projections!$B217,MD!B:J,9,0)</f>
        <v>#N/A</v>
      </c>
      <c r="L217" s="29"/>
      <c r="M217" s="30"/>
      <c r="N217" s="25"/>
      <c r="O217" s="25"/>
      <c r="P217" s="24" t="str">
        <f>Projections!$F217/Projections!$D217</f>
        <v>#ERROR!</v>
      </c>
    </row>
    <row r="218" ht="14.25" customHeight="1">
      <c r="A218" s="13">
        <v>239.0</v>
      </c>
      <c r="B218" s="26" t="s">
        <v>246</v>
      </c>
      <c r="C218" s="26" t="s">
        <v>238</v>
      </c>
      <c r="D218" s="16" t="str">
        <f>VLOOKUP(Table19[[#This Row],[Accented name]],[1]Projections!$B:$W,13,0)</f>
        <v>#ERROR!</v>
      </c>
      <c r="E218" s="26" t="s">
        <v>21</v>
      </c>
      <c r="F218" s="27" t="str">
        <f>VLOOKUP(Table19[[#This Row],[Accented name]],[1]Projections!$B:$W,18,0)</f>
        <v>#ERROR!</v>
      </c>
      <c r="G218" s="27" t="str">
        <f>VLOOKUP(Table19[[#This Row],[Accented name]],[1]Projections!$B:$W,19,0)</f>
        <v>#ERROR!</v>
      </c>
      <c r="H218" s="27" t="str">
        <f>VLOOKUP(Table19[[#This Row],[Accented name]],[1]Projections!$B:$W,20,0)</f>
        <v>#ERROR!</v>
      </c>
      <c r="I218" s="19" t="str">
        <f>VLOOKUP(Table19[[#This Row],[Accented name]],[1]Projections!$B:$W,21,0)</f>
        <v>#ERROR!</v>
      </c>
      <c r="J218" s="28" t="str">
        <f>Projections!$H218+Projections!$I218</f>
        <v>#ERROR!</v>
      </c>
      <c r="K218" s="29" t="str">
        <f>VLOOKUP(Projections!$B218,MD!B:J,9,0)</f>
        <v>#N/A</v>
      </c>
      <c r="L218" s="29"/>
      <c r="M218" s="30"/>
      <c r="N218" s="25"/>
      <c r="O218" s="25"/>
      <c r="P218" s="24" t="str">
        <f>Projections!$F218/Projections!$D218</f>
        <v>#ERROR!</v>
      </c>
    </row>
    <row r="219" ht="14.25" customHeight="1">
      <c r="A219" s="13">
        <v>240.0</v>
      </c>
      <c r="B219" s="26" t="s">
        <v>247</v>
      </c>
      <c r="C219" s="26" t="s">
        <v>238</v>
      </c>
      <c r="D219" s="16" t="str">
        <f>VLOOKUP(Table19[[#This Row],[Accented name]],[1]Projections!$B:$W,13,0)</f>
        <v>#ERROR!</v>
      </c>
      <c r="E219" s="26" t="s">
        <v>21</v>
      </c>
      <c r="F219" s="27" t="str">
        <f>VLOOKUP(Table19[[#This Row],[Accented name]],[1]Projections!$B:$W,18,0)</f>
        <v>#ERROR!</v>
      </c>
      <c r="G219" s="27" t="str">
        <f>VLOOKUP(Table19[[#This Row],[Accented name]],[1]Projections!$B:$W,19,0)</f>
        <v>#ERROR!</v>
      </c>
      <c r="H219" s="27" t="str">
        <f>VLOOKUP(Table19[[#This Row],[Accented name]],[1]Projections!$B:$W,20,0)</f>
        <v>#ERROR!</v>
      </c>
      <c r="I219" s="19" t="str">
        <f>VLOOKUP(Table19[[#This Row],[Accented name]],[1]Projections!$B:$W,21,0)</f>
        <v>#ERROR!</v>
      </c>
      <c r="J219" s="28" t="str">
        <f>Projections!$H219+Projections!$I219</f>
        <v>#ERROR!</v>
      </c>
      <c r="K219" s="29" t="str">
        <f>VLOOKUP(Projections!$B219,MD!B:J,9,0)</f>
        <v>#N/A</v>
      </c>
      <c r="L219" s="29"/>
      <c r="M219" s="30"/>
      <c r="N219" s="25"/>
      <c r="O219" s="25"/>
      <c r="P219" s="24" t="str">
        <f>Projections!$F219/Projections!$D219</f>
        <v>#ERROR!</v>
      </c>
    </row>
    <row r="220" ht="14.25" customHeight="1">
      <c r="A220" s="13">
        <v>241.0</v>
      </c>
      <c r="B220" s="26" t="s">
        <v>248</v>
      </c>
      <c r="C220" s="26" t="s">
        <v>238</v>
      </c>
      <c r="D220" s="16" t="str">
        <f>VLOOKUP(Table19[[#This Row],[Accented name]],[1]Projections!$B:$W,13,0)</f>
        <v>#ERROR!</v>
      </c>
      <c r="E220" s="26" t="s">
        <v>19</v>
      </c>
      <c r="F220" s="27" t="str">
        <f>VLOOKUP(Table19[[#This Row],[Accented name]],[1]Projections!$B:$W,18,0)</f>
        <v>#ERROR!</v>
      </c>
      <c r="G220" s="27" t="str">
        <f>VLOOKUP(Table19[[#This Row],[Accented name]],[1]Projections!$B:$W,19,0)</f>
        <v>#ERROR!</v>
      </c>
      <c r="H220" s="27" t="str">
        <f>VLOOKUP(Table19[[#This Row],[Accented name]],[1]Projections!$B:$W,20,0)</f>
        <v>#ERROR!</v>
      </c>
      <c r="I220" s="19" t="str">
        <f>VLOOKUP(Table19[[#This Row],[Accented name]],[1]Projections!$B:$W,21,0)</f>
        <v>#ERROR!</v>
      </c>
      <c r="J220" s="28" t="str">
        <f>Projections!$H220+Projections!$I220</f>
        <v>#ERROR!</v>
      </c>
      <c r="K220" s="29" t="str">
        <f>VLOOKUP(Projections!$B220,MD!B:J,9,0)</f>
        <v>#N/A</v>
      </c>
      <c r="L220" s="29"/>
      <c r="M220" s="30"/>
      <c r="N220" s="25"/>
      <c r="O220" s="25"/>
      <c r="P220" s="24" t="str">
        <f>Projections!$F220/Projections!$D220</f>
        <v>#ERROR!</v>
      </c>
    </row>
    <row r="221" ht="14.25" hidden="1" customHeight="1">
      <c r="A221" s="13">
        <v>242.0</v>
      </c>
      <c r="B221" s="26" t="s">
        <v>249</v>
      </c>
      <c r="C221" s="26" t="s">
        <v>238</v>
      </c>
      <c r="D221" s="16" t="str">
        <f>VLOOKUP(Table19[[#This Row],[Accented name]],[1]Projections!$B:$W,13,0)</f>
        <v>#ERROR!</v>
      </c>
      <c r="E221" s="26" t="s">
        <v>25</v>
      </c>
      <c r="F221" s="27" t="str">
        <f>VLOOKUP(Table19[[#This Row],[Accented name]],[1]Projections!$B:$W,18,0)</f>
        <v>#ERROR!</v>
      </c>
      <c r="G221" s="27" t="str">
        <f>VLOOKUP(Table19[[#This Row],[Accented name]],[1]Projections!$B:$W,19,0)</f>
        <v>#ERROR!</v>
      </c>
      <c r="H221" s="27" t="str">
        <f>VLOOKUP(Table19[[#This Row],[Accented name]],[1]Projections!$B:$W,20,0)</f>
        <v>#ERROR!</v>
      </c>
      <c r="I221" s="19" t="str">
        <f>VLOOKUP(Table19[[#This Row],[Accented name]],[1]Projections!$B:$W,21,0)</f>
        <v>#ERROR!</v>
      </c>
      <c r="J221" s="28" t="str">
        <f>Projections!$H221+Projections!$I221</f>
        <v>#ERROR!</v>
      </c>
      <c r="K221" s="29" t="str">
        <f>VLOOKUP(Projections!$B221,MD!B:J,9,0)</f>
        <v>#N/A</v>
      </c>
      <c r="L221" s="29"/>
      <c r="M221" s="30"/>
      <c r="N221" s="25"/>
      <c r="O221" s="25"/>
      <c r="P221" s="24" t="str">
        <f>Projections!$F221/Projections!$D221</f>
        <v>#ERROR!</v>
      </c>
    </row>
    <row r="222" ht="14.25" hidden="1" customHeight="1">
      <c r="A222" s="13">
        <v>243.0</v>
      </c>
      <c r="B222" s="26" t="s">
        <v>250</v>
      </c>
      <c r="C222" s="26" t="s">
        <v>238</v>
      </c>
      <c r="D222" s="16" t="str">
        <f>VLOOKUP(Table19[[#This Row],[Accented name]],[1]Projections!$B:$W,13,0)</f>
        <v>#ERROR!</v>
      </c>
      <c r="E222" s="26" t="s">
        <v>25</v>
      </c>
      <c r="F222" s="27" t="str">
        <f>VLOOKUP(Table19[[#This Row],[Accented name]],[1]Projections!$B:$W,18,0)</f>
        <v>#ERROR!</v>
      </c>
      <c r="G222" s="27" t="str">
        <f>VLOOKUP(Table19[[#This Row],[Accented name]],[1]Projections!$B:$W,19,0)</f>
        <v>#ERROR!</v>
      </c>
      <c r="H222" s="27" t="str">
        <f>VLOOKUP(Table19[[#This Row],[Accented name]],[1]Projections!$B:$W,20,0)</f>
        <v>#ERROR!</v>
      </c>
      <c r="I222" s="19" t="str">
        <f>VLOOKUP(Table19[[#This Row],[Accented name]],[1]Projections!$B:$W,21,0)</f>
        <v>#ERROR!</v>
      </c>
      <c r="J222" s="28" t="str">
        <f>Projections!$H222+Projections!$I222</f>
        <v>#ERROR!</v>
      </c>
      <c r="K222" s="29" t="str">
        <f>VLOOKUP(Projections!$B222,MD!B:J,9,0)</f>
        <v>#N/A</v>
      </c>
      <c r="L222" s="29"/>
      <c r="M222" s="30"/>
      <c r="N222" s="25"/>
      <c r="O222" s="25"/>
      <c r="P222" s="24" t="str">
        <f>Projections!$F222/Projections!$D222</f>
        <v>#ERROR!</v>
      </c>
    </row>
    <row r="223" ht="14.25" customHeight="1">
      <c r="A223" s="13">
        <v>244.0</v>
      </c>
      <c r="B223" s="26" t="s">
        <v>251</v>
      </c>
      <c r="C223" s="26" t="s">
        <v>238</v>
      </c>
      <c r="D223" s="16" t="str">
        <f>VLOOKUP(Table19[[#This Row],[Accented name]],[1]Projections!$B:$W,13,0)</f>
        <v>#ERROR!</v>
      </c>
      <c r="E223" s="26" t="s">
        <v>21</v>
      </c>
      <c r="F223" s="27" t="str">
        <f>VLOOKUP(Table19[[#This Row],[Accented name]],[1]Projections!$B:$W,18,0)</f>
        <v>#ERROR!</v>
      </c>
      <c r="G223" s="27" t="str">
        <f>VLOOKUP(Table19[[#This Row],[Accented name]],[1]Projections!$B:$W,19,0)</f>
        <v>#ERROR!</v>
      </c>
      <c r="H223" s="27" t="str">
        <f>VLOOKUP(Table19[[#This Row],[Accented name]],[1]Projections!$B:$W,20,0)</f>
        <v>#ERROR!</v>
      </c>
      <c r="I223" s="19" t="str">
        <f>VLOOKUP(Table19[[#This Row],[Accented name]],[1]Projections!$B:$W,21,0)</f>
        <v>#ERROR!</v>
      </c>
      <c r="J223" s="28" t="str">
        <f>Projections!$H223+Projections!$I223</f>
        <v>#ERROR!</v>
      </c>
      <c r="K223" s="29" t="str">
        <f>VLOOKUP(Projections!$B223,MD!B:J,9,0)</f>
        <v>#N/A</v>
      </c>
      <c r="L223" s="29"/>
      <c r="M223" s="30"/>
      <c r="N223" s="25"/>
      <c r="O223" s="25"/>
      <c r="P223" s="24" t="str">
        <f>Projections!$F223/Projections!$D223</f>
        <v>#ERROR!</v>
      </c>
    </row>
    <row r="224" ht="14.25" customHeight="1">
      <c r="A224" s="13">
        <v>245.0</v>
      </c>
      <c r="B224" s="26" t="s">
        <v>252</v>
      </c>
      <c r="C224" s="26" t="s">
        <v>238</v>
      </c>
      <c r="D224" s="16" t="str">
        <f>VLOOKUP(Table19[[#This Row],[Accented name]],[1]Projections!$B:$W,13,0)</f>
        <v>#ERROR!</v>
      </c>
      <c r="E224" s="26" t="s">
        <v>23</v>
      </c>
      <c r="F224" s="27" t="str">
        <f>VLOOKUP(Table19[[#This Row],[Accented name]],[1]Projections!$B:$W,18,0)</f>
        <v>#ERROR!</v>
      </c>
      <c r="G224" s="27" t="str">
        <f>VLOOKUP(Table19[[#This Row],[Accented name]],[1]Projections!$B:$W,19,0)</f>
        <v>#ERROR!</v>
      </c>
      <c r="H224" s="27" t="str">
        <f>VLOOKUP(Table19[[#This Row],[Accented name]],[1]Projections!$B:$W,20,0)</f>
        <v>#ERROR!</v>
      </c>
      <c r="I224" s="19" t="str">
        <f>VLOOKUP(Table19[[#This Row],[Accented name]],[1]Projections!$B:$W,21,0)</f>
        <v>#ERROR!</v>
      </c>
      <c r="J224" s="28" t="str">
        <f>Projections!$H224+Projections!$I224</f>
        <v>#ERROR!</v>
      </c>
      <c r="K224" s="29" t="str">
        <f>VLOOKUP(Projections!$B224,MD!B:J,9,0)</f>
        <v>#N/A</v>
      </c>
      <c r="L224" s="29"/>
      <c r="M224" s="30"/>
      <c r="N224" s="25"/>
      <c r="O224" s="25"/>
      <c r="P224" s="24" t="str">
        <f>Projections!$F224/Projections!$D224</f>
        <v>#ERROR!</v>
      </c>
    </row>
    <row r="225" ht="14.25" customHeight="1">
      <c r="A225" s="13">
        <v>246.0</v>
      </c>
      <c r="B225" s="26" t="s">
        <v>253</v>
      </c>
      <c r="C225" s="26" t="s">
        <v>238</v>
      </c>
      <c r="D225" s="16" t="str">
        <f>VLOOKUP(Table19[[#This Row],[Accented name]],[1]Projections!$B:$W,13,0)</f>
        <v>#ERROR!</v>
      </c>
      <c r="E225" s="26" t="s">
        <v>23</v>
      </c>
      <c r="F225" s="27" t="str">
        <f>VLOOKUP(Table19[[#This Row],[Accented name]],[1]Projections!$B:$W,18,0)</f>
        <v>#ERROR!</v>
      </c>
      <c r="G225" s="27" t="str">
        <f>VLOOKUP(Table19[[#This Row],[Accented name]],[1]Projections!$B:$W,19,0)</f>
        <v>#ERROR!</v>
      </c>
      <c r="H225" s="27" t="str">
        <f>VLOOKUP(Table19[[#This Row],[Accented name]],[1]Projections!$B:$W,20,0)</f>
        <v>#ERROR!</v>
      </c>
      <c r="I225" s="19" t="str">
        <f>VLOOKUP(Table19[[#This Row],[Accented name]],[1]Projections!$B:$W,21,0)</f>
        <v>#ERROR!</v>
      </c>
      <c r="J225" s="28" t="str">
        <f>Projections!$H225+Projections!$I225</f>
        <v>#ERROR!</v>
      </c>
      <c r="K225" s="29" t="str">
        <f>VLOOKUP(Projections!$B225,MD!B:J,9,0)</f>
        <v>#N/A</v>
      </c>
      <c r="L225" s="29"/>
      <c r="M225" s="30"/>
      <c r="N225" s="25"/>
      <c r="O225" s="25"/>
      <c r="P225" s="24" t="str">
        <f>Projections!$F225/Projections!$D225</f>
        <v>#ERROR!</v>
      </c>
    </row>
    <row r="226" ht="14.25" customHeight="1">
      <c r="A226" s="13">
        <v>247.0</v>
      </c>
      <c r="B226" s="26" t="s">
        <v>254</v>
      </c>
      <c r="C226" s="26" t="s">
        <v>238</v>
      </c>
      <c r="D226" s="16" t="str">
        <f>VLOOKUP(Table19[[#This Row],[Accented name]],[1]Projections!$B:$W,13,0)</f>
        <v>#ERROR!</v>
      </c>
      <c r="E226" s="26" t="s">
        <v>21</v>
      </c>
      <c r="F226" s="27" t="str">
        <f>VLOOKUP(Table19[[#This Row],[Accented name]],[1]Projections!$B:$W,18,0)</f>
        <v>#ERROR!</v>
      </c>
      <c r="G226" s="27" t="str">
        <f>VLOOKUP(Table19[[#This Row],[Accented name]],[1]Projections!$B:$W,19,0)</f>
        <v>#ERROR!</v>
      </c>
      <c r="H226" s="27" t="str">
        <f>VLOOKUP(Table19[[#This Row],[Accented name]],[1]Projections!$B:$W,20,0)</f>
        <v>#ERROR!</v>
      </c>
      <c r="I226" s="19" t="str">
        <f>VLOOKUP(Table19[[#This Row],[Accented name]],[1]Projections!$B:$W,21,0)</f>
        <v>#ERROR!</v>
      </c>
      <c r="J226" s="28" t="str">
        <f>Projections!$H226+Projections!$I226</f>
        <v>#ERROR!</v>
      </c>
      <c r="K226" s="29" t="str">
        <f>VLOOKUP(Projections!$B226,MD!B:J,9,0)</f>
        <v>#N/A</v>
      </c>
      <c r="L226" s="29"/>
      <c r="M226" s="30"/>
      <c r="N226" s="25"/>
      <c r="O226" s="25"/>
      <c r="P226" s="24" t="str">
        <f>Projections!$F226/Projections!$D226</f>
        <v>#ERROR!</v>
      </c>
    </row>
    <row r="227" ht="14.25" customHeight="1">
      <c r="A227" s="13">
        <v>248.0</v>
      </c>
      <c r="B227" s="26" t="s">
        <v>255</v>
      </c>
      <c r="C227" s="26" t="s">
        <v>238</v>
      </c>
      <c r="D227" s="16" t="str">
        <f>VLOOKUP(Table19[[#This Row],[Accented name]],[1]Projections!$B:$W,13,0)</f>
        <v>#ERROR!</v>
      </c>
      <c r="E227" s="26" t="s">
        <v>21</v>
      </c>
      <c r="F227" s="27" t="str">
        <f>VLOOKUP(Table19[[#This Row],[Accented name]],[1]Projections!$B:$W,18,0)</f>
        <v>#ERROR!</v>
      </c>
      <c r="G227" s="27" t="str">
        <f>VLOOKUP(Table19[[#This Row],[Accented name]],[1]Projections!$B:$W,19,0)</f>
        <v>#ERROR!</v>
      </c>
      <c r="H227" s="27" t="str">
        <f>VLOOKUP(Table19[[#This Row],[Accented name]],[1]Projections!$B:$W,20,0)</f>
        <v>#ERROR!</v>
      </c>
      <c r="I227" s="19" t="str">
        <f>VLOOKUP(Table19[[#This Row],[Accented name]],[1]Projections!$B:$W,21,0)</f>
        <v>#ERROR!</v>
      </c>
      <c r="J227" s="28" t="str">
        <f>Projections!$H227+Projections!$I227</f>
        <v>#ERROR!</v>
      </c>
      <c r="K227" s="29" t="str">
        <f>VLOOKUP(Projections!$B227,MD!B:J,9,0)</f>
        <v>#N/A</v>
      </c>
      <c r="L227" s="29"/>
      <c r="M227" s="30"/>
      <c r="N227" s="25"/>
      <c r="O227" s="25"/>
      <c r="P227" s="24" t="str">
        <f>Projections!$F227/Projections!$D227</f>
        <v>#ERROR!</v>
      </c>
    </row>
    <row r="228" ht="14.25" customHeight="1">
      <c r="A228" s="13">
        <v>249.0</v>
      </c>
      <c r="B228" s="26" t="s">
        <v>256</v>
      </c>
      <c r="C228" s="26" t="s">
        <v>238</v>
      </c>
      <c r="D228" s="16" t="str">
        <f>VLOOKUP(Table19[[#This Row],[Accented name]],[1]Projections!$B:$W,13,0)</f>
        <v>#ERROR!</v>
      </c>
      <c r="E228" s="26" t="s">
        <v>21</v>
      </c>
      <c r="F228" s="27" t="str">
        <f>VLOOKUP(Table19[[#This Row],[Accented name]],[1]Projections!$B:$W,18,0)</f>
        <v>#ERROR!</v>
      </c>
      <c r="G228" s="27" t="str">
        <f>VLOOKUP(Table19[[#This Row],[Accented name]],[1]Projections!$B:$W,19,0)</f>
        <v>#ERROR!</v>
      </c>
      <c r="H228" s="27" t="str">
        <f>VLOOKUP(Table19[[#This Row],[Accented name]],[1]Projections!$B:$W,20,0)</f>
        <v>#ERROR!</v>
      </c>
      <c r="I228" s="19" t="str">
        <f>VLOOKUP(Table19[[#This Row],[Accented name]],[1]Projections!$B:$W,21,0)</f>
        <v>#ERROR!</v>
      </c>
      <c r="J228" s="28" t="str">
        <f>Projections!$H228+Projections!$I228</f>
        <v>#ERROR!</v>
      </c>
      <c r="K228" s="29" t="str">
        <f>VLOOKUP(Projections!$B228,MD!B:J,9,0)</f>
        <v>#N/A</v>
      </c>
      <c r="L228" s="29"/>
      <c r="M228" s="30"/>
      <c r="N228" s="25"/>
      <c r="O228" s="25"/>
      <c r="P228" s="24" t="str">
        <f>Projections!$F228/Projections!$D228</f>
        <v>#ERROR!</v>
      </c>
    </row>
    <row r="229" ht="14.25" customHeight="1">
      <c r="A229" s="13">
        <v>250.0</v>
      </c>
      <c r="B229" s="26" t="s">
        <v>257</v>
      </c>
      <c r="C229" s="26" t="s">
        <v>238</v>
      </c>
      <c r="D229" s="16" t="str">
        <f>VLOOKUP(Table19[[#This Row],[Accented name]],[1]Projections!$B:$W,13,0)</f>
        <v>#ERROR!</v>
      </c>
      <c r="E229" s="26" t="s">
        <v>19</v>
      </c>
      <c r="F229" s="27" t="str">
        <f>VLOOKUP(Table19[[#This Row],[Accented name]],[1]Projections!$B:$W,18,0)</f>
        <v>#ERROR!</v>
      </c>
      <c r="G229" s="27" t="str">
        <f>VLOOKUP(Table19[[#This Row],[Accented name]],[1]Projections!$B:$W,19,0)</f>
        <v>#ERROR!</v>
      </c>
      <c r="H229" s="27" t="str">
        <f>VLOOKUP(Table19[[#This Row],[Accented name]],[1]Projections!$B:$W,20,0)</f>
        <v>#ERROR!</v>
      </c>
      <c r="I229" s="19" t="str">
        <f>VLOOKUP(Table19[[#This Row],[Accented name]],[1]Projections!$B:$W,21,0)</f>
        <v>#ERROR!</v>
      </c>
      <c r="J229" s="28" t="str">
        <f>Projections!$H229+Projections!$I229</f>
        <v>#ERROR!</v>
      </c>
      <c r="K229" s="29" t="str">
        <f>VLOOKUP(Projections!$B229,MD!B:J,9,0)</f>
        <v>#N/A</v>
      </c>
      <c r="L229" s="29"/>
      <c r="M229" s="30"/>
      <c r="N229" s="25"/>
      <c r="O229" s="25"/>
      <c r="P229" s="24" t="str">
        <f>Projections!$F229/Projections!$D229</f>
        <v>#ERROR!</v>
      </c>
    </row>
    <row r="230" ht="14.25" customHeight="1">
      <c r="A230" s="13">
        <v>251.0</v>
      </c>
      <c r="B230" s="26" t="s">
        <v>258</v>
      </c>
      <c r="C230" s="26" t="s">
        <v>238</v>
      </c>
      <c r="D230" s="16" t="str">
        <f>VLOOKUP(Table19[[#This Row],[Accented name]],[1]Projections!$B:$W,13,0)</f>
        <v>#ERROR!</v>
      </c>
      <c r="E230" s="26" t="s">
        <v>23</v>
      </c>
      <c r="F230" s="27" t="str">
        <f>VLOOKUP(Table19[[#This Row],[Accented name]],[1]Projections!$B:$W,18,0)</f>
        <v>#ERROR!</v>
      </c>
      <c r="G230" s="27" t="str">
        <f>VLOOKUP(Table19[[#This Row],[Accented name]],[1]Projections!$B:$W,19,0)</f>
        <v>#ERROR!</v>
      </c>
      <c r="H230" s="27" t="str">
        <f>VLOOKUP(Table19[[#This Row],[Accented name]],[1]Projections!$B:$W,20,0)</f>
        <v>#ERROR!</v>
      </c>
      <c r="I230" s="19" t="str">
        <f>VLOOKUP(Table19[[#This Row],[Accented name]],[1]Projections!$B:$W,21,0)</f>
        <v>#ERROR!</v>
      </c>
      <c r="J230" s="28" t="str">
        <f>Projections!$H230+Projections!$I230</f>
        <v>#ERROR!</v>
      </c>
      <c r="K230" s="29" t="str">
        <f>VLOOKUP(Projections!$B230,MD!B:J,9,0)</f>
        <v>#N/A</v>
      </c>
      <c r="L230" s="29"/>
      <c r="M230" s="30"/>
      <c r="N230" s="25"/>
      <c r="O230" s="25"/>
      <c r="P230" s="24" t="str">
        <f>Projections!$F230/Projections!$D230</f>
        <v>#ERROR!</v>
      </c>
    </row>
    <row r="231" ht="14.25" customHeight="1">
      <c r="A231" s="13">
        <v>252.0</v>
      </c>
      <c r="B231" s="26" t="s">
        <v>259</v>
      </c>
      <c r="C231" s="26" t="s">
        <v>238</v>
      </c>
      <c r="D231" s="16" t="str">
        <f>VLOOKUP(Table19[[#This Row],[Accented name]],[1]Projections!$B:$W,13,0)</f>
        <v>#ERROR!</v>
      </c>
      <c r="E231" s="26" t="s">
        <v>21</v>
      </c>
      <c r="F231" s="27" t="str">
        <f>VLOOKUP(Table19[[#This Row],[Accented name]],[1]Projections!$B:$W,18,0)</f>
        <v>#ERROR!</v>
      </c>
      <c r="G231" s="27" t="str">
        <f>VLOOKUP(Table19[[#This Row],[Accented name]],[1]Projections!$B:$W,19,0)</f>
        <v>#ERROR!</v>
      </c>
      <c r="H231" s="27" t="str">
        <f>VLOOKUP(Table19[[#This Row],[Accented name]],[1]Projections!$B:$W,20,0)</f>
        <v>#ERROR!</v>
      </c>
      <c r="I231" s="19" t="str">
        <f>VLOOKUP(Table19[[#This Row],[Accented name]],[1]Projections!$B:$W,21,0)</f>
        <v>#ERROR!</v>
      </c>
      <c r="J231" s="28" t="str">
        <f>Projections!$H231+Projections!$I231</f>
        <v>#ERROR!</v>
      </c>
      <c r="K231" s="29" t="str">
        <f>VLOOKUP(Projections!$B231,MD!B:J,9,0)</f>
        <v>#N/A</v>
      </c>
      <c r="L231" s="29"/>
      <c r="M231" s="30"/>
      <c r="N231" s="25"/>
      <c r="O231" s="25"/>
      <c r="P231" s="24" t="str">
        <f>Projections!$F231/Projections!$D231</f>
        <v>#ERROR!</v>
      </c>
    </row>
    <row r="232" ht="14.25" customHeight="1">
      <c r="A232" s="13">
        <v>253.0</v>
      </c>
      <c r="B232" s="26" t="s">
        <v>260</v>
      </c>
      <c r="C232" s="26" t="s">
        <v>238</v>
      </c>
      <c r="D232" s="16" t="str">
        <f>VLOOKUP(Table19[[#This Row],[Accented name]],[1]Projections!$B:$W,13,0)</f>
        <v>#ERROR!</v>
      </c>
      <c r="E232" s="26" t="s">
        <v>21</v>
      </c>
      <c r="F232" s="27" t="str">
        <f>VLOOKUP(Table19[[#This Row],[Accented name]],[1]Projections!$B:$W,18,0)</f>
        <v>#ERROR!</v>
      </c>
      <c r="G232" s="27" t="str">
        <f>VLOOKUP(Table19[[#This Row],[Accented name]],[1]Projections!$B:$W,19,0)</f>
        <v>#ERROR!</v>
      </c>
      <c r="H232" s="27" t="str">
        <f>VLOOKUP(Table19[[#This Row],[Accented name]],[1]Projections!$B:$W,20,0)</f>
        <v>#ERROR!</v>
      </c>
      <c r="I232" s="19" t="str">
        <f>VLOOKUP(Table19[[#This Row],[Accented name]],[1]Projections!$B:$W,21,0)</f>
        <v>#ERROR!</v>
      </c>
      <c r="J232" s="28" t="str">
        <f>Projections!$H232+Projections!$I232</f>
        <v>#ERROR!</v>
      </c>
      <c r="K232" s="29" t="str">
        <f>VLOOKUP(Projections!$B232,MD!B:J,9,0)</f>
        <v>#N/A</v>
      </c>
      <c r="L232" s="29"/>
      <c r="M232" s="30"/>
      <c r="N232" s="25"/>
      <c r="O232" s="25"/>
      <c r="P232" s="24" t="str">
        <f>Projections!$F232/Projections!$D232</f>
        <v>#ERROR!</v>
      </c>
    </row>
    <row r="233" ht="14.25" customHeight="1">
      <c r="A233" s="13">
        <v>254.0</v>
      </c>
      <c r="B233" s="26" t="s">
        <v>261</v>
      </c>
      <c r="C233" s="26" t="s">
        <v>238</v>
      </c>
      <c r="D233" s="16" t="str">
        <f>VLOOKUP(Table19[[#This Row],[Accented name]],[1]Projections!$B:$W,13,0)</f>
        <v>#ERROR!</v>
      </c>
      <c r="E233" s="26" t="s">
        <v>21</v>
      </c>
      <c r="F233" s="27" t="str">
        <f>VLOOKUP(Table19[[#This Row],[Accented name]],[1]Projections!$B:$W,18,0)</f>
        <v>#ERROR!</v>
      </c>
      <c r="G233" s="27" t="str">
        <f>VLOOKUP(Table19[[#This Row],[Accented name]],[1]Projections!$B:$W,19,0)</f>
        <v>#ERROR!</v>
      </c>
      <c r="H233" s="27" t="str">
        <f>VLOOKUP(Table19[[#This Row],[Accented name]],[1]Projections!$B:$W,20,0)</f>
        <v>#ERROR!</v>
      </c>
      <c r="I233" s="19" t="str">
        <f>VLOOKUP(Table19[[#This Row],[Accented name]],[1]Projections!$B:$W,21,0)</f>
        <v>#ERROR!</v>
      </c>
      <c r="J233" s="28" t="str">
        <f>Projections!$H233+Projections!$I233</f>
        <v>#ERROR!</v>
      </c>
      <c r="K233" s="29" t="str">
        <f>VLOOKUP(Projections!$B233,MD!B:J,9,0)</f>
        <v>#N/A</v>
      </c>
      <c r="L233" s="29"/>
      <c r="M233" s="30"/>
      <c r="N233" s="25"/>
      <c r="O233" s="25"/>
      <c r="P233" s="24" t="str">
        <f>Projections!$F233/Projections!$D233</f>
        <v>#ERROR!</v>
      </c>
    </row>
    <row r="234" ht="14.25" customHeight="1">
      <c r="A234" s="13">
        <v>255.0</v>
      </c>
      <c r="B234" s="26" t="s">
        <v>262</v>
      </c>
      <c r="C234" s="26" t="s">
        <v>238</v>
      </c>
      <c r="D234" s="16" t="str">
        <f>VLOOKUP(Table19[[#This Row],[Accented name]],[1]Projections!$B:$W,13,0)</f>
        <v>#ERROR!</v>
      </c>
      <c r="E234" s="26" t="s">
        <v>19</v>
      </c>
      <c r="F234" s="27" t="str">
        <f>VLOOKUP(Table19[[#This Row],[Accented name]],[1]Projections!$B:$W,18,0)</f>
        <v>#ERROR!</v>
      </c>
      <c r="G234" s="27" t="str">
        <f>VLOOKUP(Table19[[#This Row],[Accented name]],[1]Projections!$B:$W,19,0)</f>
        <v>#ERROR!</v>
      </c>
      <c r="H234" s="27" t="str">
        <f>VLOOKUP(Table19[[#This Row],[Accented name]],[1]Projections!$B:$W,20,0)</f>
        <v>#ERROR!</v>
      </c>
      <c r="I234" s="19" t="str">
        <f>VLOOKUP(Table19[[#This Row],[Accented name]],[1]Projections!$B:$W,21,0)</f>
        <v>#ERROR!</v>
      </c>
      <c r="J234" s="28" t="str">
        <f>Projections!$H234+Projections!$I234</f>
        <v>#ERROR!</v>
      </c>
      <c r="K234" s="29" t="str">
        <f>VLOOKUP(Projections!$B234,MD!B:J,9,0)</f>
        <v>#N/A</v>
      </c>
      <c r="L234" s="29"/>
      <c r="M234" s="30"/>
      <c r="N234" s="25"/>
      <c r="O234" s="25"/>
      <c r="P234" s="24" t="str">
        <f>Projections!$F234/Projections!$D234</f>
        <v>#ERROR!</v>
      </c>
    </row>
    <row r="235" ht="14.25" customHeight="1">
      <c r="A235" s="13">
        <v>256.0</v>
      </c>
      <c r="B235" s="26" t="s">
        <v>263</v>
      </c>
      <c r="C235" s="26" t="s">
        <v>238</v>
      </c>
      <c r="D235" s="16" t="str">
        <f>VLOOKUP(Table19[[#This Row],[Accented name]],[1]Projections!$B:$W,13,0)</f>
        <v>#ERROR!</v>
      </c>
      <c r="E235" s="26" t="s">
        <v>23</v>
      </c>
      <c r="F235" s="27" t="str">
        <f>VLOOKUP(Table19[[#This Row],[Accented name]],[1]Projections!$B:$W,18,0)</f>
        <v>#ERROR!</v>
      </c>
      <c r="G235" s="27" t="str">
        <f>VLOOKUP(Table19[[#This Row],[Accented name]],[1]Projections!$B:$W,19,0)</f>
        <v>#ERROR!</v>
      </c>
      <c r="H235" s="27" t="str">
        <f>VLOOKUP(Table19[[#This Row],[Accented name]],[1]Projections!$B:$W,20,0)</f>
        <v>#ERROR!</v>
      </c>
      <c r="I235" s="19" t="str">
        <f>VLOOKUP(Table19[[#This Row],[Accented name]],[1]Projections!$B:$W,21,0)</f>
        <v>#ERROR!</v>
      </c>
      <c r="J235" s="28" t="str">
        <f>Projections!$H235+Projections!$I235</f>
        <v>#ERROR!</v>
      </c>
      <c r="K235" s="29" t="str">
        <f>VLOOKUP(Projections!$B235,MD!B:J,9,0)</f>
        <v>#N/A</v>
      </c>
      <c r="L235" s="29"/>
      <c r="M235" s="30"/>
      <c r="N235" s="25"/>
      <c r="O235" s="25"/>
      <c r="P235" s="24" t="str">
        <f>Projections!$F235/Projections!$D235</f>
        <v>#ERROR!</v>
      </c>
    </row>
    <row r="236" ht="14.25" hidden="1" customHeight="1">
      <c r="A236" s="13">
        <v>257.0</v>
      </c>
      <c r="B236" s="26" t="s">
        <v>264</v>
      </c>
      <c r="C236" s="26" t="s">
        <v>265</v>
      </c>
      <c r="D236" s="16" t="str">
        <f>VLOOKUP(Table19[[#This Row],[Accented name]],[1]Projections!$B:$W,13,0)</f>
        <v>#ERROR!</v>
      </c>
      <c r="E236" s="26" t="s">
        <v>25</v>
      </c>
      <c r="F236" s="27" t="str">
        <f>VLOOKUP(Table19[[#This Row],[Accented name]],[1]Projections!$B:$W,18,0)</f>
        <v>#ERROR!</v>
      </c>
      <c r="G236" s="27" t="str">
        <f>VLOOKUP(Table19[[#This Row],[Accented name]],[1]Projections!$B:$W,19,0)</f>
        <v>#ERROR!</v>
      </c>
      <c r="H236" s="27" t="str">
        <f>VLOOKUP(Table19[[#This Row],[Accented name]],[1]Projections!$B:$W,20,0)</f>
        <v>#ERROR!</v>
      </c>
      <c r="I236" s="19" t="str">
        <f>VLOOKUP(Table19[[#This Row],[Accented name]],[1]Projections!$B:$W,21,0)</f>
        <v>#ERROR!</v>
      </c>
      <c r="J236" s="28" t="str">
        <f>Projections!$H236+Projections!$I236</f>
        <v>#ERROR!</v>
      </c>
      <c r="K236" s="29" t="str">
        <f>VLOOKUP(Projections!$B236,MD!B:J,9,0)</f>
        <v>#N/A</v>
      </c>
      <c r="L236" s="29"/>
      <c r="M236" s="30"/>
      <c r="N236" s="25"/>
      <c r="O236" s="25"/>
      <c r="P236" s="24" t="str">
        <f>Projections!$F236/Projections!$D236</f>
        <v>#ERROR!</v>
      </c>
    </row>
    <row r="237" ht="14.25" customHeight="1">
      <c r="A237" s="13">
        <v>258.0</v>
      </c>
      <c r="B237" s="26" t="s">
        <v>266</v>
      </c>
      <c r="C237" s="26" t="s">
        <v>265</v>
      </c>
      <c r="D237" s="16" t="str">
        <f>VLOOKUP(Table19[[#This Row],[Accented name]],[1]Projections!$B:$W,13,0)</f>
        <v>#ERROR!</v>
      </c>
      <c r="E237" s="26" t="s">
        <v>23</v>
      </c>
      <c r="F237" s="27" t="str">
        <f>VLOOKUP(Table19[[#This Row],[Accented name]],[1]Projections!$B:$W,18,0)</f>
        <v>#ERROR!</v>
      </c>
      <c r="G237" s="27" t="str">
        <f>VLOOKUP(Table19[[#This Row],[Accented name]],[1]Projections!$B:$W,19,0)</f>
        <v>#ERROR!</v>
      </c>
      <c r="H237" s="27" t="str">
        <f>VLOOKUP(Table19[[#This Row],[Accented name]],[1]Projections!$B:$W,20,0)</f>
        <v>#ERROR!</v>
      </c>
      <c r="I237" s="19" t="str">
        <f>VLOOKUP(Table19[[#This Row],[Accented name]],[1]Projections!$B:$W,21,0)</f>
        <v>#ERROR!</v>
      </c>
      <c r="J237" s="28" t="str">
        <f>Projections!$H237+Projections!$I237</f>
        <v>#ERROR!</v>
      </c>
      <c r="K237" s="29" t="str">
        <f>VLOOKUP(Projections!$B237,MD!B:J,9,0)</f>
        <v>#N/A</v>
      </c>
      <c r="L237" s="29"/>
      <c r="M237" s="30"/>
      <c r="N237" s="25"/>
      <c r="O237" s="25"/>
      <c r="P237" s="24" t="str">
        <f>Projections!$F237/Projections!$D237</f>
        <v>#ERROR!</v>
      </c>
    </row>
    <row r="238" ht="14.25" customHeight="1">
      <c r="A238" s="13">
        <v>259.0</v>
      </c>
      <c r="B238" s="26" t="s">
        <v>267</v>
      </c>
      <c r="C238" s="26" t="s">
        <v>265</v>
      </c>
      <c r="D238" s="16" t="str">
        <f>VLOOKUP(Table19[[#This Row],[Accented name]],[1]Projections!$B:$W,13,0)</f>
        <v>#ERROR!</v>
      </c>
      <c r="E238" s="26" t="s">
        <v>23</v>
      </c>
      <c r="F238" s="27" t="str">
        <f>VLOOKUP(Table19[[#This Row],[Accented name]],[1]Projections!$B:$W,18,0)</f>
        <v>#ERROR!</v>
      </c>
      <c r="G238" s="27" t="str">
        <f>VLOOKUP(Table19[[#This Row],[Accented name]],[1]Projections!$B:$W,19,0)</f>
        <v>#ERROR!</v>
      </c>
      <c r="H238" s="27" t="str">
        <f>VLOOKUP(Table19[[#This Row],[Accented name]],[1]Projections!$B:$W,20,0)</f>
        <v>#ERROR!</v>
      </c>
      <c r="I238" s="19" t="str">
        <f>VLOOKUP(Table19[[#This Row],[Accented name]],[1]Projections!$B:$W,21,0)</f>
        <v>#ERROR!</v>
      </c>
      <c r="J238" s="28" t="str">
        <f>Projections!$H238+Projections!$I238</f>
        <v>#ERROR!</v>
      </c>
      <c r="K238" s="29" t="str">
        <f>VLOOKUP(Projections!$B238,MD!B:J,9,0)</f>
        <v>#N/A</v>
      </c>
      <c r="L238" s="29"/>
      <c r="M238" s="30"/>
      <c r="N238" s="25"/>
      <c r="O238" s="25"/>
      <c r="P238" s="24" t="str">
        <f>Projections!$F238/Projections!$D238</f>
        <v>#ERROR!</v>
      </c>
    </row>
    <row r="239" ht="14.25" customHeight="1">
      <c r="A239" s="13">
        <v>260.0</v>
      </c>
      <c r="B239" s="26" t="s">
        <v>268</v>
      </c>
      <c r="C239" s="26" t="s">
        <v>265</v>
      </c>
      <c r="D239" s="16" t="str">
        <f>VLOOKUP(Table19[[#This Row],[Accented name]],[1]Projections!$B:$W,13,0)</f>
        <v>#ERROR!</v>
      </c>
      <c r="E239" s="26" t="s">
        <v>23</v>
      </c>
      <c r="F239" s="27" t="str">
        <f>VLOOKUP(Table19[[#This Row],[Accented name]],[1]Projections!$B:$W,18,0)</f>
        <v>#ERROR!</v>
      </c>
      <c r="G239" s="27" t="str">
        <f>VLOOKUP(Table19[[#This Row],[Accented name]],[1]Projections!$B:$W,19,0)</f>
        <v>#ERROR!</v>
      </c>
      <c r="H239" s="27" t="str">
        <f>VLOOKUP(Table19[[#This Row],[Accented name]],[1]Projections!$B:$W,20,0)</f>
        <v>#ERROR!</v>
      </c>
      <c r="I239" s="19" t="str">
        <f>VLOOKUP(Table19[[#This Row],[Accented name]],[1]Projections!$B:$W,21,0)</f>
        <v>#ERROR!</v>
      </c>
      <c r="J239" s="28" t="str">
        <f>Projections!$H239+Projections!$I239</f>
        <v>#ERROR!</v>
      </c>
      <c r="K239" s="29" t="str">
        <f>VLOOKUP(Projections!$B239,MD!B:J,9,0)</f>
        <v>#N/A</v>
      </c>
      <c r="L239" s="29"/>
      <c r="M239" s="30"/>
      <c r="N239" s="25"/>
      <c r="O239" s="25"/>
      <c r="P239" s="24" t="str">
        <f>Projections!$F239/Projections!$D239</f>
        <v>#ERROR!</v>
      </c>
    </row>
    <row r="240" ht="14.25" customHeight="1">
      <c r="A240" s="13">
        <v>261.0</v>
      </c>
      <c r="B240" s="26" t="s">
        <v>269</v>
      </c>
      <c r="C240" s="26" t="s">
        <v>265</v>
      </c>
      <c r="D240" s="16" t="str">
        <f>VLOOKUP(Table19[[#This Row],[Accented name]],[1]Projections!$B:$W,13,0)</f>
        <v>#ERROR!</v>
      </c>
      <c r="E240" s="26" t="s">
        <v>23</v>
      </c>
      <c r="F240" s="27" t="str">
        <f>VLOOKUP(Table19[[#This Row],[Accented name]],[1]Projections!$B:$W,18,0)</f>
        <v>#ERROR!</v>
      </c>
      <c r="G240" s="27" t="str">
        <f>VLOOKUP(Table19[[#This Row],[Accented name]],[1]Projections!$B:$W,19,0)</f>
        <v>#ERROR!</v>
      </c>
      <c r="H240" s="27" t="str">
        <f>VLOOKUP(Table19[[#This Row],[Accented name]],[1]Projections!$B:$W,20,0)</f>
        <v>#ERROR!</v>
      </c>
      <c r="I240" s="19" t="str">
        <f>VLOOKUP(Table19[[#This Row],[Accented name]],[1]Projections!$B:$W,21,0)</f>
        <v>#ERROR!</v>
      </c>
      <c r="J240" s="28" t="str">
        <f>Projections!$H240+Projections!$I240</f>
        <v>#ERROR!</v>
      </c>
      <c r="K240" s="29" t="str">
        <f>VLOOKUP(Projections!$B240,MD!B:J,9,0)</f>
        <v>#N/A</v>
      </c>
      <c r="L240" s="29"/>
      <c r="M240" s="30"/>
      <c r="N240" s="25"/>
      <c r="O240" s="25"/>
      <c r="P240" s="24" t="str">
        <f>Projections!$F240/Projections!$D240</f>
        <v>#ERROR!</v>
      </c>
    </row>
    <row r="241" ht="14.25" customHeight="1">
      <c r="A241" s="13">
        <v>262.0</v>
      </c>
      <c r="B241" s="26" t="s">
        <v>270</v>
      </c>
      <c r="C241" s="26" t="s">
        <v>265</v>
      </c>
      <c r="D241" s="16" t="str">
        <f>VLOOKUP(Table19[[#This Row],[Accented name]],[1]Projections!$B:$W,13,0)</f>
        <v>#ERROR!</v>
      </c>
      <c r="E241" s="26" t="s">
        <v>23</v>
      </c>
      <c r="F241" s="27" t="str">
        <f>VLOOKUP(Table19[[#This Row],[Accented name]],[1]Projections!$B:$W,18,0)</f>
        <v>#ERROR!</v>
      </c>
      <c r="G241" s="27" t="str">
        <f>VLOOKUP(Table19[[#This Row],[Accented name]],[1]Projections!$B:$W,19,0)</f>
        <v>#ERROR!</v>
      </c>
      <c r="H241" s="27" t="str">
        <f>VLOOKUP(Table19[[#This Row],[Accented name]],[1]Projections!$B:$W,20,0)</f>
        <v>#ERROR!</v>
      </c>
      <c r="I241" s="19" t="str">
        <f>VLOOKUP(Table19[[#This Row],[Accented name]],[1]Projections!$B:$W,21,0)</f>
        <v>#ERROR!</v>
      </c>
      <c r="J241" s="28" t="str">
        <f>Projections!$H241+Projections!$I241</f>
        <v>#ERROR!</v>
      </c>
      <c r="K241" s="29" t="str">
        <f>VLOOKUP(Projections!$B241,MD!B:J,9,0)</f>
        <v>#N/A</v>
      </c>
      <c r="L241" s="29"/>
      <c r="M241" s="30"/>
      <c r="N241" s="25"/>
      <c r="O241" s="25"/>
      <c r="P241" s="24" t="str">
        <f>Projections!$F241/Projections!$D241</f>
        <v>#ERROR!</v>
      </c>
    </row>
    <row r="242" ht="14.25" customHeight="1">
      <c r="A242" s="13">
        <v>263.0</v>
      </c>
      <c r="B242" s="26" t="s">
        <v>271</v>
      </c>
      <c r="C242" s="26" t="s">
        <v>265</v>
      </c>
      <c r="D242" s="16" t="str">
        <f>VLOOKUP(Table19[[#This Row],[Accented name]],[1]Projections!$B:$W,13,0)</f>
        <v>#ERROR!</v>
      </c>
      <c r="E242" s="26" t="s">
        <v>21</v>
      </c>
      <c r="F242" s="27" t="str">
        <f>VLOOKUP(Table19[[#This Row],[Accented name]],[1]Projections!$B:$W,18,0)</f>
        <v>#ERROR!</v>
      </c>
      <c r="G242" s="27" t="str">
        <f>VLOOKUP(Table19[[#This Row],[Accented name]],[1]Projections!$B:$W,19,0)</f>
        <v>#ERROR!</v>
      </c>
      <c r="H242" s="27" t="str">
        <f>VLOOKUP(Table19[[#This Row],[Accented name]],[1]Projections!$B:$W,20,0)</f>
        <v>#ERROR!</v>
      </c>
      <c r="I242" s="19" t="str">
        <f>VLOOKUP(Table19[[#This Row],[Accented name]],[1]Projections!$B:$W,21,0)</f>
        <v>#ERROR!</v>
      </c>
      <c r="J242" s="28" t="str">
        <f>Projections!$H242+Projections!$I242</f>
        <v>#ERROR!</v>
      </c>
      <c r="K242" s="29" t="str">
        <f>VLOOKUP(Projections!$B242,MD!B:J,9,0)</f>
        <v>#N/A</v>
      </c>
      <c r="L242" s="29"/>
      <c r="M242" s="30"/>
      <c r="N242" s="25"/>
      <c r="O242" s="25"/>
      <c r="P242" s="24" t="str">
        <f>Projections!$F242/Projections!$D242</f>
        <v>#ERROR!</v>
      </c>
    </row>
    <row r="243" ht="14.25" customHeight="1">
      <c r="A243" s="13">
        <v>264.0</v>
      </c>
      <c r="B243" s="26" t="s">
        <v>272</v>
      </c>
      <c r="C243" s="26" t="s">
        <v>265</v>
      </c>
      <c r="D243" s="16" t="str">
        <f>VLOOKUP(Table19[[#This Row],[Accented name]],[1]Projections!$B:$W,13,0)</f>
        <v>#ERROR!</v>
      </c>
      <c r="E243" s="26" t="s">
        <v>21</v>
      </c>
      <c r="F243" s="27" t="str">
        <f>VLOOKUP(Table19[[#This Row],[Accented name]],[1]Projections!$B:$W,18,0)</f>
        <v>#ERROR!</v>
      </c>
      <c r="G243" s="27" t="str">
        <f>VLOOKUP(Table19[[#This Row],[Accented name]],[1]Projections!$B:$W,19,0)</f>
        <v>#ERROR!</v>
      </c>
      <c r="H243" s="27" t="str">
        <f>VLOOKUP(Table19[[#This Row],[Accented name]],[1]Projections!$B:$W,20,0)</f>
        <v>#ERROR!</v>
      </c>
      <c r="I243" s="19" t="str">
        <f>VLOOKUP(Table19[[#This Row],[Accented name]],[1]Projections!$B:$W,21,0)</f>
        <v>#ERROR!</v>
      </c>
      <c r="J243" s="28" t="str">
        <f>Projections!$H243+Projections!$I243</f>
        <v>#ERROR!</v>
      </c>
      <c r="K243" s="29" t="str">
        <f>VLOOKUP(Projections!$B243,MD!B:J,9,0)</f>
        <v>#N/A</v>
      </c>
      <c r="L243" s="29"/>
      <c r="M243" s="30"/>
      <c r="N243" s="25"/>
      <c r="O243" s="25"/>
      <c r="P243" s="24" t="str">
        <f>Projections!$F243/Projections!$D243</f>
        <v>#ERROR!</v>
      </c>
    </row>
    <row r="244" ht="14.25" customHeight="1">
      <c r="A244" s="13">
        <v>265.0</v>
      </c>
      <c r="B244" s="26" t="s">
        <v>273</v>
      </c>
      <c r="C244" s="26" t="s">
        <v>265</v>
      </c>
      <c r="D244" s="16" t="str">
        <f>VLOOKUP(Table19[[#This Row],[Accented name]],[1]Projections!$B:$W,13,0)</f>
        <v>#ERROR!</v>
      </c>
      <c r="E244" s="26" t="s">
        <v>19</v>
      </c>
      <c r="F244" s="27" t="str">
        <f>VLOOKUP(Table19[[#This Row],[Accented name]],[1]Projections!$B:$W,18,0)</f>
        <v>#ERROR!</v>
      </c>
      <c r="G244" s="27" t="str">
        <f>VLOOKUP(Table19[[#This Row],[Accented name]],[1]Projections!$B:$W,19,0)</f>
        <v>#ERROR!</v>
      </c>
      <c r="H244" s="27" t="str">
        <f>VLOOKUP(Table19[[#This Row],[Accented name]],[1]Projections!$B:$W,20,0)</f>
        <v>#ERROR!</v>
      </c>
      <c r="I244" s="19" t="str">
        <f>VLOOKUP(Table19[[#This Row],[Accented name]],[1]Projections!$B:$W,21,0)</f>
        <v>#ERROR!</v>
      </c>
      <c r="J244" s="28" t="str">
        <f>Projections!$H244+Projections!$I244</f>
        <v>#ERROR!</v>
      </c>
      <c r="K244" s="29" t="str">
        <f>VLOOKUP(Projections!$B244,MD!B:J,9,0)</f>
        <v>#N/A</v>
      </c>
      <c r="L244" s="29"/>
      <c r="M244" s="30"/>
      <c r="N244" s="25"/>
      <c r="O244" s="25"/>
      <c r="P244" s="24" t="str">
        <f>Projections!$F244/Projections!$D244</f>
        <v>#ERROR!</v>
      </c>
    </row>
    <row r="245" ht="14.25" customHeight="1">
      <c r="A245" s="13">
        <v>266.0</v>
      </c>
      <c r="B245" s="26" t="s">
        <v>274</v>
      </c>
      <c r="C245" s="26" t="s">
        <v>265</v>
      </c>
      <c r="D245" s="16" t="str">
        <f>VLOOKUP(Table19[[#This Row],[Accented name]],[1]Projections!$B:$W,13,0)</f>
        <v>#ERROR!</v>
      </c>
      <c r="E245" s="26" t="s">
        <v>19</v>
      </c>
      <c r="F245" s="27" t="str">
        <f>VLOOKUP(Table19[[#This Row],[Accented name]],[1]Projections!$B:$W,18,0)</f>
        <v>#ERROR!</v>
      </c>
      <c r="G245" s="27" t="str">
        <f>VLOOKUP(Table19[[#This Row],[Accented name]],[1]Projections!$B:$W,19,0)</f>
        <v>#ERROR!</v>
      </c>
      <c r="H245" s="27" t="str">
        <f>VLOOKUP(Table19[[#This Row],[Accented name]],[1]Projections!$B:$W,20,0)</f>
        <v>#ERROR!</v>
      </c>
      <c r="I245" s="19" t="str">
        <f>VLOOKUP(Table19[[#This Row],[Accented name]],[1]Projections!$B:$W,21,0)</f>
        <v>#ERROR!</v>
      </c>
      <c r="J245" s="28" t="str">
        <f>Projections!$H245+Projections!$I245</f>
        <v>#ERROR!</v>
      </c>
      <c r="K245" s="29" t="str">
        <f>VLOOKUP(Projections!$B245,MD!B:J,9,0)</f>
        <v>#N/A</v>
      </c>
      <c r="L245" s="29"/>
      <c r="M245" s="30"/>
      <c r="N245" s="25"/>
      <c r="O245" s="25"/>
      <c r="P245" s="24" t="str">
        <f>Projections!$F245/Projections!$D245</f>
        <v>#ERROR!</v>
      </c>
    </row>
    <row r="246" ht="14.25" customHeight="1">
      <c r="A246" s="13">
        <v>267.0</v>
      </c>
      <c r="B246" s="26" t="s">
        <v>275</v>
      </c>
      <c r="C246" s="26" t="s">
        <v>265</v>
      </c>
      <c r="D246" s="16" t="str">
        <f>VLOOKUP(Table19[[#This Row],[Accented name]],[1]Projections!$B:$W,13,0)</f>
        <v>#ERROR!</v>
      </c>
      <c r="E246" s="26" t="s">
        <v>21</v>
      </c>
      <c r="F246" s="27" t="str">
        <f>VLOOKUP(Table19[[#This Row],[Accented name]],[1]Projections!$B:$W,18,0)</f>
        <v>#ERROR!</v>
      </c>
      <c r="G246" s="27" t="str">
        <f>VLOOKUP(Table19[[#This Row],[Accented name]],[1]Projections!$B:$W,19,0)</f>
        <v>#ERROR!</v>
      </c>
      <c r="H246" s="27" t="str">
        <f>VLOOKUP(Table19[[#This Row],[Accented name]],[1]Projections!$B:$W,20,0)</f>
        <v>#ERROR!</v>
      </c>
      <c r="I246" s="19" t="str">
        <f>VLOOKUP(Table19[[#This Row],[Accented name]],[1]Projections!$B:$W,21,0)</f>
        <v>#ERROR!</v>
      </c>
      <c r="J246" s="28" t="str">
        <f>Projections!$H246+Projections!$I246</f>
        <v>#ERROR!</v>
      </c>
      <c r="K246" s="29" t="str">
        <f>VLOOKUP(Projections!$B246,MD!B:J,9,0)</f>
        <v>#N/A</v>
      </c>
      <c r="L246" s="29"/>
      <c r="M246" s="30"/>
      <c r="N246" s="25"/>
      <c r="O246" s="25"/>
      <c r="P246" s="24" t="str">
        <f>Projections!$F246/Projections!$D246</f>
        <v>#ERROR!</v>
      </c>
    </row>
    <row r="247" ht="14.25" customHeight="1">
      <c r="A247" s="13">
        <v>268.0</v>
      </c>
      <c r="B247" s="26" t="s">
        <v>276</v>
      </c>
      <c r="C247" s="26" t="s">
        <v>265</v>
      </c>
      <c r="D247" s="16" t="str">
        <f>VLOOKUP(Table19[[#This Row],[Accented name]],[1]Projections!$B:$W,13,0)</f>
        <v>#ERROR!</v>
      </c>
      <c r="E247" s="26" t="s">
        <v>23</v>
      </c>
      <c r="F247" s="27" t="str">
        <f>VLOOKUP(Table19[[#This Row],[Accented name]],[1]Projections!$B:$W,18,0)</f>
        <v>#ERROR!</v>
      </c>
      <c r="G247" s="27" t="str">
        <f>VLOOKUP(Table19[[#This Row],[Accented name]],[1]Projections!$B:$W,19,0)</f>
        <v>#ERROR!</v>
      </c>
      <c r="H247" s="27" t="str">
        <f>VLOOKUP(Table19[[#This Row],[Accented name]],[1]Projections!$B:$W,20,0)</f>
        <v>#ERROR!</v>
      </c>
      <c r="I247" s="19" t="str">
        <f>VLOOKUP(Table19[[#This Row],[Accented name]],[1]Projections!$B:$W,21,0)</f>
        <v>#ERROR!</v>
      </c>
      <c r="J247" s="28" t="str">
        <f>Projections!$H247+Projections!$I247</f>
        <v>#ERROR!</v>
      </c>
      <c r="K247" s="29" t="str">
        <f>VLOOKUP(Projections!$B247,MD!B:J,9,0)</f>
        <v>#N/A</v>
      </c>
      <c r="L247" s="29"/>
      <c r="M247" s="30"/>
      <c r="N247" s="25"/>
      <c r="O247" s="25"/>
      <c r="P247" s="24" t="str">
        <f>Projections!$F247/Projections!$D247</f>
        <v>#ERROR!</v>
      </c>
    </row>
    <row r="248" ht="14.25" hidden="1" customHeight="1">
      <c r="A248" s="13">
        <v>269.0</v>
      </c>
      <c r="B248" s="26" t="s">
        <v>277</v>
      </c>
      <c r="C248" s="26" t="s">
        <v>265</v>
      </c>
      <c r="D248" s="16" t="str">
        <f>VLOOKUP(Table19[[#This Row],[Accented name]],[1]Projections!$B:$W,13,0)</f>
        <v>#ERROR!</v>
      </c>
      <c r="E248" s="26" t="s">
        <v>25</v>
      </c>
      <c r="F248" s="27" t="str">
        <f>VLOOKUP(Table19[[#This Row],[Accented name]],[1]Projections!$B:$W,18,0)</f>
        <v>#ERROR!</v>
      </c>
      <c r="G248" s="27" t="str">
        <f>VLOOKUP(Table19[[#This Row],[Accented name]],[1]Projections!$B:$W,19,0)</f>
        <v>#ERROR!</v>
      </c>
      <c r="H248" s="27" t="str">
        <f>VLOOKUP(Table19[[#This Row],[Accented name]],[1]Projections!$B:$W,20,0)</f>
        <v>#ERROR!</v>
      </c>
      <c r="I248" s="19" t="str">
        <f>VLOOKUP(Table19[[#This Row],[Accented name]],[1]Projections!$B:$W,21,0)</f>
        <v>#ERROR!</v>
      </c>
      <c r="J248" s="28" t="str">
        <f>Projections!$H248+Projections!$I248</f>
        <v>#ERROR!</v>
      </c>
      <c r="K248" s="29" t="str">
        <f>VLOOKUP(Projections!$B248,MD!B:J,9,0)</f>
        <v>#N/A</v>
      </c>
      <c r="L248" s="29"/>
      <c r="M248" s="30"/>
      <c r="N248" s="25"/>
      <c r="O248" s="25"/>
      <c r="P248" s="24" t="str">
        <f>Projections!$F248/Projections!$D248</f>
        <v>#ERROR!</v>
      </c>
    </row>
    <row r="249" ht="14.25" customHeight="1">
      <c r="A249" s="13">
        <v>270.0</v>
      </c>
      <c r="B249" s="26" t="s">
        <v>278</v>
      </c>
      <c r="C249" s="26" t="s">
        <v>265</v>
      </c>
      <c r="D249" s="16" t="str">
        <f>VLOOKUP(Table19[[#This Row],[Accented name]],[1]Projections!$B:$W,13,0)</f>
        <v>#ERROR!</v>
      </c>
      <c r="E249" s="26" t="s">
        <v>21</v>
      </c>
      <c r="F249" s="27" t="str">
        <f>VLOOKUP(Table19[[#This Row],[Accented name]],[1]Projections!$B:$W,18,0)</f>
        <v>#ERROR!</v>
      </c>
      <c r="G249" s="27" t="str">
        <f>VLOOKUP(Table19[[#This Row],[Accented name]],[1]Projections!$B:$W,19,0)</f>
        <v>#ERROR!</v>
      </c>
      <c r="H249" s="27" t="str">
        <f>VLOOKUP(Table19[[#This Row],[Accented name]],[1]Projections!$B:$W,20,0)</f>
        <v>#ERROR!</v>
      </c>
      <c r="I249" s="19" t="str">
        <f>VLOOKUP(Table19[[#This Row],[Accented name]],[1]Projections!$B:$W,21,0)</f>
        <v>#ERROR!</v>
      </c>
      <c r="J249" s="28" t="str">
        <f>Projections!$H249+Projections!$I249</f>
        <v>#ERROR!</v>
      </c>
      <c r="K249" s="29" t="str">
        <f>VLOOKUP(Projections!$B249,MD!B:J,9,0)</f>
        <v>#N/A</v>
      </c>
      <c r="L249" s="29"/>
      <c r="M249" s="30"/>
      <c r="N249" s="25"/>
      <c r="O249" s="25"/>
      <c r="P249" s="24" t="str">
        <f>Projections!$F249/Projections!$D249</f>
        <v>#ERROR!</v>
      </c>
    </row>
    <row r="250" ht="14.25" customHeight="1">
      <c r="A250" s="13">
        <v>271.0</v>
      </c>
      <c r="B250" s="26" t="s">
        <v>279</v>
      </c>
      <c r="C250" s="26" t="s">
        <v>265</v>
      </c>
      <c r="D250" s="16" t="str">
        <f>VLOOKUP(Table19[[#This Row],[Accented name]],[1]Projections!$B:$W,13,0)</f>
        <v>#ERROR!</v>
      </c>
      <c r="E250" s="26" t="s">
        <v>21</v>
      </c>
      <c r="F250" s="27" t="str">
        <f>VLOOKUP(Table19[[#This Row],[Accented name]],[1]Projections!$B:$W,18,0)</f>
        <v>#ERROR!</v>
      </c>
      <c r="G250" s="27" t="str">
        <f>VLOOKUP(Table19[[#This Row],[Accented name]],[1]Projections!$B:$W,19,0)</f>
        <v>#ERROR!</v>
      </c>
      <c r="H250" s="27" t="str">
        <f>VLOOKUP(Table19[[#This Row],[Accented name]],[1]Projections!$B:$W,20,0)</f>
        <v>#ERROR!</v>
      </c>
      <c r="I250" s="19" t="str">
        <f>VLOOKUP(Table19[[#This Row],[Accented name]],[1]Projections!$B:$W,21,0)</f>
        <v>#ERROR!</v>
      </c>
      <c r="J250" s="28" t="str">
        <f>Projections!$H250+Projections!$I250</f>
        <v>#ERROR!</v>
      </c>
      <c r="K250" s="29" t="str">
        <f>VLOOKUP(Projections!$B250,MD!B:J,9,0)</f>
        <v>#N/A</v>
      </c>
      <c r="L250" s="29"/>
      <c r="M250" s="30"/>
      <c r="N250" s="25"/>
      <c r="O250" s="25"/>
      <c r="P250" s="24" t="str">
        <f>Projections!$F250/Projections!$D250</f>
        <v>#ERROR!</v>
      </c>
    </row>
    <row r="251" ht="14.25" customHeight="1">
      <c r="A251" s="13">
        <v>272.0</v>
      </c>
      <c r="B251" s="26" t="s">
        <v>280</v>
      </c>
      <c r="C251" s="26" t="s">
        <v>265</v>
      </c>
      <c r="D251" s="16" t="str">
        <f>VLOOKUP(Table19[[#This Row],[Accented name]],[1]Projections!$B:$W,13,0)</f>
        <v>#ERROR!</v>
      </c>
      <c r="E251" s="26" t="s">
        <v>21</v>
      </c>
      <c r="F251" s="27" t="str">
        <f>VLOOKUP(Table19[[#This Row],[Accented name]],[1]Projections!$B:$W,18,0)</f>
        <v>#ERROR!</v>
      </c>
      <c r="G251" s="27" t="str">
        <f>VLOOKUP(Table19[[#This Row],[Accented name]],[1]Projections!$B:$W,19,0)</f>
        <v>#ERROR!</v>
      </c>
      <c r="H251" s="27" t="str">
        <f>VLOOKUP(Table19[[#This Row],[Accented name]],[1]Projections!$B:$W,20,0)</f>
        <v>#ERROR!</v>
      </c>
      <c r="I251" s="19" t="str">
        <f>VLOOKUP(Table19[[#This Row],[Accented name]],[1]Projections!$B:$W,21,0)</f>
        <v>#ERROR!</v>
      </c>
      <c r="J251" s="28" t="str">
        <f>Projections!$H251+Projections!$I251</f>
        <v>#ERROR!</v>
      </c>
      <c r="K251" s="29" t="str">
        <f>VLOOKUP(Projections!$B251,MD!B:J,9,0)</f>
        <v>#N/A</v>
      </c>
      <c r="L251" s="29"/>
      <c r="M251" s="30"/>
      <c r="N251" s="25"/>
      <c r="O251" s="25"/>
      <c r="P251" s="24" t="str">
        <f>Projections!$F251/Projections!$D251</f>
        <v>#ERROR!</v>
      </c>
    </row>
    <row r="252" ht="14.25" customHeight="1">
      <c r="A252" s="13">
        <v>273.0</v>
      </c>
      <c r="B252" s="26" t="s">
        <v>281</v>
      </c>
      <c r="C252" s="26" t="s">
        <v>265</v>
      </c>
      <c r="D252" s="16" t="str">
        <f>VLOOKUP(Table19[[#This Row],[Accented name]],[1]Projections!$B:$W,13,0)</f>
        <v>#ERROR!</v>
      </c>
      <c r="E252" s="26" t="s">
        <v>23</v>
      </c>
      <c r="F252" s="27" t="str">
        <f>VLOOKUP(Table19[[#This Row],[Accented name]],[1]Projections!$B:$W,18,0)</f>
        <v>#ERROR!</v>
      </c>
      <c r="G252" s="27" t="str">
        <f>VLOOKUP(Table19[[#This Row],[Accented name]],[1]Projections!$B:$W,19,0)</f>
        <v>#ERROR!</v>
      </c>
      <c r="H252" s="27" t="str">
        <f>VLOOKUP(Table19[[#This Row],[Accented name]],[1]Projections!$B:$W,20,0)</f>
        <v>#ERROR!</v>
      </c>
      <c r="I252" s="19" t="str">
        <f>VLOOKUP(Table19[[#This Row],[Accented name]],[1]Projections!$B:$W,21,0)</f>
        <v>#ERROR!</v>
      </c>
      <c r="J252" s="28" t="str">
        <f>Projections!$H252+Projections!$I252</f>
        <v>#ERROR!</v>
      </c>
      <c r="K252" s="29" t="str">
        <f>VLOOKUP(Projections!$B252,MD!B:J,9,0)</f>
        <v>#N/A</v>
      </c>
      <c r="L252" s="29"/>
      <c r="M252" s="30"/>
      <c r="N252" s="25"/>
      <c r="O252" s="25"/>
      <c r="P252" s="24" t="str">
        <f>Projections!$F252/Projections!$D252</f>
        <v>#ERROR!</v>
      </c>
    </row>
    <row r="253" ht="14.25" customHeight="1">
      <c r="A253" s="13">
        <v>274.0</v>
      </c>
      <c r="B253" s="26" t="s">
        <v>282</v>
      </c>
      <c r="C253" s="26" t="s">
        <v>265</v>
      </c>
      <c r="D253" s="16" t="str">
        <f>VLOOKUP(Table19[[#This Row],[Accented name]],[1]Projections!$B:$W,13,0)</f>
        <v>#ERROR!</v>
      </c>
      <c r="E253" s="26" t="s">
        <v>19</v>
      </c>
      <c r="F253" s="27" t="str">
        <f>VLOOKUP(Table19[[#This Row],[Accented name]],[1]Projections!$B:$W,18,0)</f>
        <v>#ERROR!</v>
      </c>
      <c r="G253" s="27" t="str">
        <f>VLOOKUP(Table19[[#This Row],[Accented name]],[1]Projections!$B:$W,19,0)</f>
        <v>#ERROR!</v>
      </c>
      <c r="H253" s="27" t="str">
        <f>VLOOKUP(Table19[[#This Row],[Accented name]],[1]Projections!$B:$W,20,0)</f>
        <v>#ERROR!</v>
      </c>
      <c r="I253" s="19" t="str">
        <f>VLOOKUP(Table19[[#This Row],[Accented name]],[1]Projections!$B:$W,21,0)</f>
        <v>#ERROR!</v>
      </c>
      <c r="J253" s="28" t="str">
        <f>Projections!$H253+Projections!$I253</f>
        <v>#ERROR!</v>
      </c>
      <c r="K253" s="29" t="str">
        <f>VLOOKUP(Projections!$B253,MD!B:J,9,0)</f>
        <v>#N/A</v>
      </c>
      <c r="L253" s="29"/>
      <c r="M253" s="30"/>
      <c r="N253" s="25"/>
      <c r="O253" s="25"/>
      <c r="P253" s="24" t="str">
        <f>Projections!$F253/Projections!$D253</f>
        <v>#ERROR!</v>
      </c>
    </row>
    <row r="254" ht="14.25" customHeight="1">
      <c r="A254" s="13">
        <v>275.0</v>
      </c>
      <c r="B254" s="26" t="s">
        <v>283</v>
      </c>
      <c r="C254" s="26" t="s">
        <v>265</v>
      </c>
      <c r="D254" s="16" t="str">
        <f>VLOOKUP(Table19[[#This Row],[Accented name]],[1]Projections!$B:$W,13,0)</f>
        <v>#ERROR!</v>
      </c>
      <c r="E254" s="26" t="s">
        <v>19</v>
      </c>
      <c r="F254" s="27" t="str">
        <f>VLOOKUP(Table19[[#This Row],[Accented name]],[1]Projections!$B:$W,18,0)</f>
        <v>#ERROR!</v>
      </c>
      <c r="G254" s="27" t="str">
        <f>VLOOKUP(Table19[[#This Row],[Accented name]],[1]Projections!$B:$W,19,0)</f>
        <v>#ERROR!</v>
      </c>
      <c r="H254" s="27" t="str">
        <f>VLOOKUP(Table19[[#This Row],[Accented name]],[1]Projections!$B:$W,20,0)</f>
        <v>#ERROR!</v>
      </c>
      <c r="I254" s="19" t="str">
        <f>VLOOKUP(Table19[[#This Row],[Accented name]],[1]Projections!$B:$W,21,0)</f>
        <v>#ERROR!</v>
      </c>
      <c r="J254" s="28" t="str">
        <f>Projections!$H254+Projections!$I254</f>
        <v>#ERROR!</v>
      </c>
      <c r="K254" s="29" t="str">
        <f>VLOOKUP(Projections!$B254,MD!B:J,9,0)</f>
        <v>#N/A</v>
      </c>
      <c r="L254" s="29"/>
      <c r="M254" s="30"/>
      <c r="N254" s="25"/>
      <c r="O254" s="25"/>
      <c r="P254" s="24" t="str">
        <f>Projections!$F254/Projections!$D254</f>
        <v>#ERROR!</v>
      </c>
    </row>
    <row r="255" ht="14.25" customHeight="1">
      <c r="A255" s="13">
        <v>276.0</v>
      </c>
      <c r="B255" s="26" t="s">
        <v>284</v>
      </c>
      <c r="C255" s="26" t="s">
        <v>265</v>
      </c>
      <c r="D255" s="16" t="str">
        <f>VLOOKUP(Table19[[#This Row],[Accented name]],[1]Projections!$B:$W,13,0)</f>
        <v>#ERROR!</v>
      </c>
      <c r="E255" s="26" t="s">
        <v>21</v>
      </c>
      <c r="F255" s="27" t="str">
        <f>VLOOKUP(Table19[[#This Row],[Accented name]],[1]Projections!$B:$W,18,0)</f>
        <v>#ERROR!</v>
      </c>
      <c r="G255" s="27" t="str">
        <f>VLOOKUP(Table19[[#This Row],[Accented name]],[1]Projections!$B:$W,19,0)</f>
        <v>#ERROR!</v>
      </c>
      <c r="H255" s="27" t="str">
        <f>VLOOKUP(Table19[[#This Row],[Accented name]],[1]Projections!$B:$W,20,0)</f>
        <v>#ERROR!</v>
      </c>
      <c r="I255" s="19" t="str">
        <f>VLOOKUP(Table19[[#This Row],[Accented name]],[1]Projections!$B:$W,21,0)</f>
        <v>#ERROR!</v>
      </c>
      <c r="J255" s="28" t="str">
        <f>Projections!$H255+Projections!$I255</f>
        <v>#ERROR!</v>
      </c>
      <c r="K255" s="29" t="str">
        <f>VLOOKUP(Projections!$B255,MD!B:J,9,0)</f>
        <v>#N/A</v>
      </c>
      <c r="L255" s="29"/>
      <c r="M255" s="30"/>
      <c r="N255" s="25"/>
      <c r="O255" s="25"/>
      <c r="P255" s="24" t="str">
        <f>Projections!$F255/Projections!$D255</f>
        <v>#ERROR!</v>
      </c>
    </row>
    <row r="256" ht="14.25" customHeight="1">
      <c r="A256" s="13">
        <v>277.0</v>
      </c>
      <c r="B256" s="26" t="s">
        <v>285</v>
      </c>
      <c r="C256" s="26" t="s">
        <v>265</v>
      </c>
      <c r="D256" s="16" t="str">
        <f>VLOOKUP(Table19[[#This Row],[Accented name]],[1]Projections!$B:$W,13,0)</f>
        <v>#ERROR!</v>
      </c>
      <c r="E256" s="26" t="s">
        <v>21</v>
      </c>
      <c r="F256" s="27" t="str">
        <f>VLOOKUP(Table19[[#This Row],[Accented name]],[1]Projections!$B:$W,18,0)</f>
        <v>#ERROR!</v>
      </c>
      <c r="G256" s="27" t="str">
        <f>VLOOKUP(Table19[[#This Row],[Accented name]],[1]Projections!$B:$W,19,0)</f>
        <v>#ERROR!</v>
      </c>
      <c r="H256" s="27" t="str">
        <f>VLOOKUP(Table19[[#This Row],[Accented name]],[1]Projections!$B:$W,20,0)</f>
        <v>#ERROR!</v>
      </c>
      <c r="I256" s="19" t="str">
        <f>VLOOKUP(Table19[[#This Row],[Accented name]],[1]Projections!$B:$W,21,0)</f>
        <v>#ERROR!</v>
      </c>
      <c r="J256" s="28" t="str">
        <f>Projections!$H256+Projections!$I256</f>
        <v>#ERROR!</v>
      </c>
      <c r="K256" s="29" t="str">
        <f>VLOOKUP(Projections!$B256,MD!B:J,9,0)</f>
        <v>#N/A</v>
      </c>
      <c r="L256" s="29"/>
      <c r="M256" s="30"/>
      <c r="N256" s="25"/>
      <c r="O256" s="25"/>
      <c r="P256" s="24" t="str">
        <f>Projections!$F256/Projections!$D256</f>
        <v>#ERROR!</v>
      </c>
    </row>
    <row r="257" ht="14.25" customHeight="1">
      <c r="A257" s="13">
        <v>278.0</v>
      </c>
      <c r="B257" s="26" t="s">
        <v>286</v>
      </c>
      <c r="C257" s="26" t="s">
        <v>265</v>
      </c>
      <c r="D257" s="16" t="str">
        <f>VLOOKUP(Table19[[#This Row],[Accented name]],[1]Projections!$B:$W,13,0)</f>
        <v>#ERROR!</v>
      </c>
      <c r="E257" s="26" t="s">
        <v>23</v>
      </c>
      <c r="F257" s="27" t="str">
        <f>VLOOKUP(Table19[[#This Row],[Accented name]],[1]Projections!$B:$W,18,0)</f>
        <v>#ERROR!</v>
      </c>
      <c r="G257" s="27" t="str">
        <f>VLOOKUP(Table19[[#This Row],[Accented name]],[1]Projections!$B:$W,19,0)</f>
        <v>#ERROR!</v>
      </c>
      <c r="H257" s="27" t="str">
        <f>VLOOKUP(Table19[[#This Row],[Accented name]],[1]Projections!$B:$W,20,0)</f>
        <v>#ERROR!</v>
      </c>
      <c r="I257" s="19" t="str">
        <f>VLOOKUP(Table19[[#This Row],[Accented name]],[1]Projections!$B:$W,21,0)</f>
        <v>#ERROR!</v>
      </c>
      <c r="J257" s="28" t="str">
        <f>Projections!$H257+Projections!$I257</f>
        <v>#ERROR!</v>
      </c>
      <c r="K257" s="29" t="str">
        <f>VLOOKUP(Projections!$B257,MD!B:J,9,0)</f>
        <v>#N/A</v>
      </c>
      <c r="L257" s="29"/>
      <c r="M257" s="30"/>
      <c r="N257" s="25"/>
      <c r="O257" s="25"/>
      <c r="P257" s="24" t="str">
        <f>Projections!$F257/Projections!$D257</f>
        <v>#ERROR!</v>
      </c>
    </row>
    <row r="258" ht="14.25" hidden="1" customHeight="1">
      <c r="A258" s="13">
        <v>279.0</v>
      </c>
      <c r="B258" s="26" t="s">
        <v>287</v>
      </c>
      <c r="C258" s="26" t="s">
        <v>265</v>
      </c>
      <c r="D258" s="16" t="str">
        <f>VLOOKUP(Table19[[#This Row],[Accented name]],[1]Projections!$B:$W,13,0)</f>
        <v>#ERROR!</v>
      </c>
      <c r="E258" s="26" t="s">
        <v>25</v>
      </c>
      <c r="F258" s="27" t="str">
        <f>VLOOKUP(Table19[[#This Row],[Accented name]],[1]Projections!$B:$W,18,0)</f>
        <v>#ERROR!</v>
      </c>
      <c r="G258" s="27" t="str">
        <f>VLOOKUP(Table19[[#This Row],[Accented name]],[1]Projections!$B:$W,19,0)</f>
        <v>#ERROR!</v>
      </c>
      <c r="H258" s="27" t="str">
        <f>VLOOKUP(Table19[[#This Row],[Accented name]],[1]Projections!$B:$W,20,0)</f>
        <v>#ERROR!</v>
      </c>
      <c r="I258" s="19" t="str">
        <f>VLOOKUP(Table19[[#This Row],[Accented name]],[1]Projections!$B:$W,21,0)</f>
        <v>#ERROR!</v>
      </c>
      <c r="J258" s="28" t="str">
        <f>Projections!$H258+Projections!$I258</f>
        <v>#ERROR!</v>
      </c>
      <c r="K258" s="29" t="str">
        <f>VLOOKUP(Projections!$B258,MD!B:J,9,0)</f>
        <v>#N/A</v>
      </c>
      <c r="L258" s="29"/>
      <c r="M258" s="30"/>
      <c r="N258" s="25"/>
      <c r="O258" s="25"/>
      <c r="P258" s="24" t="str">
        <f>Projections!$F258/Projections!$D258</f>
        <v>#ERROR!</v>
      </c>
    </row>
    <row r="259" ht="14.25" customHeight="1">
      <c r="A259" s="13">
        <v>280.0</v>
      </c>
      <c r="B259" s="26" t="s">
        <v>288</v>
      </c>
      <c r="C259" s="26" t="s">
        <v>265</v>
      </c>
      <c r="D259" s="16" t="str">
        <f>VLOOKUP(Table19[[#This Row],[Accented name]],[1]Projections!$B:$W,13,0)</f>
        <v>#ERROR!</v>
      </c>
      <c r="E259" s="26" t="s">
        <v>21</v>
      </c>
      <c r="F259" s="27" t="str">
        <f>VLOOKUP(Table19[[#This Row],[Accented name]],[1]Projections!$B:$W,18,0)</f>
        <v>#ERROR!</v>
      </c>
      <c r="G259" s="27" t="str">
        <f>VLOOKUP(Table19[[#This Row],[Accented name]],[1]Projections!$B:$W,19,0)</f>
        <v>#ERROR!</v>
      </c>
      <c r="H259" s="27" t="str">
        <f>VLOOKUP(Table19[[#This Row],[Accented name]],[1]Projections!$B:$W,20,0)</f>
        <v>#ERROR!</v>
      </c>
      <c r="I259" s="19" t="str">
        <f>VLOOKUP(Table19[[#This Row],[Accented name]],[1]Projections!$B:$W,21,0)</f>
        <v>#ERROR!</v>
      </c>
      <c r="J259" s="28" t="str">
        <f>Projections!$H259+Projections!$I259</f>
        <v>#ERROR!</v>
      </c>
      <c r="K259" s="29" t="str">
        <f>VLOOKUP(Projections!$B259,MD!B:J,9,0)</f>
        <v>#N/A</v>
      </c>
      <c r="L259" s="29"/>
      <c r="M259" s="30"/>
      <c r="N259" s="25"/>
      <c r="O259" s="25"/>
      <c r="P259" s="24" t="str">
        <f>Projections!$F259/Projections!$D259</f>
        <v>#ERROR!</v>
      </c>
    </row>
    <row r="260" ht="14.25" customHeight="1">
      <c r="A260" s="13">
        <v>281.0</v>
      </c>
      <c r="B260" s="26" t="s">
        <v>289</v>
      </c>
      <c r="C260" s="26" t="s">
        <v>265</v>
      </c>
      <c r="D260" s="16" t="str">
        <f>VLOOKUP(Table19[[#This Row],[Accented name]],[1]Projections!$B:$W,13,0)</f>
        <v>#ERROR!</v>
      </c>
      <c r="E260" s="26" t="s">
        <v>21</v>
      </c>
      <c r="F260" s="27" t="str">
        <f>VLOOKUP(Table19[[#This Row],[Accented name]],[1]Projections!$B:$W,18,0)</f>
        <v>#ERROR!</v>
      </c>
      <c r="G260" s="27" t="str">
        <f>VLOOKUP(Table19[[#This Row],[Accented name]],[1]Projections!$B:$W,19,0)</f>
        <v>#ERROR!</v>
      </c>
      <c r="H260" s="27" t="str">
        <f>VLOOKUP(Table19[[#This Row],[Accented name]],[1]Projections!$B:$W,20,0)</f>
        <v>#ERROR!</v>
      </c>
      <c r="I260" s="19" t="str">
        <f>VLOOKUP(Table19[[#This Row],[Accented name]],[1]Projections!$B:$W,21,0)</f>
        <v>#ERROR!</v>
      </c>
      <c r="J260" s="28" t="str">
        <f>Projections!$H260+Projections!$I260</f>
        <v>#ERROR!</v>
      </c>
      <c r="K260" s="29" t="str">
        <f>VLOOKUP(Projections!$B260,MD!B:J,9,0)</f>
        <v>#N/A</v>
      </c>
      <c r="L260" s="29"/>
      <c r="M260" s="30"/>
      <c r="N260" s="25"/>
      <c r="O260" s="25"/>
      <c r="P260" s="24" t="str">
        <f>Projections!$F260/Projections!$D260</f>
        <v>#ERROR!</v>
      </c>
    </row>
    <row r="261" ht="14.25" customHeight="1">
      <c r="A261" s="13">
        <v>282.0</v>
      </c>
      <c r="B261" s="26" t="s">
        <v>290</v>
      </c>
      <c r="C261" s="26" t="s">
        <v>265</v>
      </c>
      <c r="D261" s="16" t="str">
        <f>VLOOKUP(Table19[[#This Row],[Accented name]],[1]Projections!$B:$W,13,0)</f>
        <v>#ERROR!</v>
      </c>
      <c r="E261" s="26" t="s">
        <v>19</v>
      </c>
      <c r="F261" s="27" t="str">
        <f>VLOOKUP(Table19[[#This Row],[Accented name]],[1]Projections!$B:$W,18,0)</f>
        <v>#ERROR!</v>
      </c>
      <c r="G261" s="27" t="str">
        <f>VLOOKUP(Table19[[#This Row],[Accented name]],[1]Projections!$B:$W,19,0)</f>
        <v>#ERROR!</v>
      </c>
      <c r="H261" s="27" t="str">
        <f>VLOOKUP(Table19[[#This Row],[Accented name]],[1]Projections!$B:$W,20,0)</f>
        <v>#ERROR!</v>
      </c>
      <c r="I261" s="19" t="str">
        <f>VLOOKUP(Table19[[#This Row],[Accented name]],[1]Projections!$B:$W,21,0)</f>
        <v>#ERROR!</v>
      </c>
      <c r="J261" s="28" t="str">
        <f>Projections!$H261+Projections!$I261</f>
        <v>#ERROR!</v>
      </c>
      <c r="K261" s="29" t="str">
        <f>VLOOKUP(Projections!$B261,MD!B:J,9,0)</f>
        <v>#N/A</v>
      </c>
      <c r="L261" s="29"/>
      <c r="M261" s="30"/>
      <c r="N261" s="25"/>
      <c r="O261" s="25"/>
      <c r="P261" s="24" t="str">
        <f>Projections!$F261/Projections!$D261</f>
        <v>#ERROR!</v>
      </c>
    </row>
    <row r="262" ht="14.25" hidden="1" customHeight="1">
      <c r="A262" s="13">
        <v>283.0</v>
      </c>
      <c r="B262" s="26" t="s">
        <v>291</v>
      </c>
      <c r="C262" s="26" t="s">
        <v>292</v>
      </c>
      <c r="D262" s="16" t="str">
        <f>VLOOKUP(Table19[[#This Row],[Accented name]],[1]Projections!$B:$W,13,0)</f>
        <v>#ERROR!</v>
      </c>
      <c r="E262" s="26" t="s">
        <v>25</v>
      </c>
      <c r="F262" s="27" t="str">
        <f>VLOOKUP(Table19[[#This Row],[Accented name]],[1]Projections!$B:$W,18,0)</f>
        <v>#ERROR!</v>
      </c>
      <c r="G262" s="27" t="str">
        <f>VLOOKUP(Table19[[#This Row],[Accented name]],[1]Projections!$B:$W,19,0)</f>
        <v>#ERROR!</v>
      </c>
      <c r="H262" s="27" t="str">
        <f>VLOOKUP(Table19[[#This Row],[Accented name]],[1]Projections!$B:$W,20,0)</f>
        <v>#ERROR!</v>
      </c>
      <c r="I262" s="19" t="str">
        <f>VLOOKUP(Table19[[#This Row],[Accented name]],[1]Projections!$B:$W,21,0)</f>
        <v>#ERROR!</v>
      </c>
      <c r="J262" s="28" t="str">
        <f>Projections!$H262+Projections!$I262</f>
        <v>#ERROR!</v>
      </c>
      <c r="K262" s="29" t="str">
        <f>VLOOKUP(Projections!$B262,MD!B:J,9,0)</f>
        <v>#N/A</v>
      </c>
      <c r="L262" s="29"/>
      <c r="M262" s="30"/>
      <c r="N262" s="25"/>
      <c r="O262" s="25"/>
      <c r="P262" s="24" t="str">
        <f>Projections!$F262/Projections!$D262</f>
        <v>#ERROR!</v>
      </c>
    </row>
    <row r="263" ht="14.25" customHeight="1">
      <c r="A263" s="13">
        <v>284.0</v>
      </c>
      <c r="B263" s="26" t="s">
        <v>293</v>
      </c>
      <c r="C263" s="26" t="s">
        <v>292</v>
      </c>
      <c r="D263" s="16" t="str">
        <f>VLOOKUP(Table19[[#This Row],[Accented name]],[1]Projections!$B:$W,13,0)</f>
        <v>#ERROR!</v>
      </c>
      <c r="E263" s="26" t="s">
        <v>23</v>
      </c>
      <c r="F263" s="27" t="str">
        <f>VLOOKUP(Table19[[#This Row],[Accented name]],[1]Projections!$B:$W,18,0)</f>
        <v>#ERROR!</v>
      </c>
      <c r="G263" s="27" t="str">
        <f>VLOOKUP(Table19[[#This Row],[Accented name]],[1]Projections!$B:$W,19,0)</f>
        <v>#ERROR!</v>
      </c>
      <c r="H263" s="27" t="str">
        <f>VLOOKUP(Table19[[#This Row],[Accented name]],[1]Projections!$B:$W,20,0)</f>
        <v>#ERROR!</v>
      </c>
      <c r="I263" s="19" t="str">
        <f>VLOOKUP(Table19[[#This Row],[Accented name]],[1]Projections!$B:$W,21,0)</f>
        <v>#ERROR!</v>
      </c>
      <c r="J263" s="28" t="str">
        <f>Projections!$H263+Projections!$I263</f>
        <v>#ERROR!</v>
      </c>
      <c r="K263" s="29" t="str">
        <f>VLOOKUP(Projections!$B263,MD!B:J,9,0)</f>
        <v>#N/A</v>
      </c>
      <c r="L263" s="29"/>
      <c r="M263" s="30"/>
      <c r="N263" s="25"/>
      <c r="O263" s="25"/>
      <c r="P263" s="24" t="str">
        <f>Projections!$F263/Projections!$D263</f>
        <v>#ERROR!</v>
      </c>
    </row>
    <row r="264" ht="14.25" customHeight="1">
      <c r="A264" s="13">
        <v>285.0</v>
      </c>
      <c r="B264" s="26" t="s">
        <v>294</v>
      </c>
      <c r="C264" s="26" t="s">
        <v>292</v>
      </c>
      <c r="D264" s="16" t="str">
        <f>VLOOKUP(Table19[[#This Row],[Accented name]],[1]Projections!$B:$W,13,0)</f>
        <v>#ERROR!</v>
      </c>
      <c r="E264" s="26" t="s">
        <v>23</v>
      </c>
      <c r="F264" s="27" t="str">
        <f>VLOOKUP(Table19[[#This Row],[Accented name]],[1]Projections!$B:$W,18,0)</f>
        <v>#ERROR!</v>
      </c>
      <c r="G264" s="27" t="str">
        <f>VLOOKUP(Table19[[#This Row],[Accented name]],[1]Projections!$B:$W,19,0)</f>
        <v>#ERROR!</v>
      </c>
      <c r="H264" s="27" t="str">
        <f>VLOOKUP(Table19[[#This Row],[Accented name]],[1]Projections!$B:$W,20,0)</f>
        <v>#ERROR!</v>
      </c>
      <c r="I264" s="19" t="str">
        <f>VLOOKUP(Table19[[#This Row],[Accented name]],[1]Projections!$B:$W,21,0)</f>
        <v>#ERROR!</v>
      </c>
      <c r="J264" s="28" t="str">
        <f>Projections!$H264+Projections!$I264</f>
        <v>#ERROR!</v>
      </c>
      <c r="K264" s="29" t="str">
        <f>VLOOKUP(Projections!$B264,MD!B:J,9,0)</f>
        <v>#N/A</v>
      </c>
      <c r="L264" s="29"/>
      <c r="M264" s="30"/>
      <c r="N264" s="25"/>
      <c r="O264" s="25"/>
      <c r="P264" s="24" t="str">
        <f>Projections!$F264/Projections!$D264</f>
        <v>#ERROR!</v>
      </c>
    </row>
    <row r="265" ht="14.25" customHeight="1">
      <c r="A265" s="13">
        <v>286.0</v>
      </c>
      <c r="B265" s="26" t="s">
        <v>295</v>
      </c>
      <c r="C265" s="26" t="s">
        <v>292</v>
      </c>
      <c r="D265" s="16" t="str">
        <f>VLOOKUP(Table19[[#This Row],[Accented name]],[1]Projections!$B:$W,13,0)</f>
        <v>#ERROR!</v>
      </c>
      <c r="E265" s="26" t="s">
        <v>21</v>
      </c>
      <c r="F265" s="27" t="str">
        <f>VLOOKUP(Table19[[#This Row],[Accented name]],[1]Projections!$B:$W,18,0)</f>
        <v>#ERROR!</v>
      </c>
      <c r="G265" s="27" t="str">
        <f>VLOOKUP(Table19[[#This Row],[Accented name]],[1]Projections!$B:$W,19,0)</f>
        <v>#ERROR!</v>
      </c>
      <c r="H265" s="27" t="str">
        <f>VLOOKUP(Table19[[#This Row],[Accented name]],[1]Projections!$B:$W,20,0)</f>
        <v>#ERROR!</v>
      </c>
      <c r="I265" s="19" t="str">
        <f>VLOOKUP(Table19[[#This Row],[Accented name]],[1]Projections!$B:$W,21,0)</f>
        <v>#ERROR!</v>
      </c>
      <c r="J265" s="28" t="str">
        <f>Projections!$H265+Projections!$I265</f>
        <v>#ERROR!</v>
      </c>
      <c r="K265" s="29" t="str">
        <f>VLOOKUP(Projections!$B265,MD!B:J,9,0)</f>
        <v>#N/A</v>
      </c>
      <c r="L265" s="29"/>
      <c r="M265" s="30"/>
      <c r="N265" s="25"/>
      <c r="O265" s="25"/>
      <c r="P265" s="24" t="str">
        <f>Projections!$F265/Projections!$D265</f>
        <v>#ERROR!</v>
      </c>
    </row>
    <row r="266" ht="14.25" customHeight="1">
      <c r="A266" s="13">
        <v>287.0</v>
      </c>
      <c r="B266" s="26" t="s">
        <v>296</v>
      </c>
      <c r="C266" s="26" t="s">
        <v>292</v>
      </c>
      <c r="D266" s="16" t="str">
        <f>VLOOKUP(Table19[[#This Row],[Accented name]],[1]Projections!$B:$W,13,0)</f>
        <v>#ERROR!</v>
      </c>
      <c r="E266" s="26" t="s">
        <v>23</v>
      </c>
      <c r="F266" s="27" t="str">
        <f>VLOOKUP(Table19[[#This Row],[Accented name]],[1]Projections!$B:$W,18,0)</f>
        <v>#ERROR!</v>
      </c>
      <c r="G266" s="27" t="str">
        <f>VLOOKUP(Table19[[#This Row],[Accented name]],[1]Projections!$B:$W,19,0)</f>
        <v>#ERROR!</v>
      </c>
      <c r="H266" s="27" t="str">
        <f>VLOOKUP(Table19[[#This Row],[Accented name]],[1]Projections!$B:$W,20,0)</f>
        <v>#ERROR!</v>
      </c>
      <c r="I266" s="19" t="str">
        <f>VLOOKUP(Table19[[#This Row],[Accented name]],[1]Projections!$B:$W,21,0)</f>
        <v>#ERROR!</v>
      </c>
      <c r="J266" s="28" t="str">
        <f>Projections!$H266+Projections!$I266</f>
        <v>#ERROR!</v>
      </c>
      <c r="K266" s="29" t="str">
        <f>VLOOKUP(Projections!$B266,MD!B:J,9,0)</f>
        <v>#N/A</v>
      </c>
      <c r="L266" s="29"/>
      <c r="M266" s="30"/>
      <c r="N266" s="25"/>
      <c r="O266" s="25"/>
      <c r="P266" s="24" t="str">
        <f>Projections!$F266/Projections!$D266</f>
        <v>#ERROR!</v>
      </c>
    </row>
    <row r="267" ht="14.25" customHeight="1">
      <c r="A267" s="13">
        <v>288.0</v>
      </c>
      <c r="B267" s="26" t="s">
        <v>297</v>
      </c>
      <c r="C267" s="26" t="s">
        <v>292</v>
      </c>
      <c r="D267" s="16" t="str">
        <f>VLOOKUP(Table19[[#This Row],[Accented name]],[1]Projections!$B:$W,13,0)</f>
        <v>#ERROR!</v>
      </c>
      <c r="E267" s="26" t="s">
        <v>23</v>
      </c>
      <c r="F267" s="27" t="str">
        <f>VLOOKUP(Table19[[#This Row],[Accented name]],[1]Projections!$B:$W,18,0)</f>
        <v>#ERROR!</v>
      </c>
      <c r="G267" s="27" t="str">
        <f>VLOOKUP(Table19[[#This Row],[Accented name]],[1]Projections!$B:$W,19,0)</f>
        <v>#ERROR!</v>
      </c>
      <c r="H267" s="27" t="str">
        <f>VLOOKUP(Table19[[#This Row],[Accented name]],[1]Projections!$B:$W,20,0)</f>
        <v>#ERROR!</v>
      </c>
      <c r="I267" s="19" t="str">
        <f>VLOOKUP(Table19[[#This Row],[Accented name]],[1]Projections!$B:$W,21,0)</f>
        <v>#ERROR!</v>
      </c>
      <c r="J267" s="28" t="str">
        <f>Projections!$H267+Projections!$I267</f>
        <v>#ERROR!</v>
      </c>
      <c r="K267" s="29" t="str">
        <f>VLOOKUP(Projections!$B267,MD!B:J,9,0)</f>
        <v>#N/A</v>
      </c>
      <c r="L267" s="29"/>
      <c r="M267" s="30"/>
      <c r="N267" s="25"/>
      <c r="O267" s="25"/>
      <c r="P267" s="24" t="str">
        <f>Projections!$F267/Projections!$D267</f>
        <v>#ERROR!</v>
      </c>
    </row>
    <row r="268" ht="14.25" customHeight="1">
      <c r="A268" s="13">
        <v>289.0</v>
      </c>
      <c r="B268" s="26" t="s">
        <v>298</v>
      </c>
      <c r="C268" s="26" t="s">
        <v>292</v>
      </c>
      <c r="D268" s="16" t="str">
        <f>VLOOKUP(Table19[[#This Row],[Accented name]],[1]Projections!$B:$W,13,0)</f>
        <v>#ERROR!</v>
      </c>
      <c r="E268" s="26" t="s">
        <v>19</v>
      </c>
      <c r="F268" s="27" t="str">
        <f>VLOOKUP(Table19[[#This Row],[Accented name]],[1]Projections!$B:$W,18,0)</f>
        <v>#ERROR!</v>
      </c>
      <c r="G268" s="27" t="str">
        <f>VLOOKUP(Table19[[#This Row],[Accented name]],[1]Projections!$B:$W,19,0)</f>
        <v>#ERROR!</v>
      </c>
      <c r="H268" s="27" t="str">
        <f>VLOOKUP(Table19[[#This Row],[Accented name]],[1]Projections!$B:$W,20,0)</f>
        <v>#ERROR!</v>
      </c>
      <c r="I268" s="19" t="str">
        <f>VLOOKUP(Table19[[#This Row],[Accented name]],[1]Projections!$B:$W,21,0)</f>
        <v>#ERROR!</v>
      </c>
      <c r="J268" s="28" t="str">
        <f>Projections!$H268+Projections!$I268</f>
        <v>#ERROR!</v>
      </c>
      <c r="K268" s="29" t="str">
        <f>VLOOKUP(Projections!$B268,MD!B:J,9,0)</f>
        <v>#N/A</v>
      </c>
      <c r="L268" s="29"/>
      <c r="M268" s="30"/>
      <c r="N268" s="25"/>
      <c r="O268" s="25"/>
      <c r="P268" s="24" t="str">
        <f>Projections!$F268/Projections!$D268</f>
        <v>#ERROR!</v>
      </c>
    </row>
    <row r="269" ht="14.25" customHeight="1">
      <c r="A269" s="13">
        <v>290.0</v>
      </c>
      <c r="B269" s="26" t="s">
        <v>299</v>
      </c>
      <c r="C269" s="26" t="s">
        <v>292</v>
      </c>
      <c r="D269" s="16" t="str">
        <f>VLOOKUP(Table19[[#This Row],[Accented name]],[1]Projections!$B:$W,13,0)</f>
        <v>#ERROR!</v>
      </c>
      <c r="E269" s="26" t="s">
        <v>21</v>
      </c>
      <c r="F269" s="27" t="str">
        <f>VLOOKUP(Table19[[#This Row],[Accented name]],[1]Projections!$B:$W,18,0)</f>
        <v>#ERROR!</v>
      </c>
      <c r="G269" s="27" t="str">
        <f>VLOOKUP(Table19[[#This Row],[Accented name]],[1]Projections!$B:$W,19,0)</f>
        <v>#ERROR!</v>
      </c>
      <c r="H269" s="27" t="str">
        <f>VLOOKUP(Table19[[#This Row],[Accented name]],[1]Projections!$B:$W,20,0)</f>
        <v>#ERROR!</v>
      </c>
      <c r="I269" s="19" t="str">
        <f>VLOOKUP(Table19[[#This Row],[Accented name]],[1]Projections!$B:$W,21,0)</f>
        <v>#ERROR!</v>
      </c>
      <c r="J269" s="28" t="str">
        <f>Projections!$H269+Projections!$I269</f>
        <v>#ERROR!</v>
      </c>
      <c r="K269" s="29" t="str">
        <f>VLOOKUP(Projections!$B269,MD!B:J,9,0)</f>
        <v>#N/A</v>
      </c>
      <c r="L269" s="29"/>
      <c r="M269" s="30"/>
      <c r="N269" s="25"/>
      <c r="O269" s="25"/>
      <c r="P269" s="24" t="str">
        <f>Projections!$F269/Projections!$D269</f>
        <v>#ERROR!</v>
      </c>
    </row>
    <row r="270" ht="14.25" customHeight="1">
      <c r="A270" s="13">
        <v>291.0</v>
      </c>
      <c r="B270" s="26" t="s">
        <v>300</v>
      </c>
      <c r="C270" s="26" t="s">
        <v>292</v>
      </c>
      <c r="D270" s="16" t="str">
        <f>VLOOKUP(Table19[[#This Row],[Accented name]],[1]Projections!$B:$W,13,0)</f>
        <v>#ERROR!</v>
      </c>
      <c r="E270" s="26" t="s">
        <v>19</v>
      </c>
      <c r="F270" s="27" t="str">
        <f>VLOOKUP(Table19[[#This Row],[Accented name]],[1]Projections!$B:$W,18,0)</f>
        <v>#ERROR!</v>
      </c>
      <c r="G270" s="27" t="str">
        <f>VLOOKUP(Table19[[#This Row],[Accented name]],[1]Projections!$B:$W,19,0)</f>
        <v>#ERROR!</v>
      </c>
      <c r="H270" s="27" t="str">
        <f>VLOOKUP(Table19[[#This Row],[Accented name]],[1]Projections!$B:$W,20,0)</f>
        <v>#ERROR!</v>
      </c>
      <c r="I270" s="19" t="str">
        <f>VLOOKUP(Table19[[#This Row],[Accented name]],[1]Projections!$B:$W,21,0)</f>
        <v>#ERROR!</v>
      </c>
      <c r="J270" s="28" t="str">
        <f>Projections!$H270+Projections!$I270</f>
        <v>#ERROR!</v>
      </c>
      <c r="K270" s="29" t="str">
        <f>VLOOKUP(Projections!$B270,MD!B:J,9,0)</f>
        <v>#N/A</v>
      </c>
      <c r="L270" s="29"/>
      <c r="M270" s="30"/>
      <c r="N270" s="25"/>
      <c r="O270" s="25"/>
      <c r="P270" s="24" t="str">
        <f>Projections!$F270/Projections!$D270</f>
        <v>#ERROR!</v>
      </c>
    </row>
    <row r="271" ht="14.25" customHeight="1">
      <c r="A271" s="13">
        <v>292.0</v>
      </c>
      <c r="B271" s="26" t="s">
        <v>301</v>
      </c>
      <c r="C271" s="26" t="s">
        <v>292</v>
      </c>
      <c r="D271" s="16" t="str">
        <f>VLOOKUP(Table19[[#This Row],[Accented name]],[1]Projections!$B:$W,13,0)</f>
        <v>#ERROR!</v>
      </c>
      <c r="E271" s="26" t="s">
        <v>21</v>
      </c>
      <c r="F271" s="27" t="str">
        <f>VLOOKUP(Table19[[#This Row],[Accented name]],[1]Projections!$B:$W,18,0)</f>
        <v>#ERROR!</v>
      </c>
      <c r="G271" s="27" t="str">
        <f>VLOOKUP(Table19[[#This Row],[Accented name]],[1]Projections!$B:$W,19,0)</f>
        <v>#ERROR!</v>
      </c>
      <c r="H271" s="27" t="str">
        <f>VLOOKUP(Table19[[#This Row],[Accented name]],[1]Projections!$B:$W,20,0)</f>
        <v>#ERROR!</v>
      </c>
      <c r="I271" s="19" t="str">
        <f>VLOOKUP(Table19[[#This Row],[Accented name]],[1]Projections!$B:$W,21,0)</f>
        <v>#ERROR!</v>
      </c>
      <c r="J271" s="28" t="str">
        <f>Projections!$H271+Projections!$I271</f>
        <v>#ERROR!</v>
      </c>
      <c r="K271" s="29" t="str">
        <f>VLOOKUP(Projections!$B271,MD!B:J,9,0)</f>
        <v>#N/A</v>
      </c>
      <c r="L271" s="29"/>
      <c r="M271" s="30"/>
      <c r="N271" s="25"/>
      <c r="O271" s="25"/>
      <c r="P271" s="24" t="str">
        <f>Projections!$F271/Projections!$D271</f>
        <v>#ERROR!</v>
      </c>
    </row>
    <row r="272" ht="14.25" customHeight="1">
      <c r="A272" s="13">
        <v>293.0</v>
      </c>
      <c r="B272" s="26" t="s">
        <v>302</v>
      </c>
      <c r="C272" s="26" t="s">
        <v>292</v>
      </c>
      <c r="D272" s="16" t="str">
        <f>VLOOKUP(Table19[[#This Row],[Accented name]],[1]Projections!$B:$W,13,0)</f>
        <v>#ERROR!</v>
      </c>
      <c r="E272" s="26" t="s">
        <v>21</v>
      </c>
      <c r="F272" s="27" t="str">
        <f>VLOOKUP(Table19[[#This Row],[Accented name]],[1]Projections!$B:$W,18,0)</f>
        <v>#ERROR!</v>
      </c>
      <c r="G272" s="27" t="str">
        <f>VLOOKUP(Table19[[#This Row],[Accented name]],[1]Projections!$B:$W,19,0)</f>
        <v>#ERROR!</v>
      </c>
      <c r="H272" s="27" t="str">
        <f>VLOOKUP(Table19[[#This Row],[Accented name]],[1]Projections!$B:$W,20,0)</f>
        <v>#ERROR!</v>
      </c>
      <c r="I272" s="19" t="str">
        <f>VLOOKUP(Table19[[#This Row],[Accented name]],[1]Projections!$B:$W,21,0)</f>
        <v>#ERROR!</v>
      </c>
      <c r="J272" s="28" t="str">
        <f>Projections!$H272+Projections!$I272</f>
        <v>#ERROR!</v>
      </c>
      <c r="K272" s="29" t="str">
        <f>VLOOKUP(Projections!$B272,MD!B:J,9,0)</f>
        <v>#N/A</v>
      </c>
      <c r="L272" s="29"/>
      <c r="M272" s="30"/>
      <c r="N272" s="25"/>
      <c r="O272" s="25"/>
      <c r="P272" s="24" t="str">
        <f>Projections!$F272/Projections!$D272</f>
        <v>#ERROR!</v>
      </c>
    </row>
    <row r="273" ht="14.25" hidden="1" customHeight="1">
      <c r="A273" s="13">
        <v>294.0</v>
      </c>
      <c r="B273" s="26" t="s">
        <v>303</v>
      </c>
      <c r="C273" s="26" t="s">
        <v>292</v>
      </c>
      <c r="D273" s="16" t="str">
        <f>VLOOKUP(Table19[[#This Row],[Accented name]],[1]Projections!$B:$W,13,0)</f>
        <v>#ERROR!</v>
      </c>
      <c r="E273" s="26" t="s">
        <v>25</v>
      </c>
      <c r="F273" s="27" t="str">
        <f>VLOOKUP(Table19[[#This Row],[Accented name]],[1]Projections!$B:$W,18,0)</f>
        <v>#ERROR!</v>
      </c>
      <c r="G273" s="27" t="str">
        <f>VLOOKUP(Table19[[#This Row],[Accented name]],[1]Projections!$B:$W,19,0)</f>
        <v>#ERROR!</v>
      </c>
      <c r="H273" s="27" t="str">
        <f>VLOOKUP(Table19[[#This Row],[Accented name]],[1]Projections!$B:$W,20,0)</f>
        <v>#ERROR!</v>
      </c>
      <c r="I273" s="19" t="str">
        <f>VLOOKUP(Table19[[#This Row],[Accented name]],[1]Projections!$B:$W,21,0)</f>
        <v>#ERROR!</v>
      </c>
      <c r="J273" s="28" t="str">
        <f>Projections!$H273+Projections!$I273</f>
        <v>#ERROR!</v>
      </c>
      <c r="K273" s="29" t="str">
        <f>VLOOKUP(Projections!$B273,MD!B:J,9,0)</f>
        <v>#N/A</v>
      </c>
      <c r="L273" s="29"/>
      <c r="M273" s="30"/>
      <c r="N273" s="25"/>
      <c r="O273" s="25"/>
      <c r="P273" s="24" t="str">
        <f>Projections!$F273/Projections!$D273</f>
        <v>#ERROR!</v>
      </c>
    </row>
    <row r="274" ht="14.25" customHeight="1">
      <c r="A274" s="13">
        <v>295.0</v>
      </c>
      <c r="B274" s="26" t="s">
        <v>304</v>
      </c>
      <c r="C274" s="26" t="s">
        <v>292</v>
      </c>
      <c r="D274" s="16" t="str">
        <f>VLOOKUP(Table19[[#This Row],[Accented name]],[1]Projections!$B:$W,13,0)</f>
        <v>#ERROR!</v>
      </c>
      <c r="E274" s="26" t="s">
        <v>21</v>
      </c>
      <c r="F274" s="27" t="str">
        <f>VLOOKUP(Table19[[#This Row],[Accented name]],[1]Projections!$B:$W,18,0)</f>
        <v>#ERROR!</v>
      </c>
      <c r="G274" s="27" t="str">
        <f>VLOOKUP(Table19[[#This Row],[Accented name]],[1]Projections!$B:$W,19,0)</f>
        <v>#ERROR!</v>
      </c>
      <c r="H274" s="27" t="str">
        <f>VLOOKUP(Table19[[#This Row],[Accented name]],[1]Projections!$B:$W,20,0)</f>
        <v>#ERROR!</v>
      </c>
      <c r="I274" s="19" t="str">
        <f>VLOOKUP(Table19[[#This Row],[Accented name]],[1]Projections!$B:$W,21,0)</f>
        <v>#ERROR!</v>
      </c>
      <c r="J274" s="28" t="str">
        <f>Projections!$H274+Projections!$I274</f>
        <v>#ERROR!</v>
      </c>
      <c r="K274" s="29" t="str">
        <f>VLOOKUP(Projections!$B274,MD!B:J,9,0)</f>
        <v>#N/A</v>
      </c>
      <c r="L274" s="29"/>
      <c r="M274" s="30"/>
      <c r="N274" s="25"/>
      <c r="O274" s="25"/>
      <c r="P274" s="24" t="str">
        <f>Projections!$F274/Projections!$D274</f>
        <v>#ERROR!</v>
      </c>
    </row>
    <row r="275" ht="14.25" customHeight="1">
      <c r="A275" s="13">
        <v>296.0</v>
      </c>
      <c r="B275" s="26" t="s">
        <v>305</v>
      </c>
      <c r="C275" s="26" t="s">
        <v>292</v>
      </c>
      <c r="D275" s="16" t="str">
        <f>VLOOKUP(Table19[[#This Row],[Accented name]],[1]Projections!$B:$W,13,0)</f>
        <v>#ERROR!</v>
      </c>
      <c r="E275" s="26" t="s">
        <v>19</v>
      </c>
      <c r="F275" s="27" t="str">
        <f>VLOOKUP(Table19[[#This Row],[Accented name]],[1]Projections!$B:$W,18,0)</f>
        <v>#ERROR!</v>
      </c>
      <c r="G275" s="27" t="str">
        <f>VLOOKUP(Table19[[#This Row],[Accented name]],[1]Projections!$B:$W,19,0)</f>
        <v>#ERROR!</v>
      </c>
      <c r="H275" s="27" t="str">
        <f>VLOOKUP(Table19[[#This Row],[Accented name]],[1]Projections!$B:$W,20,0)</f>
        <v>#ERROR!</v>
      </c>
      <c r="I275" s="19" t="str">
        <f>VLOOKUP(Table19[[#This Row],[Accented name]],[1]Projections!$B:$W,21,0)</f>
        <v>#ERROR!</v>
      </c>
      <c r="J275" s="28" t="str">
        <f>Projections!$H275+Projections!$I275</f>
        <v>#ERROR!</v>
      </c>
      <c r="K275" s="29" t="str">
        <f>VLOOKUP(Projections!$B275,MD!B:J,9,0)</f>
        <v>#N/A</v>
      </c>
      <c r="L275" s="29"/>
      <c r="M275" s="30"/>
      <c r="N275" s="25"/>
      <c r="O275" s="25"/>
      <c r="P275" s="24" t="str">
        <f>Projections!$F275/Projections!$D275</f>
        <v>#ERROR!</v>
      </c>
    </row>
    <row r="276" ht="14.25" customHeight="1">
      <c r="A276" s="13">
        <v>297.0</v>
      </c>
      <c r="B276" s="26" t="s">
        <v>306</v>
      </c>
      <c r="C276" s="26" t="s">
        <v>292</v>
      </c>
      <c r="D276" s="16" t="str">
        <f>VLOOKUP(Table19[[#This Row],[Accented name]],[1]Projections!$B:$W,13,0)</f>
        <v>#ERROR!</v>
      </c>
      <c r="E276" s="26" t="s">
        <v>21</v>
      </c>
      <c r="F276" s="27" t="str">
        <f>VLOOKUP(Table19[[#This Row],[Accented name]],[1]Projections!$B:$W,18,0)</f>
        <v>#ERROR!</v>
      </c>
      <c r="G276" s="27" t="str">
        <f>VLOOKUP(Table19[[#This Row],[Accented name]],[1]Projections!$B:$W,19,0)</f>
        <v>#ERROR!</v>
      </c>
      <c r="H276" s="27" t="str">
        <f>VLOOKUP(Table19[[#This Row],[Accented name]],[1]Projections!$B:$W,20,0)</f>
        <v>#ERROR!</v>
      </c>
      <c r="I276" s="19" t="str">
        <f>VLOOKUP(Table19[[#This Row],[Accented name]],[1]Projections!$B:$W,21,0)</f>
        <v>#ERROR!</v>
      </c>
      <c r="J276" s="28" t="str">
        <f>Projections!$H276+Projections!$I276</f>
        <v>#ERROR!</v>
      </c>
      <c r="K276" s="29" t="str">
        <f>VLOOKUP(Projections!$B276,MD!B:J,9,0)</f>
        <v>#N/A</v>
      </c>
      <c r="L276" s="29"/>
      <c r="M276" s="30"/>
      <c r="N276" s="25"/>
      <c r="O276" s="25"/>
      <c r="P276" s="24" t="str">
        <f>Projections!$F276/Projections!$D276</f>
        <v>#ERROR!</v>
      </c>
    </row>
    <row r="277" ht="14.25" customHeight="1">
      <c r="A277" s="13">
        <v>298.0</v>
      </c>
      <c r="B277" s="26" t="s">
        <v>307</v>
      </c>
      <c r="C277" s="26" t="s">
        <v>292</v>
      </c>
      <c r="D277" s="16" t="str">
        <f>VLOOKUP(Table19[[#This Row],[Accented name]],[1]Projections!$B:$W,13,0)</f>
        <v>#ERROR!</v>
      </c>
      <c r="E277" s="26" t="s">
        <v>23</v>
      </c>
      <c r="F277" s="27" t="str">
        <f>VLOOKUP(Table19[[#This Row],[Accented name]],[1]Projections!$B:$W,18,0)</f>
        <v>#ERROR!</v>
      </c>
      <c r="G277" s="27" t="str">
        <f>VLOOKUP(Table19[[#This Row],[Accented name]],[1]Projections!$B:$W,19,0)</f>
        <v>#ERROR!</v>
      </c>
      <c r="H277" s="27" t="str">
        <f>VLOOKUP(Table19[[#This Row],[Accented name]],[1]Projections!$B:$W,20,0)</f>
        <v>#ERROR!</v>
      </c>
      <c r="I277" s="19" t="str">
        <f>VLOOKUP(Table19[[#This Row],[Accented name]],[1]Projections!$B:$W,21,0)</f>
        <v>#ERROR!</v>
      </c>
      <c r="J277" s="28" t="str">
        <f>Projections!$H277+Projections!$I277</f>
        <v>#ERROR!</v>
      </c>
      <c r="K277" s="29" t="str">
        <f>VLOOKUP(Projections!$B277,MD!B:J,9,0)</f>
        <v>#N/A</v>
      </c>
      <c r="L277" s="29"/>
      <c r="M277" s="30"/>
      <c r="N277" s="25"/>
      <c r="O277" s="25"/>
      <c r="P277" s="24" t="str">
        <f>Projections!$F277/Projections!$D277</f>
        <v>#ERROR!</v>
      </c>
    </row>
    <row r="278" ht="14.25" customHeight="1">
      <c r="A278" s="13">
        <v>299.0</v>
      </c>
      <c r="B278" s="26" t="s">
        <v>308</v>
      </c>
      <c r="C278" s="26" t="s">
        <v>292</v>
      </c>
      <c r="D278" s="16" t="str">
        <f>VLOOKUP(Table19[[#This Row],[Accented name]],[1]Projections!$B:$W,13,0)</f>
        <v>#ERROR!</v>
      </c>
      <c r="E278" s="26" t="s">
        <v>19</v>
      </c>
      <c r="F278" s="27" t="str">
        <f>VLOOKUP(Table19[[#This Row],[Accented name]],[1]Projections!$B:$W,18,0)</f>
        <v>#ERROR!</v>
      </c>
      <c r="G278" s="27" t="str">
        <f>VLOOKUP(Table19[[#This Row],[Accented name]],[1]Projections!$B:$W,19,0)</f>
        <v>#ERROR!</v>
      </c>
      <c r="H278" s="27" t="str">
        <f>VLOOKUP(Table19[[#This Row],[Accented name]],[1]Projections!$B:$W,20,0)</f>
        <v>#ERROR!</v>
      </c>
      <c r="I278" s="19" t="str">
        <f>VLOOKUP(Table19[[#This Row],[Accented name]],[1]Projections!$B:$W,21,0)</f>
        <v>#ERROR!</v>
      </c>
      <c r="J278" s="28" t="str">
        <f>Projections!$H278+Projections!$I278</f>
        <v>#ERROR!</v>
      </c>
      <c r="K278" s="29" t="str">
        <f>VLOOKUP(Projections!$B278,MD!B:J,9,0)</f>
        <v>#N/A</v>
      </c>
      <c r="L278" s="29"/>
      <c r="M278" s="30"/>
      <c r="N278" s="25"/>
      <c r="O278" s="25"/>
      <c r="P278" s="24" t="str">
        <f>Projections!$F278/Projections!$D278</f>
        <v>#ERROR!</v>
      </c>
    </row>
    <row r="279" ht="14.25" customHeight="1">
      <c r="A279" s="13">
        <v>300.0</v>
      </c>
      <c r="B279" s="26" t="s">
        <v>309</v>
      </c>
      <c r="C279" s="26" t="s">
        <v>292</v>
      </c>
      <c r="D279" s="16" t="str">
        <f>VLOOKUP(Table19[[#This Row],[Accented name]],[1]Projections!$B:$W,13,0)</f>
        <v>#ERROR!</v>
      </c>
      <c r="E279" s="26" t="s">
        <v>21</v>
      </c>
      <c r="F279" s="27" t="str">
        <f>VLOOKUP(Table19[[#This Row],[Accented name]],[1]Projections!$B:$W,18,0)</f>
        <v>#ERROR!</v>
      </c>
      <c r="G279" s="27" t="str">
        <f>VLOOKUP(Table19[[#This Row],[Accented name]],[1]Projections!$B:$W,19,0)</f>
        <v>#ERROR!</v>
      </c>
      <c r="H279" s="27" t="str">
        <f>VLOOKUP(Table19[[#This Row],[Accented name]],[1]Projections!$B:$W,20,0)</f>
        <v>#ERROR!</v>
      </c>
      <c r="I279" s="19" t="str">
        <f>VLOOKUP(Table19[[#This Row],[Accented name]],[1]Projections!$B:$W,21,0)</f>
        <v>#ERROR!</v>
      </c>
      <c r="J279" s="28" t="str">
        <f>Projections!$H279+Projections!$I279</f>
        <v>#ERROR!</v>
      </c>
      <c r="K279" s="29" t="str">
        <f>VLOOKUP(Projections!$B279,MD!B:J,9,0)</f>
        <v>#N/A</v>
      </c>
      <c r="L279" s="29"/>
      <c r="M279" s="30"/>
      <c r="N279" s="25"/>
      <c r="O279" s="25"/>
      <c r="P279" s="24" t="str">
        <f>Projections!$F279/Projections!$D279</f>
        <v>#ERROR!</v>
      </c>
    </row>
    <row r="280" ht="14.25" customHeight="1">
      <c r="A280" s="13">
        <v>301.0</v>
      </c>
      <c r="B280" s="26" t="s">
        <v>310</v>
      </c>
      <c r="C280" s="26" t="s">
        <v>292</v>
      </c>
      <c r="D280" s="16" t="str">
        <f>VLOOKUP(Table19[[#This Row],[Accented name]],[1]Projections!$B:$W,13,0)</f>
        <v>#ERROR!</v>
      </c>
      <c r="E280" s="26" t="s">
        <v>21</v>
      </c>
      <c r="F280" s="27" t="str">
        <f>VLOOKUP(Table19[[#This Row],[Accented name]],[1]Projections!$B:$W,18,0)</f>
        <v>#ERROR!</v>
      </c>
      <c r="G280" s="27" t="str">
        <f>VLOOKUP(Table19[[#This Row],[Accented name]],[1]Projections!$B:$W,19,0)</f>
        <v>#ERROR!</v>
      </c>
      <c r="H280" s="27" t="str">
        <f>VLOOKUP(Table19[[#This Row],[Accented name]],[1]Projections!$B:$W,20,0)</f>
        <v>#ERROR!</v>
      </c>
      <c r="I280" s="19" t="str">
        <f>VLOOKUP(Table19[[#This Row],[Accented name]],[1]Projections!$B:$W,21,0)</f>
        <v>#ERROR!</v>
      </c>
      <c r="J280" s="28" t="str">
        <f>Projections!$H280+Projections!$I280</f>
        <v>#ERROR!</v>
      </c>
      <c r="K280" s="29" t="str">
        <f>VLOOKUP(Projections!$B280,MD!B:J,9,0)</f>
        <v>#N/A</v>
      </c>
      <c r="L280" s="29"/>
      <c r="M280" s="30"/>
      <c r="N280" s="25"/>
      <c r="O280" s="25"/>
      <c r="P280" s="24" t="str">
        <f>Projections!$F280/Projections!$D280</f>
        <v>#ERROR!</v>
      </c>
    </row>
    <row r="281" ht="14.25" customHeight="1">
      <c r="A281" s="13">
        <v>302.0</v>
      </c>
      <c r="B281" s="26" t="s">
        <v>311</v>
      </c>
      <c r="C281" s="26" t="s">
        <v>292</v>
      </c>
      <c r="D281" s="16" t="str">
        <f>VLOOKUP(Table19[[#This Row],[Accented name]],[1]Projections!$B:$W,13,0)</f>
        <v>#ERROR!</v>
      </c>
      <c r="E281" s="26" t="s">
        <v>19</v>
      </c>
      <c r="F281" s="27" t="str">
        <f>VLOOKUP(Table19[[#This Row],[Accented name]],[1]Projections!$B:$W,18,0)</f>
        <v>#ERROR!</v>
      </c>
      <c r="G281" s="27" t="str">
        <f>VLOOKUP(Table19[[#This Row],[Accented name]],[1]Projections!$B:$W,19,0)</f>
        <v>#ERROR!</v>
      </c>
      <c r="H281" s="27" t="str">
        <f>VLOOKUP(Table19[[#This Row],[Accented name]],[1]Projections!$B:$W,20,0)</f>
        <v>#ERROR!</v>
      </c>
      <c r="I281" s="19" t="str">
        <f>VLOOKUP(Table19[[#This Row],[Accented name]],[1]Projections!$B:$W,21,0)</f>
        <v>#ERROR!</v>
      </c>
      <c r="J281" s="28" t="str">
        <f>Projections!$H281+Projections!$I281</f>
        <v>#ERROR!</v>
      </c>
      <c r="K281" s="29" t="str">
        <f>VLOOKUP(Projections!$B281,MD!B:J,9,0)</f>
        <v>#N/A</v>
      </c>
      <c r="L281" s="29"/>
      <c r="M281" s="30"/>
      <c r="N281" s="25"/>
      <c r="O281" s="25"/>
      <c r="P281" s="24" t="str">
        <f>Projections!$F281/Projections!$D281</f>
        <v>#ERROR!</v>
      </c>
    </row>
    <row r="282" ht="14.25" customHeight="1">
      <c r="A282" s="13">
        <v>303.0</v>
      </c>
      <c r="B282" s="26" t="s">
        <v>312</v>
      </c>
      <c r="C282" s="26" t="s">
        <v>292</v>
      </c>
      <c r="D282" s="16" t="str">
        <f>VLOOKUP(Table19[[#This Row],[Accented name]],[1]Projections!$B:$W,13,0)</f>
        <v>#ERROR!</v>
      </c>
      <c r="E282" s="26" t="s">
        <v>23</v>
      </c>
      <c r="F282" s="27" t="str">
        <f>VLOOKUP(Table19[[#This Row],[Accented name]],[1]Projections!$B:$W,18,0)</f>
        <v>#ERROR!</v>
      </c>
      <c r="G282" s="27" t="str">
        <f>VLOOKUP(Table19[[#This Row],[Accented name]],[1]Projections!$B:$W,19,0)</f>
        <v>#ERROR!</v>
      </c>
      <c r="H282" s="27" t="str">
        <f>VLOOKUP(Table19[[#This Row],[Accented name]],[1]Projections!$B:$W,20,0)</f>
        <v>#ERROR!</v>
      </c>
      <c r="I282" s="19" t="str">
        <f>VLOOKUP(Table19[[#This Row],[Accented name]],[1]Projections!$B:$W,21,0)</f>
        <v>#ERROR!</v>
      </c>
      <c r="J282" s="28" t="str">
        <f>Projections!$H282+Projections!$I282</f>
        <v>#ERROR!</v>
      </c>
      <c r="K282" s="29" t="str">
        <f>VLOOKUP(Projections!$B282,MD!B:J,9,0)</f>
        <v>#N/A</v>
      </c>
      <c r="L282" s="29"/>
      <c r="M282" s="30"/>
      <c r="N282" s="25"/>
      <c r="O282" s="25"/>
      <c r="P282" s="24" t="str">
        <f>Projections!$F282/Projections!$D282</f>
        <v>#ERROR!</v>
      </c>
    </row>
    <row r="283" ht="14.25" customHeight="1">
      <c r="A283" s="13">
        <v>304.0</v>
      </c>
      <c r="B283" s="26" t="s">
        <v>313</v>
      </c>
      <c r="C283" s="26" t="s">
        <v>292</v>
      </c>
      <c r="D283" s="16" t="str">
        <f>VLOOKUP(Table19[[#This Row],[Accented name]],[1]Projections!$B:$W,13,0)</f>
        <v>#ERROR!</v>
      </c>
      <c r="E283" s="26" t="s">
        <v>23</v>
      </c>
      <c r="F283" s="27" t="str">
        <f>VLOOKUP(Table19[[#This Row],[Accented name]],[1]Projections!$B:$W,18,0)</f>
        <v>#ERROR!</v>
      </c>
      <c r="G283" s="27" t="str">
        <f>VLOOKUP(Table19[[#This Row],[Accented name]],[1]Projections!$B:$W,19,0)</f>
        <v>#ERROR!</v>
      </c>
      <c r="H283" s="27" t="str">
        <f>VLOOKUP(Table19[[#This Row],[Accented name]],[1]Projections!$B:$W,20,0)</f>
        <v>#ERROR!</v>
      </c>
      <c r="I283" s="19" t="str">
        <f>VLOOKUP(Table19[[#This Row],[Accented name]],[1]Projections!$B:$W,21,0)</f>
        <v>#ERROR!</v>
      </c>
      <c r="J283" s="28" t="str">
        <f>Projections!$H283+Projections!$I283</f>
        <v>#ERROR!</v>
      </c>
      <c r="K283" s="29" t="str">
        <f>VLOOKUP(Projections!$B283,MD!B:J,9,0)</f>
        <v>#N/A</v>
      </c>
      <c r="L283" s="29"/>
      <c r="M283" s="30"/>
      <c r="N283" s="25"/>
      <c r="O283" s="25"/>
      <c r="P283" s="24" t="str">
        <f>Projections!$F283/Projections!$D283</f>
        <v>#ERROR!</v>
      </c>
    </row>
    <row r="284" ht="14.25" hidden="1" customHeight="1">
      <c r="A284" s="13">
        <v>305.0</v>
      </c>
      <c r="B284" s="26" t="s">
        <v>314</v>
      </c>
      <c r="C284" s="26" t="s">
        <v>292</v>
      </c>
      <c r="D284" s="16" t="str">
        <f>VLOOKUP(Table19[[#This Row],[Accented name]],[1]Projections!$B:$W,13,0)</f>
        <v>#ERROR!</v>
      </c>
      <c r="E284" s="26" t="s">
        <v>25</v>
      </c>
      <c r="F284" s="27" t="str">
        <f>VLOOKUP(Table19[[#This Row],[Accented name]],[1]Projections!$B:$W,18,0)</f>
        <v>#ERROR!</v>
      </c>
      <c r="G284" s="27" t="str">
        <f>VLOOKUP(Table19[[#This Row],[Accented name]],[1]Projections!$B:$W,19,0)</f>
        <v>#ERROR!</v>
      </c>
      <c r="H284" s="27" t="str">
        <f>VLOOKUP(Table19[[#This Row],[Accented name]],[1]Projections!$B:$W,20,0)</f>
        <v>#ERROR!</v>
      </c>
      <c r="I284" s="19" t="str">
        <f>VLOOKUP(Table19[[#This Row],[Accented name]],[1]Projections!$B:$W,21,0)</f>
        <v>#ERROR!</v>
      </c>
      <c r="J284" s="28" t="str">
        <f>Projections!$H284+Projections!$I284</f>
        <v>#ERROR!</v>
      </c>
      <c r="K284" s="29" t="str">
        <f>VLOOKUP(Projections!$B284,MD!B:J,9,0)</f>
        <v>#N/A</v>
      </c>
      <c r="L284" s="29"/>
      <c r="M284" s="30"/>
      <c r="N284" s="25"/>
      <c r="O284" s="25"/>
      <c r="P284" s="24" t="str">
        <f>Projections!$F284/Projections!$D284</f>
        <v>#ERROR!</v>
      </c>
    </row>
    <row r="285" ht="14.25" customHeight="1">
      <c r="A285" s="13">
        <v>306.0</v>
      </c>
      <c r="B285" s="26" t="s">
        <v>315</v>
      </c>
      <c r="C285" s="26" t="s">
        <v>292</v>
      </c>
      <c r="D285" s="16" t="str">
        <f>VLOOKUP(Table19[[#This Row],[Accented name]],[1]Projections!$B:$W,13,0)</f>
        <v>#ERROR!</v>
      </c>
      <c r="E285" s="26" t="s">
        <v>23</v>
      </c>
      <c r="F285" s="27" t="str">
        <f>VLOOKUP(Table19[[#This Row],[Accented name]],[1]Projections!$B:$W,18,0)</f>
        <v>#ERROR!</v>
      </c>
      <c r="G285" s="27" t="str">
        <f>VLOOKUP(Table19[[#This Row],[Accented name]],[1]Projections!$B:$W,19,0)</f>
        <v>#ERROR!</v>
      </c>
      <c r="H285" s="27" t="str">
        <f>VLOOKUP(Table19[[#This Row],[Accented name]],[1]Projections!$B:$W,20,0)</f>
        <v>#ERROR!</v>
      </c>
      <c r="I285" s="19" t="str">
        <f>VLOOKUP(Table19[[#This Row],[Accented name]],[1]Projections!$B:$W,21,0)</f>
        <v>#ERROR!</v>
      </c>
      <c r="J285" s="28" t="str">
        <f>Projections!$H285+Projections!$I285</f>
        <v>#ERROR!</v>
      </c>
      <c r="K285" s="29" t="str">
        <f>VLOOKUP(Projections!$B285,MD!B:J,9,0)</f>
        <v>#N/A</v>
      </c>
      <c r="L285" s="29"/>
      <c r="M285" s="30"/>
      <c r="N285" s="25"/>
      <c r="O285" s="25"/>
      <c r="P285" s="24" t="str">
        <f>Projections!$F285/Projections!$D285</f>
        <v>#ERROR!</v>
      </c>
    </row>
    <row r="286" ht="14.25" customHeight="1">
      <c r="A286" s="13">
        <v>307.0</v>
      </c>
      <c r="B286" s="26" t="s">
        <v>316</v>
      </c>
      <c r="C286" s="26" t="s">
        <v>292</v>
      </c>
      <c r="D286" s="16" t="str">
        <f>VLOOKUP(Table19[[#This Row],[Accented name]],[1]Projections!$B:$W,13,0)</f>
        <v>#ERROR!</v>
      </c>
      <c r="E286" s="26" t="s">
        <v>23</v>
      </c>
      <c r="F286" s="27" t="str">
        <f>VLOOKUP(Table19[[#This Row],[Accented name]],[1]Projections!$B:$W,18,0)</f>
        <v>#ERROR!</v>
      </c>
      <c r="G286" s="27" t="str">
        <f>VLOOKUP(Table19[[#This Row],[Accented name]],[1]Projections!$B:$W,19,0)</f>
        <v>#ERROR!</v>
      </c>
      <c r="H286" s="27" t="str">
        <f>VLOOKUP(Table19[[#This Row],[Accented name]],[1]Projections!$B:$W,20,0)</f>
        <v>#ERROR!</v>
      </c>
      <c r="I286" s="19" t="str">
        <f>VLOOKUP(Table19[[#This Row],[Accented name]],[1]Projections!$B:$W,21,0)</f>
        <v>#ERROR!</v>
      </c>
      <c r="J286" s="28" t="str">
        <f>Projections!$H286+Projections!$I286</f>
        <v>#ERROR!</v>
      </c>
      <c r="K286" s="29" t="str">
        <f>VLOOKUP(Projections!$B286,MD!B:J,9,0)</f>
        <v>#N/A</v>
      </c>
      <c r="L286" s="29"/>
      <c r="M286" s="30"/>
      <c r="N286" s="25"/>
      <c r="O286" s="25"/>
      <c r="P286" s="24" t="str">
        <f>Projections!$F286/Projections!$D286</f>
        <v>#ERROR!</v>
      </c>
    </row>
    <row r="287" ht="14.25" customHeight="1">
      <c r="A287" s="13">
        <v>308.0</v>
      </c>
      <c r="B287" s="26" t="s">
        <v>317</v>
      </c>
      <c r="C287" s="26" t="s">
        <v>292</v>
      </c>
      <c r="D287" s="16" t="str">
        <f>VLOOKUP(Table19[[#This Row],[Accented name]],[1]Projections!$B:$W,13,0)</f>
        <v>#ERROR!</v>
      </c>
      <c r="E287" s="26" t="s">
        <v>21</v>
      </c>
      <c r="F287" s="27" t="str">
        <f>VLOOKUP(Table19[[#This Row],[Accented name]],[1]Projections!$B:$W,18,0)</f>
        <v>#ERROR!</v>
      </c>
      <c r="G287" s="27" t="str">
        <f>VLOOKUP(Table19[[#This Row],[Accented name]],[1]Projections!$B:$W,19,0)</f>
        <v>#ERROR!</v>
      </c>
      <c r="H287" s="27" t="str">
        <f>VLOOKUP(Table19[[#This Row],[Accented name]],[1]Projections!$B:$W,20,0)</f>
        <v>#ERROR!</v>
      </c>
      <c r="I287" s="19" t="str">
        <f>VLOOKUP(Table19[[#This Row],[Accented name]],[1]Projections!$B:$W,21,0)</f>
        <v>#ERROR!</v>
      </c>
      <c r="J287" s="28" t="str">
        <f>Projections!$H287+Projections!$I287</f>
        <v>#ERROR!</v>
      </c>
      <c r="K287" s="29" t="str">
        <f>VLOOKUP(Projections!$B287,MD!B:J,9,0)</f>
        <v>#N/A</v>
      </c>
      <c r="L287" s="29"/>
      <c r="M287" s="30"/>
      <c r="N287" s="25"/>
      <c r="O287" s="25"/>
      <c r="P287" s="24" t="str">
        <f>Projections!$F287/Projections!$D287</f>
        <v>#ERROR!</v>
      </c>
    </row>
    <row r="288" ht="14.25" hidden="1" customHeight="1">
      <c r="A288" s="13">
        <v>309.0</v>
      </c>
      <c r="B288" s="26" t="s">
        <v>318</v>
      </c>
      <c r="C288" s="26" t="s">
        <v>319</v>
      </c>
      <c r="D288" s="16" t="str">
        <f>VLOOKUP(Table19[[#This Row],[Accented name]],[1]Projections!$B:$W,13,0)</f>
        <v>#ERROR!</v>
      </c>
      <c r="E288" s="26" t="s">
        <v>25</v>
      </c>
      <c r="F288" s="27" t="str">
        <f>VLOOKUP(Table19[[#This Row],[Accented name]],[1]Projections!$B:$W,18,0)</f>
        <v>#ERROR!</v>
      </c>
      <c r="G288" s="27" t="str">
        <f>VLOOKUP(Table19[[#This Row],[Accented name]],[1]Projections!$B:$W,19,0)</f>
        <v>#ERROR!</v>
      </c>
      <c r="H288" s="27" t="str">
        <f>VLOOKUP(Table19[[#This Row],[Accented name]],[1]Projections!$B:$W,20,0)</f>
        <v>#ERROR!</v>
      </c>
      <c r="I288" s="19" t="str">
        <f>VLOOKUP(Table19[[#This Row],[Accented name]],[1]Projections!$B:$W,21,0)</f>
        <v>#ERROR!</v>
      </c>
      <c r="J288" s="28" t="str">
        <f>Projections!$H288+Projections!$I288</f>
        <v>#ERROR!</v>
      </c>
      <c r="K288" s="29" t="str">
        <f>VLOOKUP(Projections!$B288,MD!B:J,9,0)</f>
        <v>#N/A</v>
      </c>
      <c r="L288" s="29"/>
      <c r="M288" s="30"/>
      <c r="N288" s="25"/>
      <c r="O288" s="25"/>
      <c r="P288" s="24" t="str">
        <f>Projections!$F288/Projections!$D288</f>
        <v>#ERROR!</v>
      </c>
    </row>
    <row r="289" ht="14.25" customHeight="1">
      <c r="A289" s="13">
        <v>310.0</v>
      </c>
      <c r="B289" s="26" t="s">
        <v>320</v>
      </c>
      <c r="C289" s="26" t="s">
        <v>319</v>
      </c>
      <c r="D289" s="16" t="str">
        <f>VLOOKUP(Table19[[#This Row],[Accented name]],[1]Projections!$B:$W,13,0)</f>
        <v>#ERROR!</v>
      </c>
      <c r="E289" s="26" t="s">
        <v>23</v>
      </c>
      <c r="F289" s="27" t="str">
        <f>VLOOKUP(Table19[[#This Row],[Accented name]],[1]Projections!$B:$W,18,0)</f>
        <v>#ERROR!</v>
      </c>
      <c r="G289" s="27" t="str">
        <f>VLOOKUP(Table19[[#This Row],[Accented name]],[1]Projections!$B:$W,19,0)</f>
        <v>#ERROR!</v>
      </c>
      <c r="H289" s="27" t="str">
        <f>VLOOKUP(Table19[[#This Row],[Accented name]],[1]Projections!$B:$W,20,0)</f>
        <v>#ERROR!</v>
      </c>
      <c r="I289" s="19" t="str">
        <f>VLOOKUP(Table19[[#This Row],[Accented name]],[1]Projections!$B:$W,21,0)</f>
        <v>#ERROR!</v>
      </c>
      <c r="J289" s="28" t="str">
        <f>Projections!$H289+Projections!$I289</f>
        <v>#ERROR!</v>
      </c>
      <c r="K289" s="29" t="str">
        <f>VLOOKUP(Projections!$B289,MD!B:J,9,0)</f>
        <v>#N/A</v>
      </c>
      <c r="L289" s="29"/>
      <c r="M289" s="30"/>
      <c r="N289" s="25"/>
      <c r="O289" s="25"/>
      <c r="P289" s="24" t="str">
        <f>Projections!$F289/Projections!$D289</f>
        <v>#ERROR!</v>
      </c>
    </row>
    <row r="290" ht="14.25" customHeight="1">
      <c r="A290" s="13">
        <v>311.0</v>
      </c>
      <c r="B290" s="26" t="s">
        <v>321</v>
      </c>
      <c r="C290" s="26" t="s">
        <v>319</v>
      </c>
      <c r="D290" s="16" t="str">
        <f>VLOOKUP(Table19[[#This Row],[Accented name]],[1]Projections!$B:$W,13,0)</f>
        <v>#ERROR!</v>
      </c>
      <c r="E290" s="26" t="s">
        <v>23</v>
      </c>
      <c r="F290" s="27" t="str">
        <f>VLOOKUP(Table19[[#This Row],[Accented name]],[1]Projections!$B:$W,18,0)</f>
        <v>#ERROR!</v>
      </c>
      <c r="G290" s="27" t="str">
        <f>VLOOKUP(Table19[[#This Row],[Accented name]],[1]Projections!$B:$W,19,0)</f>
        <v>#ERROR!</v>
      </c>
      <c r="H290" s="27" t="str">
        <f>VLOOKUP(Table19[[#This Row],[Accented name]],[1]Projections!$B:$W,20,0)</f>
        <v>#ERROR!</v>
      </c>
      <c r="I290" s="19" t="str">
        <f>VLOOKUP(Table19[[#This Row],[Accented name]],[1]Projections!$B:$W,21,0)</f>
        <v>#ERROR!</v>
      </c>
      <c r="J290" s="28" t="str">
        <f>Projections!$H290+Projections!$I290</f>
        <v>#ERROR!</v>
      </c>
      <c r="K290" s="29" t="str">
        <f>VLOOKUP(Projections!$B290,MD!B:J,9,0)</f>
        <v>#N/A</v>
      </c>
      <c r="L290" s="29"/>
      <c r="M290" s="30"/>
      <c r="N290" s="25"/>
      <c r="O290" s="25"/>
      <c r="P290" s="24" t="str">
        <f>Projections!$F290/Projections!$D290</f>
        <v>#ERROR!</v>
      </c>
    </row>
    <row r="291" ht="14.25" customHeight="1">
      <c r="A291" s="13">
        <v>312.0</v>
      </c>
      <c r="B291" s="26" t="s">
        <v>322</v>
      </c>
      <c r="C291" s="26" t="s">
        <v>319</v>
      </c>
      <c r="D291" s="16" t="str">
        <f>VLOOKUP(Table19[[#This Row],[Accented name]],[1]Projections!$B:$W,13,0)</f>
        <v>#ERROR!</v>
      </c>
      <c r="E291" s="26" t="s">
        <v>23</v>
      </c>
      <c r="F291" s="27" t="str">
        <f>VLOOKUP(Table19[[#This Row],[Accented name]],[1]Projections!$B:$W,18,0)</f>
        <v>#ERROR!</v>
      </c>
      <c r="G291" s="27" t="str">
        <f>VLOOKUP(Table19[[#This Row],[Accented name]],[1]Projections!$B:$W,19,0)</f>
        <v>#ERROR!</v>
      </c>
      <c r="H291" s="27" t="str">
        <f>VLOOKUP(Table19[[#This Row],[Accented name]],[1]Projections!$B:$W,20,0)</f>
        <v>#ERROR!</v>
      </c>
      <c r="I291" s="19" t="str">
        <f>VLOOKUP(Table19[[#This Row],[Accented name]],[1]Projections!$B:$W,21,0)</f>
        <v>#ERROR!</v>
      </c>
      <c r="J291" s="28" t="str">
        <f>Projections!$H291+Projections!$I291</f>
        <v>#ERROR!</v>
      </c>
      <c r="K291" s="29" t="str">
        <f>VLOOKUP(Projections!$B291,MD!B:J,9,0)</f>
        <v>#N/A</v>
      </c>
      <c r="L291" s="29"/>
      <c r="M291" s="30"/>
      <c r="N291" s="25"/>
      <c r="O291" s="25"/>
      <c r="P291" s="24" t="str">
        <f>Projections!$F291/Projections!$D291</f>
        <v>#ERROR!</v>
      </c>
    </row>
    <row r="292" ht="14.25" customHeight="1">
      <c r="A292" s="13">
        <v>313.0</v>
      </c>
      <c r="B292" s="26" t="s">
        <v>323</v>
      </c>
      <c r="C292" s="26" t="s">
        <v>319</v>
      </c>
      <c r="D292" s="16" t="str">
        <f>VLOOKUP(Table19[[#This Row],[Accented name]],[1]Projections!$B:$W,13,0)</f>
        <v>#ERROR!</v>
      </c>
      <c r="E292" s="26" t="s">
        <v>23</v>
      </c>
      <c r="F292" s="27" t="str">
        <f>VLOOKUP(Table19[[#This Row],[Accented name]],[1]Projections!$B:$W,18,0)</f>
        <v>#ERROR!</v>
      </c>
      <c r="G292" s="27" t="str">
        <f>VLOOKUP(Table19[[#This Row],[Accented name]],[1]Projections!$B:$W,19,0)</f>
        <v>#ERROR!</v>
      </c>
      <c r="H292" s="27" t="str">
        <f>VLOOKUP(Table19[[#This Row],[Accented name]],[1]Projections!$B:$W,20,0)</f>
        <v>#ERROR!</v>
      </c>
      <c r="I292" s="19" t="str">
        <f>VLOOKUP(Table19[[#This Row],[Accented name]],[1]Projections!$B:$W,21,0)</f>
        <v>#ERROR!</v>
      </c>
      <c r="J292" s="28" t="str">
        <f>Projections!$H292+Projections!$I292</f>
        <v>#ERROR!</v>
      </c>
      <c r="K292" s="29" t="str">
        <f>VLOOKUP(Projections!$B292,MD!B:J,9,0)</f>
        <v>#N/A</v>
      </c>
      <c r="L292" s="29"/>
      <c r="M292" s="30"/>
      <c r="N292" s="25"/>
      <c r="O292" s="25"/>
      <c r="P292" s="24" t="str">
        <f>Projections!$F292/Projections!$D292</f>
        <v>#ERROR!</v>
      </c>
    </row>
    <row r="293" ht="14.25" customHeight="1">
      <c r="A293" s="13">
        <v>314.0</v>
      </c>
      <c r="B293" s="26" t="s">
        <v>324</v>
      </c>
      <c r="C293" s="26" t="s">
        <v>319</v>
      </c>
      <c r="D293" s="16" t="str">
        <f>VLOOKUP(Table19[[#This Row],[Accented name]],[1]Projections!$B:$W,13,0)</f>
        <v>#ERROR!</v>
      </c>
      <c r="E293" s="26" t="s">
        <v>23</v>
      </c>
      <c r="F293" s="27" t="str">
        <f>VLOOKUP(Table19[[#This Row],[Accented name]],[1]Projections!$B:$W,18,0)</f>
        <v>#ERROR!</v>
      </c>
      <c r="G293" s="27" t="str">
        <f>VLOOKUP(Table19[[#This Row],[Accented name]],[1]Projections!$B:$W,19,0)</f>
        <v>#ERROR!</v>
      </c>
      <c r="H293" s="27" t="str">
        <f>VLOOKUP(Table19[[#This Row],[Accented name]],[1]Projections!$B:$W,20,0)</f>
        <v>#ERROR!</v>
      </c>
      <c r="I293" s="19" t="str">
        <f>VLOOKUP(Table19[[#This Row],[Accented name]],[1]Projections!$B:$W,21,0)</f>
        <v>#ERROR!</v>
      </c>
      <c r="J293" s="28" t="str">
        <f>Projections!$H293+Projections!$I293</f>
        <v>#ERROR!</v>
      </c>
      <c r="K293" s="29" t="str">
        <f>VLOOKUP(Projections!$B293,MD!B:J,9,0)</f>
        <v>#N/A</v>
      </c>
      <c r="L293" s="29"/>
      <c r="M293" s="30"/>
      <c r="N293" s="25"/>
      <c r="O293" s="25"/>
      <c r="P293" s="24" t="str">
        <f>Projections!$F293/Projections!$D293</f>
        <v>#ERROR!</v>
      </c>
    </row>
    <row r="294" ht="14.25" customHeight="1">
      <c r="A294" s="13">
        <v>315.0</v>
      </c>
      <c r="B294" s="26" t="s">
        <v>325</v>
      </c>
      <c r="C294" s="26" t="s">
        <v>319</v>
      </c>
      <c r="D294" s="16" t="str">
        <f>VLOOKUP(Table19[[#This Row],[Accented name]],[1]Projections!$B:$W,13,0)</f>
        <v>#ERROR!</v>
      </c>
      <c r="E294" s="26" t="s">
        <v>21</v>
      </c>
      <c r="F294" s="27" t="str">
        <f>VLOOKUP(Table19[[#This Row],[Accented name]],[1]Projections!$B:$W,18,0)</f>
        <v>#ERROR!</v>
      </c>
      <c r="G294" s="27" t="str">
        <f>VLOOKUP(Table19[[#This Row],[Accented name]],[1]Projections!$B:$W,19,0)</f>
        <v>#ERROR!</v>
      </c>
      <c r="H294" s="27" t="str">
        <f>VLOOKUP(Table19[[#This Row],[Accented name]],[1]Projections!$B:$W,20,0)</f>
        <v>#ERROR!</v>
      </c>
      <c r="I294" s="19" t="str">
        <f>VLOOKUP(Table19[[#This Row],[Accented name]],[1]Projections!$B:$W,21,0)</f>
        <v>#ERROR!</v>
      </c>
      <c r="J294" s="28" t="str">
        <f>Projections!$H294+Projections!$I294</f>
        <v>#ERROR!</v>
      </c>
      <c r="K294" s="29" t="str">
        <f>VLOOKUP(Projections!$B294,MD!B:J,9,0)</f>
        <v>#N/A</v>
      </c>
      <c r="L294" s="29"/>
      <c r="M294" s="30"/>
      <c r="N294" s="25"/>
      <c r="O294" s="25"/>
      <c r="P294" s="24" t="str">
        <f>Projections!$F294/Projections!$D294</f>
        <v>#ERROR!</v>
      </c>
    </row>
    <row r="295" ht="14.25" customHeight="1">
      <c r="A295" s="13">
        <v>316.0</v>
      </c>
      <c r="B295" s="26" t="s">
        <v>326</v>
      </c>
      <c r="C295" s="26" t="s">
        <v>319</v>
      </c>
      <c r="D295" s="16" t="str">
        <f>VLOOKUP(Table19[[#This Row],[Accented name]],[1]Projections!$B:$W,13,0)</f>
        <v>#ERROR!</v>
      </c>
      <c r="E295" s="26" t="s">
        <v>21</v>
      </c>
      <c r="F295" s="27" t="str">
        <f>VLOOKUP(Table19[[#This Row],[Accented name]],[1]Projections!$B:$W,18,0)</f>
        <v>#ERROR!</v>
      </c>
      <c r="G295" s="27" t="str">
        <f>VLOOKUP(Table19[[#This Row],[Accented name]],[1]Projections!$B:$W,19,0)</f>
        <v>#ERROR!</v>
      </c>
      <c r="H295" s="27" t="str">
        <f>VLOOKUP(Table19[[#This Row],[Accented name]],[1]Projections!$B:$W,20,0)</f>
        <v>#ERROR!</v>
      </c>
      <c r="I295" s="19" t="str">
        <f>VLOOKUP(Table19[[#This Row],[Accented name]],[1]Projections!$B:$W,21,0)</f>
        <v>#ERROR!</v>
      </c>
      <c r="J295" s="28" t="str">
        <f>Projections!$H295+Projections!$I295</f>
        <v>#ERROR!</v>
      </c>
      <c r="K295" s="29" t="str">
        <f>VLOOKUP(Projections!$B295,MD!B:J,9,0)</f>
        <v>#N/A</v>
      </c>
      <c r="L295" s="29"/>
      <c r="M295" s="30"/>
      <c r="N295" s="25"/>
      <c r="O295" s="25"/>
      <c r="P295" s="24" t="str">
        <f>Projections!$F295/Projections!$D295</f>
        <v>#ERROR!</v>
      </c>
    </row>
    <row r="296" ht="14.25" customHeight="1">
      <c r="A296" s="13">
        <v>317.0</v>
      </c>
      <c r="B296" s="26" t="s">
        <v>327</v>
      </c>
      <c r="C296" s="26" t="s">
        <v>319</v>
      </c>
      <c r="D296" s="16" t="str">
        <f>VLOOKUP(Table19[[#This Row],[Accented name]],[1]Projections!$B:$W,13,0)</f>
        <v>#ERROR!</v>
      </c>
      <c r="E296" s="26" t="s">
        <v>19</v>
      </c>
      <c r="F296" s="27" t="str">
        <f>VLOOKUP(Table19[[#This Row],[Accented name]],[1]Projections!$B:$W,18,0)</f>
        <v>#ERROR!</v>
      </c>
      <c r="G296" s="27" t="str">
        <f>VLOOKUP(Table19[[#This Row],[Accented name]],[1]Projections!$B:$W,19,0)</f>
        <v>#ERROR!</v>
      </c>
      <c r="H296" s="27" t="str">
        <f>VLOOKUP(Table19[[#This Row],[Accented name]],[1]Projections!$B:$W,20,0)</f>
        <v>#ERROR!</v>
      </c>
      <c r="I296" s="19" t="str">
        <f>VLOOKUP(Table19[[#This Row],[Accented name]],[1]Projections!$B:$W,21,0)</f>
        <v>#ERROR!</v>
      </c>
      <c r="J296" s="28" t="str">
        <f>Projections!$H296+Projections!$I296</f>
        <v>#ERROR!</v>
      </c>
      <c r="K296" s="29" t="str">
        <f>VLOOKUP(Projections!$B296,MD!B:J,9,0)</f>
        <v>#N/A</v>
      </c>
      <c r="L296" s="29"/>
      <c r="M296" s="30"/>
      <c r="N296" s="25"/>
      <c r="O296" s="25"/>
      <c r="P296" s="24" t="str">
        <f>Projections!$F296/Projections!$D296</f>
        <v>#ERROR!</v>
      </c>
    </row>
    <row r="297" ht="14.25" customHeight="1">
      <c r="A297" s="13">
        <v>318.0</v>
      </c>
      <c r="B297" s="26" t="s">
        <v>328</v>
      </c>
      <c r="C297" s="26" t="s">
        <v>319</v>
      </c>
      <c r="D297" s="16" t="str">
        <f>VLOOKUP(Table19[[#This Row],[Accented name]],[1]Projections!$B:$W,13,0)</f>
        <v>#ERROR!</v>
      </c>
      <c r="E297" s="26" t="s">
        <v>21</v>
      </c>
      <c r="F297" s="27" t="str">
        <f>VLOOKUP(Table19[[#This Row],[Accented name]],[1]Projections!$B:$W,18,0)</f>
        <v>#ERROR!</v>
      </c>
      <c r="G297" s="27" t="str">
        <f>VLOOKUP(Table19[[#This Row],[Accented name]],[1]Projections!$B:$W,19,0)</f>
        <v>#ERROR!</v>
      </c>
      <c r="H297" s="27" t="str">
        <f>VLOOKUP(Table19[[#This Row],[Accented name]],[1]Projections!$B:$W,20,0)</f>
        <v>#ERROR!</v>
      </c>
      <c r="I297" s="19" t="str">
        <f>VLOOKUP(Table19[[#This Row],[Accented name]],[1]Projections!$B:$W,21,0)</f>
        <v>#ERROR!</v>
      </c>
      <c r="J297" s="28" t="str">
        <f>Projections!$H297+Projections!$I297</f>
        <v>#ERROR!</v>
      </c>
      <c r="K297" s="29" t="str">
        <f>VLOOKUP(Projections!$B297,MD!B:J,9,0)</f>
        <v>#N/A</v>
      </c>
      <c r="L297" s="29"/>
      <c r="M297" s="30"/>
      <c r="N297" s="25"/>
      <c r="O297" s="25"/>
      <c r="P297" s="24" t="str">
        <f>Projections!$F297/Projections!$D297</f>
        <v>#ERROR!</v>
      </c>
    </row>
    <row r="298" ht="14.25" customHeight="1">
      <c r="A298" s="13">
        <v>319.0</v>
      </c>
      <c r="B298" s="26" t="s">
        <v>329</v>
      </c>
      <c r="C298" s="26" t="s">
        <v>319</v>
      </c>
      <c r="D298" s="16" t="str">
        <f>VLOOKUP(Table19[[#This Row],[Accented name]],[1]Projections!$B:$W,13,0)</f>
        <v>#ERROR!</v>
      </c>
      <c r="E298" s="26" t="s">
        <v>19</v>
      </c>
      <c r="F298" s="27" t="str">
        <f>VLOOKUP(Table19[[#This Row],[Accented name]],[1]Projections!$B:$W,18,0)</f>
        <v>#ERROR!</v>
      </c>
      <c r="G298" s="27" t="str">
        <f>VLOOKUP(Table19[[#This Row],[Accented name]],[1]Projections!$B:$W,19,0)</f>
        <v>#ERROR!</v>
      </c>
      <c r="H298" s="27" t="str">
        <f>VLOOKUP(Table19[[#This Row],[Accented name]],[1]Projections!$B:$W,20,0)</f>
        <v>#ERROR!</v>
      </c>
      <c r="I298" s="19" t="str">
        <f>VLOOKUP(Table19[[#This Row],[Accented name]],[1]Projections!$B:$W,21,0)</f>
        <v>#ERROR!</v>
      </c>
      <c r="J298" s="28" t="str">
        <f>Projections!$H298+Projections!$I298</f>
        <v>#ERROR!</v>
      </c>
      <c r="K298" s="29" t="str">
        <f>VLOOKUP(Projections!$B298,MD!B:J,9,0)</f>
        <v>#N/A</v>
      </c>
      <c r="L298" s="29"/>
      <c r="M298" s="30"/>
      <c r="N298" s="25"/>
      <c r="O298" s="25"/>
      <c r="P298" s="24" t="str">
        <f>Projections!$F298/Projections!$D298</f>
        <v>#ERROR!</v>
      </c>
    </row>
    <row r="299" ht="14.25" hidden="1" customHeight="1">
      <c r="A299" s="13">
        <v>320.0</v>
      </c>
      <c r="B299" s="26" t="s">
        <v>330</v>
      </c>
      <c r="C299" s="26" t="s">
        <v>319</v>
      </c>
      <c r="D299" s="16" t="str">
        <f>VLOOKUP(Table19[[#This Row],[Accented name]],[1]Projections!$B:$W,13,0)</f>
        <v>#ERROR!</v>
      </c>
      <c r="E299" s="26" t="s">
        <v>25</v>
      </c>
      <c r="F299" s="27" t="str">
        <f>VLOOKUP(Table19[[#This Row],[Accented name]],[1]Projections!$B:$W,18,0)</f>
        <v>#ERROR!</v>
      </c>
      <c r="G299" s="27" t="str">
        <f>VLOOKUP(Table19[[#This Row],[Accented name]],[1]Projections!$B:$W,19,0)</f>
        <v>#ERROR!</v>
      </c>
      <c r="H299" s="27" t="str">
        <f>VLOOKUP(Table19[[#This Row],[Accented name]],[1]Projections!$B:$W,20,0)</f>
        <v>#ERROR!</v>
      </c>
      <c r="I299" s="19" t="str">
        <f>VLOOKUP(Table19[[#This Row],[Accented name]],[1]Projections!$B:$W,21,0)</f>
        <v>#ERROR!</v>
      </c>
      <c r="J299" s="28" t="str">
        <f>Projections!$H299+Projections!$I299</f>
        <v>#ERROR!</v>
      </c>
      <c r="K299" s="29" t="str">
        <f>VLOOKUP(Projections!$B299,MD!B:J,9,0)</f>
        <v>#N/A</v>
      </c>
      <c r="L299" s="29"/>
      <c r="M299" s="30"/>
      <c r="N299" s="25"/>
      <c r="O299" s="25"/>
      <c r="P299" s="24" t="str">
        <f>Projections!$F299/Projections!$D299</f>
        <v>#ERROR!</v>
      </c>
    </row>
    <row r="300" ht="14.25" customHeight="1">
      <c r="A300" s="13">
        <v>321.0</v>
      </c>
      <c r="B300" s="26" t="s">
        <v>331</v>
      </c>
      <c r="C300" s="26" t="s">
        <v>319</v>
      </c>
      <c r="D300" s="16" t="str">
        <f>VLOOKUP(Table19[[#This Row],[Accented name]],[1]Projections!$B:$W,13,0)</f>
        <v>#ERROR!</v>
      </c>
      <c r="E300" s="26" t="s">
        <v>21</v>
      </c>
      <c r="F300" s="27" t="str">
        <f>VLOOKUP(Table19[[#This Row],[Accented name]],[1]Projections!$B:$W,18,0)</f>
        <v>#ERROR!</v>
      </c>
      <c r="G300" s="27" t="str">
        <f>VLOOKUP(Table19[[#This Row],[Accented name]],[1]Projections!$B:$W,19,0)</f>
        <v>#ERROR!</v>
      </c>
      <c r="H300" s="27" t="str">
        <f>VLOOKUP(Table19[[#This Row],[Accented name]],[1]Projections!$B:$W,20,0)</f>
        <v>#ERROR!</v>
      </c>
      <c r="I300" s="19" t="str">
        <f>VLOOKUP(Table19[[#This Row],[Accented name]],[1]Projections!$B:$W,21,0)</f>
        <v>#ERROR!</v>
      </c>
      <c r="J300" s="28" t="str">
        <f>Projections!$H300+Projections!$I300</f>
        <v>#ERROR!</v>
      </c>
      <c r="K300" s="29" t="str">
        <f>VLOOKUP(Projections!$B300,MD!B:J,9,0)</f>
        <v>#N/A</v>
      </c>
      <c r="L300" s="29"/>
      <c r="M300" s="30"/>
      <c r="N300" s="25"/>
      <c r="O300" s="25"/>
      <c r="P300" s="24" t="str">
        <f>Projections!$F300/Projections!$D300</f>
        <v>#ERROR!</v>
      </c>
    </row>
    <row r="301" ht="14.25" customHeight="1">
      <c r="A301" s="13">
        <v>322.0</v>
      </c>
      <c r="B301" s="26" t="s">
        <v>332</v>
      </c>
      <c r="C301" s="26" t="s">
        <v>319</v>
      </c>
      <c r="D301" s="16" t="str">
        <f>VLOOKUP(Table19[[#This Row],[Accented name]],[1]Projections!$B:$W,13,0)</f>
        <v>#ERROR!</v>
      </c>
      <c r="E301" s="26" t="s">
        <v>23</v>
      </c>
      <c r="F301" s="27" t="str">
        <f>VLOOKUP(Table19[[#This Row],[Accented name]],[1]Projections!$B:$W,18,0)</f>
        <v>#ERROR!</v>
      </c>
      <c r="G301" s="27" t="str">
        <f>VLOOKUP(Table19[[#This Row],[Accented name]],[1]Projections!$B:$W,19,0)</f>
        <v>#ERROR!</v>
      </c>
      <c r="H301" s="27" t="str">
        <f>VLOOKUP(Table19[[#This Row],[Accented name]],[1]Projections!$B:$W,20,0)</f>
        <v>#ERROR!</v>
      </c>
      <c r="I301" s="19" t="str">
        <f>VLOOKUP(Table19[[#This Row],[Accented name]],[1]Projections!$B:$W,21,0)</f>
        <v>#ERROR!</v>
      </c>
      <c r="J301" s="28" t="str">
        <f>Projections!$H301+Projections!$I301</f>
        <v>#ERROR!</v>
      </c>
      <c r="K301" s="29" t="str">
        <f>VLOOKUP(Projections!$B301,MD!B:J,9,0)</f>
        <v>#N/A</v>
      </c>
      <c r="L301" s="29"/>
      <c r="M301" s="30"/>
      <c r="N301" s="25"/>
      <c r="O301" s="25"/>
      <c r="P301" s="24" t="str">
        <f>Projections!$F301/Projections!$D301</f>
        <v>#ERROR!</v>
      </c>
    </row>
    <row r="302" ht="14.25" customHeight="1">
      <c r="A302" s="13">
        <v>323.0</v>
      </c>
      <c r="B302" s="26" t="s">
        <v>333</v>
      </c>
      <c r="C302" s="26" t="s">
        <v>319</v>
      </c>
      <c r="D302" s="16" t="str">
        <f>VLOOKUP(Table19[[#This Row],[Accented name]],[1]Projections!$B:$W,13,0)</f>
        <v>#ERROR!</v>
      </c>
      <c r="E302" s="26" t="s">
        <v>21</v>
      </c>
      <c r="F302" s="27" t="str">
        <f>VLOOKUP(Table19[[#This Row],[Accented name]],[1]Projections!$B:$W,18,0)</f>
        <v>#ERROR!</v>
      </c>
      <c r="G302" s="27" t="str">
        <f>VLOOKUP(Table19[[#This Row],[Accented name]],[1]Projections!$B:$W,19,0)</f>
        <v>#ERROR!</v>
      </c>
      <c r="H302" s="27" t="str">
        <f>VLOOKUP(Table19[[#This Row],[Accented name]],[1]Projections!$B:$W,20,0)</f>
        <v>#ERROR!</v>
      </c>
      <c r="I302" s="19" t="str">
        <f>VLOOKUP(Table19[[#This Row],[Accented name]],[1]Projections!$B:$W,21,0)</f>
        <v>#ERROR!</v>
      </c>
      <c r="J302" s="28" t="str">
        <f>Projections!$H302+Projections!$I302</f>
        <v>#ERROR!</v>
      </c>
      <c r="K302" s="29" t="str">
        <f>VLOOKUP(Projections!$B302,MD!B:J,9,0)</f>
        <v>#N/A</v>
      </c>
      <c r="L302" s="29"/>
      <c r="M302" s="30"/>
      <c r="N302" s="25"/>
      <c r="O302" s="25"/>
      <c r="P302" s="24" t="str">
        <f>Projections!$F302/Projections!$D302</f>
        <v>#ERROR!</v>
      </c>
    </row>
    <row r="303" ht="14.25" customHeight="1">
      <c r="A303" s="13">
        <v>324.0</v>
      </c>
      <c r="B303" s="26" t="s">
        <v>334</v>
      </c>
      <c r="C303" s="26" t="s">
        <v>319</v>
      </c>
      <c r="D303" s="16" t="str">
        <f>VLOOKUP(Table19[[#This Row],[Accented name]],[1]Projections!$B:$W,13,0)</f>
        <v>#ERROR!</v>
      </c>
      <c r="E303" s="26" t="s">
        <v>23</v>
      </c>
      <c r="F303" s="27" t="str">
        <f>VLOOKUP(Table19[[#This Row],[Accented name]],[1]Projections!$B:$W,18,0)</f>
        <v>#ERROR!</v>
      </c>
      <c r="G303" s="27" t="str">
        <f>VLOOKUP(Table19[[#This Row],[Accented name]],[1]Projections!$B:$W,19,0)</f>
        <v>#ERROR!</v>
      </c>
      <c r="H303" s="27" t="str">
        <f>VLOOKUP(Table19[[#This Row],[Accented name]],[1]Projections!$B:$W,20,0)</f>
        <v>#ERROR!</v>
      </c>
      <c r="I303" s="19" t="str">
        <f>VLOOKUP(Table19[[#This Row],[Accented name]],[1]Projections!$B:$W,21,0)</f>
        <v>#ERROR!</v>
      </c>
      <c r="J303" s="28" t="str">
        <f>Projections!$H303+Projections!$I303</f>
        <v>#ERROR!</v>
      </c>
      <c r="K303" s="29" t="str">
        <f>VLOOKUP(Projections!$B303,MD!B:J,9,0)</f>
        <v>#N/A</v>
      </c>
      <c r="L303" s="29"/>
      <c r="M303" s="30"/>
      <c r="N303" s="25"/>
      <c r="O303" s="25"/>
      <c r="P303" s="24" t="str">
        <f>Projections!$F303/Projections!$D303</f>
        <v>#ERROR!</v>
      </c>
    </row>
    <row r="304" ht="14.25" customHeight="1">
      <c r="A304" s="13">
        <v>325.0</v>
      </c>
      <c r="B304" s="26" t="s">
        <v>335</v>
      </c>
      <c r="C304" s="26" t="s">
        <v>319</v>
      </c>
      <c r="D304" s="16" t="str">
        <f>VLOOKUP(Table19[[#This Row],[Accented name]],[1]Projections!$B:$W,13,0)</f>
        <v>#ERROR!</v>
      </c>
      <c r="E304" s="26" t="s">
        <v>21</v>
      </c>
      <c r="F304" s="27" t="str">
        <f>VLOOKUP(Table19[[#This Row],[Accented name]],[1]Projections!$B:$W,18,0)</f>
        <v>#ERROR!</v>
      </c>
      <c r="G304" s="27" t="str">
        <f>VLOOKUP(Table19[[#This Row],[Accented name]],[1]Projections!$B:$W,19,0)</f>
        <v>#ERROR!</v>
      </c>
      <c r="H304" s="27" t="str">
        <f>VLOOKUP(Table19[[#This Row],[Accented name]],[1]Projections!$B:$W,20,0)</f>
        <v>#ERROR!</v>
      </c>
      <c r="I304" s="19" t="str">
        <f>VLOOKUP(Table19[[#This Row],[Accented name]],[1]Projections!$B:$W,21,0)</f>
        <v>#ERROR!</v>
      </c>
      <c r="J304" s="28" t="str">
        <f>Projections!$H304+Projections!$I304</f>
        <v>#ERROR!</v>
      </c>
      <c r="K304" s="29" t="str">
        <f>VLOOKUP(Projections!$B304,MD!B:J,9,0)</f>
        <v>#N/A</v>
      </c>
      <c r="L304" s="29"/>
      <c r="M304" s="30"/>
      <c r="N304" s="25"/>
      <c r="O304" s="25"/>
      <c r="P304" s="24" t="str">
        <f>Projections!$F304/Projections!$D304</f>
        <v>#ERROR!</v>
      </c>
    </row>
    <row r="305" ht="14.25" customHeight="1">
      <c r="A305" s="13">
        <v>326.0</v>
      </c>
      <c r="B305" s="26" t="s">
        <v>336</v>
      </c>
      <c r="C305" s="26" t="s">
        <v>319</v>
      </c>
      <c r="D305" s="16" t="str">
        <f>VLOOKUP(Table19[[#This Row],[Accented name]],[1]Projections!$B:$W,13,0)</f>
        <v>#ERROR!</v>
      </c>
      <c r="E305" s="26" t="s">
        <v>23</v>
      </c>
      <c r="F305" s="27" t="str">
        <f>VLOOKUP(Table19[[#This Row],[Accented name]],[1]Projections!$B:$W,18,0)</f>
        <v>#ERROR!</v>
      </c>
      <c r="G305" s="27" t="str">
        <f>VLOOKUP(Table19[[#This Row],[Accented name]],[1]Projections!$B:$W,19,0)</f>
        <v>#ERROR!</v>
      </c>
      <c r="H305" s="27" t="str">
        <f>VLOOKUP(Table19[[#This Row],[Accented name]],[1]Projections!$B:$W,20,0)</f>
        <v>#ERROR!</v>
      </c>
      <c r="I305" s="19" t="str">
        <f>VLOOKUP(Table19[[#This Row],[Accented name]],[1]Projections!$B:$W,21,0)</f>
        <v>#ERROR!</v>
      </c>
      <c r="J305" s="28" t="str">
        <f>Projections!$H305+Projections!$I305</f>
        <v>#ERROR!</v>
      </c>
      <c r="K305" s="29" t="str">
        <f>VLOOKUP(Projections!$B305,MD!B:J,9,0)</f>
        <v>#N/A</v>
      </c>
      <c r="L305" s="29"/>
      <c r="M305" s="30"/>
      <c r="N305" s="25"/>
      <c r="O305" s="25"/>
      <c r="P305" s="24" t="str">
        <f>Projections!$F305/Projections!$D305</f>
        <v>#ERROR!</v>
      </c>
    </row>
    <row r="306" ht="14.25" customHeight="1">
      <c r="A306" s="13">
        <v>327.0</v>
      </c>
      <c r="B306" s="26" t="s">
        <v>337</v>
      </c>
      <c r="C306" s="26" t="s">
        <v>319</v>
      </c>
      <c r="D306" s="16" t="str">
        <f>VLOOKUP(Table19[[#This Row],[Accented name]],[1]Projections!$B:$W,13,0)</f>
        <v>#ERROR!</v>
      </c>
      <c r="E306" s="26" t="s">
        <v>21</v>
      </c>
      <c r="F306" s="27" t="str">
        <f>VLOOKUP(Table19[[#This Row],[Accented name]],[1]Projections!$B:$W,18,0)</f>
        <v>#ERROR!</v>
      </c>
      <c r="G306" s="27" t="str">
        <f>VLOOKUP(Table19[[#This Row],[Accented name]],[1]Projections!$B:$W,19,0)</f>
        <v>#ERROR!</v>
      </c>
      <c r="H306" s="27" t="str">
        <f>VLOOKUP(Table19[[#This Row],[Accented name]],[1]Projections!$B:$W,20,0)</f>
        <v>#ERROR!</v>
      </c>
      <c r="I306" s="19" t="str">
        <f>VLOOKUP(Table19[[#This Row],[Accented name]],[1]Projections!$B:$W,21,0)</f>
        <v>#ERROR!</v>
      </c>
      <c r="J306" s="28" t="str">
        <f>Projections!$H306+Projections!$I306</f>
        <v>#ERROR!</v>
      </c>
      <c r="K306" s="29" t="str">
        <f>VLOOKUP(Projections!$B306,MD!B:J,9,0)</f>
        <v>#N/A</v>
      </c>
      <c r="L306" s="29"/>
      <c r="M306" s="30"/>
      <c r="N306" s="25"/>
      <c r="O306" s="25"/>
      <c r="P306" s="24" t="str">
        <f>Projections!$F306/Projections!$D306</f>
        <v>#ERROR!</v>
      </c>
    </row>
    <row r="307" ht="14.25" customHeight="1">
      <c r="A307" s="13">
        <v>328.0</v>
      </c>
      <c r="B307" s="26" t="s">
        <v>338</v>
      </c>
      <c r="C307" s="26" t="s">
        <v>319</v>
      </c>
      <c r="D307" s="16" t="str">
        <f>VLOOKUP(Table19[[#This Row],[Accented name]],[1]Projections!$B:$W,13,0)</f>
        <v>#ERROR!</v>
      </c>
      <c r="E307" s="26" t="s">
        <v>21</v>
      </c>
      <c r="F307" s="27" t="str">
        <f>VLOOKUP(Table19[[#This Row],[Accented name]],[1]Projections!$B:$W,18,0)</f>
        <v>#ERROR!</v>
      </c>
      <c r="G307" s="27" t="str">
        <f>VLOOKUP(Table19[[#This Row],[Accented name]],[1]Projections!$B:$W,19,0)</f>
        <v>#ERROR!</v>
      </c>
      <c r="H307" s="27" t="str">
        <f>VLOOKUP(Table19[[#This Row],[Accented name]],[1]Projections!$B:$W,20,0)</f>
        <v>#ERROR!</v>
      </c>
      <c r="I307" s="19" t="str">
        <f>VLOOKUP(Table19[[#This Row],[Accented name]],[1]Projections!$B:$W,21,0)</f>
        <v>#ERROR!</v>
      </c>
      <c r="J307" s="28" t="str">
        <f>Projections!$H307+Projections!$I307</f>
        <v>#ERROR!</v>
      </c>
      <c r="K307" s="29" t="str">
        <f>VLOOKUP(Projections!$B307,MD!B:J,9,0)</f>
        <v>#N/A</v>
      </c>
      <c r="L307" s="29"/>
      <c r="M307" s="30"/>
      <c r="N307" s="25"/>
      <c r="O307" s="25"/>
      <c r="P307" s="24" t="str">
        <f>Projections!$F307/Projections!$D307</f>
        <v>#ERROR!</v>
      </c>
    </row>
    <row r="308" ht="14.25" customHeight="1">
      <c r="A308" s="13">
        <v>329.0</v>
      </c>
      <c r="B308" s="26" t="s">
        <v>339</v>
      </c>
      <c r="C308" s="26" t="s">
        <v>319</v>
      </c>
      <c r="D308" s="16" t="str">
        <f>VLOOKUP(Table19[[#This Row],[Accented name]],[1]Projections!$B:$W,13,0)</f>
        <v>#ERROR!</v>
      </c>
      <c r="E308" s="26" t="s">
        <v>21</v>
      </c>
      <c r="F308" s="27" t="str">
        <f>VLOOKUP(Table19[[#This Row],[Accented name]],[1]Projections!$B:$W,18,0)</f>
        <v>#ERROR!</v>
      </c>
      <c r="G308" s="27" t="str">
        <f>VLOOKUP(Table19[[#This Row],[Accented name]],[1]Projections!$B:$W,19,0)</f>
        <v>#ERROR!</v>
      </c>
      <c r="H308" s="27" t="str">
        <f>VLOOKUP(Table19[[#This Row],[Accented name]],[1]Projections!$B:$W,20,0)</f>
        <v>#ERROR!</v>
      </c>
      <c r="I308" s="19" t="str">
        <f>VLOOKUP(Table19[[#This Row],[Accented name]],[1]Projections!$B:$W,21,0)</f>
        <v>#ERROR!</v>
      </c>
      <c r="J308" s="28" t="str">
        <f>Projections!$H308+Projections!$I308</f>
        <v>#ERROR!</v>
      </c>
      <c r="K308" s="29" t="str">
        <f>VLOOKUP(Projections!$B308,MD!B:J,9,0)</f>
        <v>#N/A</v>
      </c>
      <c r="L308" s="29"/>
      <c r="M308" s="30"/>
      <c r="N308" s="25"/>
      <c r="O308" s="25"/>
      <c r="P308" s="24" t="str">
        <f>Projections!$F308/Projections!$D308</f>
        <v>#ERROR!</v>
      </c>
    </row>
    <row r="309" ht="14.25" customHeight="1">
      <c r="A309" s="13">
        <v>330.0</v>
      </c>
      <c r="B309" s="26" t="s">
        <v>340</v>
      </c>
      <c r="C309" s="26" t="s">
        <v>319</v>
      </c>
      <c r="D309" s="16" t="str">
        <f>VLOOKUP(Table19[[#This Row],[Accented name]],[1]Projections!$B:$W,13,0)</f>
        <v>#ERROR!</v>
      </c>
      <c r="E309" s="26" t="s">
        <v>19</v>
      </c>
      <c r="F309" s="27" t="str">
        <f>VLOOKUP(Table19[[#This Row],[Accented name]],[1]Projections!$B:$W,18,0)</f>
        <v>#ERROR!</v>
      </c>
      <c r="G309" s="27" t="str">
        <f>VLOOKUP(Table19[[#This Row],[Accented name]],[1]Projections!$B:$W,19,0)</f>
        <v>#ERROR!</v>
      </c>
      <c r="H309" s="27" t="str">
        <f>VLOOKUP(Table19[[#This Row],[Accented name]],[1]Projections!$B:$W,20,0)</f>
        <v>#ERROR!</v>
      </c>
      <c r="I309" s="19" t="str">
        <f>VLOOKUP(Table19[[#This Row],[Accented name]],[1]Projections!$B:$W,21,0)</f>
        <v>#ERROR!</v>
      </c>
      <c r="J309" s="28" t="str">
        <f>Projections!$H309+Projections!$I309</f>
        <v>#ERROR!</v>
      </c>
      <c r="K309" s="29" t="str">
        <f>VLOOKUP(Projections!$B309,MD!B:J,9,0)</f>
        <v>#N/A</v>
      </c>
      <c r="L309" s="29"/>
      <c r="M309" s="30"/>
      <c r="N309" s="25"/>
      <c r="O309" s="25"/>
      <c r="P309" s="24" t="str">
        <f>Projections!$F309/Projections!$D309</f>
        <v>#ERROR!</v>
      </c>
    </row>
    <row r="310" ht="14.25" hidden="1" customHeight="1">
      <c r="A310" s="13">
        <v>331.0</v>
      </c>
      <c r="B310" s="26" t="s">
        <v>341</v>
      </c>
      <c r="C310" s="26" t="s">
        <v>319</v>
      </c>
      <c r="D310" s="16" t="str">
        <f>VLOOKUP(Table19[[#This Row],[Accented name]],[1]Projections!$B:$W,13,0)</f>
        <v>#ERROR!</v>
      </c>
      <c r="E310" s="26" t="s">
        <v>25</v>
      </c>
      <c r="F310" s="27" t="str">
        <f>VLOOKUP(Table19[[#This Row],[Accented name]],[1]Projections!$B:$W,18,0)</f>
        <v>#ERROR!</v>
      </c>
      <c r="G310" s="27" t="str">
        <f>VLOOKUP(Table19[[#This Row],[Accented name]],[1]Projections!$B:$W,19,0)</f>
        <v>#ERROR!</v>
      </c>
      <c r="H310" s="27" t="str">
        <f>VLOOKUP(Table19[[#This Row],[Accented name]],[1]Projections!$B:$W,20,0)</f>
        <v>#ERROR!</v>
      </c>
      <c r="I310" s="19" t="str">
        <f>VLOOKUP(Table19[[#This Row],[Accented name]],[1]Projections!$B:$W,21,0)</f>
        <v>#ERROR!</v>
      </c>
      <c r="J310" s="28" t="str">
        <f>Projections!$H310+Projections!$I310</f>
        <v>#ERROR!</v>
      </c>
      <c r="K310" s="29" t="str">
        <f>VLOOKUP(Projections!$B310,MD!B:J,9,0)</f>
        <v>#N/A</v>
      </c>
      <c r="L310" s="29"/>
      <c r="M310" s="30"/>
      <c r="N310" s="25"/>
      <c r="O310" s="25"/>
      <c r="P310" s="24" t="str">
        <f>Projections!$F310/Projections!$D310</f>
        <v>#ERROR!</v>
      </c>
    </row>
    <row r="311" ht="14.25" customHeight="1">
      <c r="A311" s="13">
        <v>332.0</v>
      </c>
      <c r="B311" s="26" t="s">
        <v>342</v>
      </c>
      <c r="C311" s="26" t="s">
        <v>319</v>
      </c>
      <c r="D311" s="16" t="str">
        <f>VLOOKUP(Table19[[#This Row],[Accented name]],[1]Projections!$B:$W,13,0)</f>
        <v>#ERROR!</v>
      </c>
      <c r="E311" s="26" t="s">
        <v>23</v>
      </c>
      <c r="F311" s="27" t="str">
        <f>VLOOKUP(Table19[[#This Row],[Accented name]],[1]Projections!$B:$W,18,0)</f>
        <v>#ERROR!</v>
      </c>
      <c r="G311" s="27" t="str">
        <f>VLOOKUP(Table19[[#This Row],[Accented name]],[1]Projections!$B:$W,19,0)</f>
        <v>#ERROR!</v>
      </c>
      <c r="H311" s="27" t="str">
        <f>VLOOKUP(Table19[[#This Row],[Accented name]],[1]Projections!$B:$W,20,0)</f>
        <v>#ERROR!</v>
      </c>
      <c r="I311" s="19" t="str">
        <f>VLOOKUP(Table19[[#This Row],[Accented name]],[1]Projections!$B:$W,21,0)</f>
        <v>#ERROR!</v>
      </c>
      <c r="J311" s="28" t="str">
        <f>Projections!$H311+Projections!$I311</f>
        <v>#ERROR!</v>
      </c>
      <c r="K311" s="29" t="str">
        <f>VLOOKUP(Projections!$B311,MD!B:J,9,0)</f>
        <v>#N/A</v>
      </c>
      <c r="L311" s="29"/>
      <c r="M311" s="30"/>
      <c r="N311" s="25"/>
      <c r="O311" s="25"/>
      <c r="P311" s="24" t="str">
        <f>Projections!$F311/Projections!$D311</f>
        <v>#ERROR!</v>
      </c>
    </row>
    <row r="312" ht="14.25" customHeight="1">
      <c r="A312" s="13">
        <v>333.0</v>
      </c>
      <c r="B312" s="26" t="s">
        <v>343</v>
      </c>
      <c r="C312" s="26" t="s">
        <v>319</v>
      </c>
      <c r="D312" s="16" t="str">
        <f>VLOOKUP(Table19[[#This Row],[Accented name]],[1]Projections!$B:$W,13,0)</f>
        <v>#ERROR!</v>
      </c>
      <c r="E312" s="26" t="s">
        <v>19</v>
      </c>
      <c r="F312" s="27" t="str">
        <f>VLOOKUP(Table19[[#This Row],[Accented name]],[1]Projections!$B:$W,18,0)</f>
        <v>#ERROR!</v>
      </c>
      <c r="G312" s="27" t="str">
        <f>VLOOKUP(Table19[[#This Row],[Accented name]],[1]Projections!$B:$W,19,0)</f>
        <v>#ERROR!</v>
      </c>
      <c r="H312" s="27" t="str">
        <f>VLOOKUP(Table19[[#This Row],[Accented name]],[1]Projections!$B:$W,20,0)</f>
        <v>#ERROR!</v>
      </c>
      <c r="I312" s="19" t="str">
        <f>VLOOKUP(Table19[[#This Row],[Accented name]],[1]Projections!$B:$W,21,0)</f>
        <v>#ERROR!</v>
      </c>
      <c r="J312" s="28" t="str">
        <f>Projections!$H312+Projections!$I312</f>
        <v>#ERROR!</v>
      </c>
      <c r="K312" s="29" t="str">
        <f>VLOOKUP(Projections!$B312,MD!B:J,9,0)</f>
        <v>#N/A</v>
      </c>
      <c r="L312" s="29"/>
      <c r="M312" s="30"/>
      <c r="N312" s="25"/>
      <c r="O312" s="25"/>
      <c r="P312" s="24" t="str">
        <f>Projections!$F312/Projections!$D312</f>
        <v>#ERROR!</v>
      </c>
    </row>
    <row r="313" ht="14.25" customHeight="1">
      <c r="A313" s="13">
        <v>334.0</v>
      </c>
      <c r="B313" s="26" t="s">
        <v>344</v>
      </c>
      <c r="C313" s="26" t="s">
        <v>319</v>
      </c>
      <c r="D313" s="16" t="str">
        <f>VLOOKUP(Table19[[#This Row],[Accented name]],[1]Projections!$B:$W,13,0)</f>
        <v>#ERROR!</v>
      </c>
      <c r="E313" s="26" t="s">
        <v>21</v>
      </c>
      <c r="F313" s="27" t="str">
        <f>VLOOKUP(Table19[[#This Row],[Accented name]],[1]Projections!$B:$W,18,0)</f>
        <v>#ERROR!</v>
      </c>
      <c r="G313" s="27" t="str">
        <f>VLOOKUP(Table19[[#This Row],[Accented name]],[1]Projections!$B:$W,19,0)</f>
        <v>#ERROR!</v>
      </c>
      <c r="H313" s="27" t="str">
        <f>VLOOKUP(Table19[[#This Row],[Accented name]],[1]Projections!$B:$W,20,0)</f>
        <v>#ERROR!</v>
      </c>
      <c r="I313" s="19" t="str">
        <f>VLOOKUP(Table19[[#This Row],[Accented name]],[1]Projections!$B:$W,21,0)</f>
        <v>#ERROR!</v>
      </c>
      <c r="J313" s="28" t="str">
        <f>Projections!$H313+Projections!$I313</f>
        <v>#ERROR!</v>
      </c>
      <c r="K313" s="29" t="str">
        <f>VLOOKUP(Projections!$B313,MD!B:J,9,0)</f>
        <v>#N/A</v>
      </c>
      <c r="L313" s="29"/>
      <c r="M313" s="30"/>
      <c r="N313" s="25"/>
      <c r="O313" s="25"/>
      <c r="P313" s="24" t="str">
        <f>Projections!$F313/Projections!$D313</f>
        <v>#ERROR!</v>
      </c>
    </row>
    <row r="314" ht="14.25" hidden="1" customHeight="1">
      <c r="A314" s="13">
        <v>335.0</v>
      </c>
      <c r="B314" s="26" t="s">
        <v>345</v>
      </c>
      <c r="C314" s="26" t="s">
        <v>346</v>
      </c>
      <c r="D314" s="16" t="str">
        <f>VLOOKUP(Table19[[#This Row],[Accented name]],[1]Projections!$B:$W,13,0)</f>
        <v>#ERROR!</v>
      </c>
      <c r="E314" s="26" t="s">
        <v>25</v>
      </c>
      <c r="F314" s="27" t="str">
        <f>VLOOKUP(Table19[[#This Row],[Accented name]],[1]Projections!$B:$W,18,0)</f>
        <v>#ERROR!</v>
      </c>
      <c r="G314" s="27" t="str">
        <f>VLOOKUP(Table19[[#This Row],[Accented name]],[1]Projections!$B:$W,19,0)</f>
        <v>#ERROR!</v>
      </c>
      <c r="H314" s="27" t="str">
        <f>VLOOKUP(Table19[[#This Row],[Accented name]],[1]Projections!$B:$W,20,0)</f>
        <v>#ERROR!</v>
      </c>
      <c r="I314" s="19" t="str">
        <f>VLOOKUP(Table19[[#This Row],[Accented name]],[1]Projections!$B:$W,21,0)</f>
        <v>#ERROR!</v>
      </c>
      <c r="J314" s="28" t="str">
        <f>Projections!$H314+Projections!$I314</f>
        <v>#ERROR!</v>
      </c>
      <c r="K314" s="29" t="str">
        <f>VLOOKUP(Projections!$B314,MD!B:J,9,0)</f>
        <v>#N/A</v>
      </c>
      <c r="L314" s="29"/>
      <c r="M314" s="30"/>
      <c r="N314" s="25"/>
      <c r="O314" s="25"/>
      <c r="P314" s="24" t="str">
        <f>Projections!$F314/Projections!$D314</f>
        <v>#ERROR!</v>
      </c>
    </row>
    <row r="315" ht="14.25" customHeight="1">
      <c r="A315" s="13">
        <v>336.0</v>
      </c>
      <c r="B315" s="26" t="s">
        <v>347</v>
      </c>
      <c r="C315" s="26" t="s">
        <v>346</v>
      </c>
      <c r="D315" s="16" t="str">
        <f>VLOOKUP(Table19[[#This Row],[Accented name]],[1]Projections!$B:$W,13,0)</f>
        <v>#ERROR!</v>
      </c>
      <c r="E315" s="26" t="s">
        <v>23</v>
      </c>
      <c r="F315" s="27" t="str">
        <f>VLOOKUP(Table19[[#This Row],[Accented name]],[1]Projections!$B:$W,18,0)</f>
        <v>#ERROR!</v>
      </c>
      <c r="G315" s="27" t="str">
        <f>VLOOKUP(Table19[[#This Row],[Accented name]],[1]Projections!$B:$W,19,0)</f>
        <v>#ERROR!</v>
      </c>
      <c r="H315" s="27" t="str">
        <f>VLOOKUP(Table19[[#This Row],[Accented name]],[1]Projections!$B:$W,20,0)</f>
        <v>#ERROR!</v>
      </c>
      <c r="I315" s="19" t="str">
        <f>VLOOKUP(Table19[[#This Row],[Accented name]],[1]Projections!$B:$W,21,0)</f>
        <v>#ERROR!</v>
      </c>
      <c r="J315" s="28" t="str">
        <f>Projections!$H315+Projections!$I315</f>
        <v>#ERROR!</v>
      </c>
      <c r="K315" s="29" t="str">
        <f>VLOOKUP(Projections!$B315,MD!B:J,9,0)</f>
        <v>#N/A</v>
      </c>
      <c r="L315" s="29"/>
      <c r="M315" s="30"/>
      <c r="N315" s="25"/>
      <c r="O315" s="25"/>
      <c r="P315" s="24" t="str">
        <f>Projections!$F315/Projections!$D315</f>
        <v>#ERROR!</v>
      </c>
    </row>
    <row r="316" ht="14.25" customHeight="1">
      <c r="A316" s="13">
        <v>337.0</v>
      </c>
      <c r="B316" s="26" t="s">
        <v>348</v>
      </c>
      <c r="C316" s="26" t="s">
        <v>346</v>
      </c>
      <c r="D316" s="16" t="str">
        <f>VLOOKUP(Table19[[#This Row],[Accented name]],[1]Projections!$B:$W,13,0)</f>
        <v>#ERROR!</v>
      </c>
      <c r="E316" s="26" t="s">
        <v>23</v>
      </c>
      <c r="F316" s="27" t="str">
        <f>VLOOKUP(Table19[[#This Row],[Accented name]],[1]Projections!$B:$W,18,0)</f>
        <v>#ERROR!</v>
      </c>
      <c r="G316" s="27" t="str">
        <f>VLOOKUP(Table19[[#This Row],[Accented name]],[1]Projections!$B:$W,19,0)</f>
        <v>#ERROR!</v>
      </c>
      <c r="H316" s="27" t="str">
        <f>VLOOKUP(Table19[[#This Row],[Accented name]],[1]Projections!$B:$W,20,0)</f>
        <v>#ERROR!</v>
      </c>
      <c r="I316" s="19" t="str">
        <f>VLOOKUP(Table19[[#This Row],[Accented name]],[1]Projections!$B:$W,21,0)</f>
        <v>#ERROR!</v>
      </c>
      <c r="J316" s="28" t="str">
        <f>Projections!$H316+Projections!$I316</f>
        <v>#ERROR!</v>
      </c>
      <c r="K316" s="29" t="str">
        <f>VLOOKUP(Projections!$B316,MD!B:J,9,0)</f>
        <v>#N/A</v>
      </c>
      <c r="L316" s="29"/>
      <c r="M316" s="30"/>
      <c r="N316" s="25"/>
      <c r="O316" s="25"/>
      <c r="P316" s="24" t="str">
        <f>Projections!$F316/Projections!$D316</f>
        <v>#ERROR!</v>
      </c>
    </row>
    <row r="317" ht="14.25" customHeight="1">
      <c r="A317" s="13">
        <v>338.0</v>
      </c>
      <c r="B317" s="26" t="s">
        <v>349</v>
      </c>
      <c r="C317" s="26" t="s">
        <v>346</v>
      </c>
      <c r="D317" s="16" t="str">
        <f>VLOOKUP(Table19[[#This Row],[Accented name]],[1]Projections!$B:$W,13,0)</f>
        <v>#ERROR!</v>
      </c>
      <c r="E317" s="26" t="s">
        <v>23</v>
      </c>
      <c r="F317" s="27" t="str">
        <f>VLOOKUP(Table19[[#This Row],[Accented name]],[1]Projections!$B:$W,18,0)</f>
        <v>#ERROR!</v>
      </c>
      <c r="G317" s="27" t="str">
        <f>VLOOKUP(Table19[[#This Row],[Accented name]],[1]Projections!$B:$W,19,0)</f>
        <v>#ERROR!</v>
      </c>
      <c r="H317" s="27" t="str">
        <f>VLOOKUP(Table19[[#This Row],[Accented name]],[1]Projections!$B:$W,20,0)</f>
        <v>#ERROR!</v>
      </c>
      <c r="I317" s="19" t="str">
        <f>VLOOKUP(Table19[[#This Row],[Accented name]],[1]Projections!$B:$W,21,0)</f>
        <v>#ERROR!</v>
      </c>
      <c r="J317" s="28" t="str">
        <f>Projections!$H317+Projections!$I317</f>
        <v>#ERROR!</v>
      </c>
      <c r="K317" s="29" t="str">
        <f>VLOOKUP(Projections!$B317,MD!B:J,9,0)</f>
        <v>#N/A</v>
      </c>
      <c r="L317" s="29"/>
      <c r="M317" s="30"/>
      <c r="N317" s="25"/>
      <c r="O317" s="25"/>
      <c r="P317" s="24" t="str">
        <f>Projections!$F317/Projections!$D317</f>
        <v>#ERROR!</v>
      </c>
    </row>
    <row r="318" ht="14.25" customHeight="1">
      <c r="A318" s="13">
        <v>339.0</v>
      </c>
      <c r="B318" s="26" t="s">
        <v>350</v>
      </c>
      <c r="C318" s="26" t="s">
        <v>346</v>
      </c>
      <c r="D318" s="16" t="str">
        <f>VLOOKUP(Table19[[#This Row],[Accented name]],[1]Projections!$B:$W,13,0)</f>
        <v>#ERROR!</v>
      </c>
      <c r="E318" s="26" t="s">
        <v>23</v>
      </c>
      <c r="F318" s="27" t="str">
        <f>VLOOKUP(Table19[[#This Row],[Accented name]],[1]Projections!$B:$W,18,0)</f>
        <v>#ERROR!</v>
      </c>
      <c r="G318" s="27" t="str">
        <f>VLOOKUP(Table19[[#This Row],[Accented name]],[1]Projections!$B:$W,19,0)</f>
        <v>#ERROR!</v>
      </c>
      <c r="H318" s="27" t="str">
        <f>VLOOKUP(Table19[[#This Row],[Accented name]],[1]Projections!$B:$W,20,0)</f>
        <v>#ERROR!</v>
      </c>
      <c r="I318" s="19" t="str">
        <f>VLOOKUP(Table19[[#This Row],[Accented name]],[1]Projections!$B:$W,21,0)</f>
        <v>#ERROR!</v>
      </c>
      <c r="J318" s="28" t="str">
        <f>Projections!$H318+Projections!$I318</f>
        <v>#ERROR!</v>
      </c>
      <c r="K318" s="29" t="str">
        <f>VLOOKUP(Projections!$B318,MD!B:J,9,0)</f>
        <v>#N/A</v>
      </c>
      <c r="L318" s="29"/>
      <c r="M318" s="30"/>
      <c r="N318" s="25"/>
      <c r="O318" s="25"/>
      <c r="P318" s="24" t="str">
        <f>Projections!$F318/Projections!$D318</f>
        <v>#ERROR!</v>
      </c>
    </row>
    <row r="319" ht="14.25" customHeight="1">
      <c r="A319" s="13">
        <v>340.0</v>
      </c>
      <c r="B319" s="26" t="s">
        <v>351</v>
      </c>
      <c r="C319" s="26" t="s">
        <v>346</v>
      </c>
      <c r="D319" s="16" t="str">
        <f>VLOOKUP(Table19[[#This Row],[Accented name]],[1]Projections!$B:$W,13,0)</f>
        <v>#ERROR!</v>
      </c>
      <c r="E319" s="26" t="s">
        <v>21</v>
      </c>
      <c r="F319" s="27" t="str">
        <f>VLOOKUP(Table19[[#This Row],[Accented name]],[1]Projections!$B:$W,18,0)</f>
        <v>#ERROR!</v>
      </c>
      <c r="G319" s="27" t="str">
        <f>VLOOKUP(Table19[[#This Row],[Accented name]],[1]Projections!$B:$W,19,0)</f>
        <v>#ERROR!</v>
      </c>
      <c r="H319" s="27" t="str">
        <f>VLOOKUP(Table19[[#This Row],[Accented name]],[1]Projections!$B:$W,20,0)</f>
        <v>#ERROR!</v>
      </c>
      <c r="I319" s="19" t="str">
        <f>VLOOKUP(Table19[[#This Row],[Accented name]],[1]Projections!$B:$W,21,0)</f>
        <v>#ERROR!</v>
      </c>
      <c r="J319" s="28" t="str">
        <f>Projections!$H319+Projections!$I319</f>
        <v>#ERROR!</v>
      </c>
      <c r="K319" s="29" t="str">
        <f>VLOOKUP(Projections!$B319,MD!B:J,9,0)</f>
        <v>#N/A</v>
      </c>
      <c r="L319" s="29"/>
      <c r="M319" s="30"/>
      <c r="N319" s="25"/>
      <c r="O319" s="25"/>
      <c r="P319" s="24" t="str">
        <f>Projections!$F319/Projections!$D319</f>
        <v>#ERROR!</v>
      </c>
    </row>
    <row r="320" ht="14.25" customHeight="1">
      <c r="A320" s="13">
        <v>341.0</v>
      </c>
      <c r="B320" s="26" t="s">
        <v>352</v>
      </c>
      <c r="C320" s="26" t="s">
        <v>346</v>
      </c>
      <c r="D320" s="16" t="str">
        <f>VLOOKUP(Table19[[#This Row],[Accented name]],[1]Projections!$B:$W,13,0)</f>
        <v>#ERROR!</v>
      </c>
      <c r="E320" s="26" t="s">
        <v>19</v>
      </c>
      <c r="F320" s="27" t="str">
        <f>VLOOKUP(Table19[[#This Row],[Accented name]],[1]Projections!$B:$W,18,0)</f>
        <v>#ERROR!</v>
      </c>
      <c r="G320" s="27" t="str">
        <f>VLOOKUP(Table19[[#This Row],[Accented name]],[1]Projections!$B:$W,19,0)</f>
        <v>#ERROR!</v>
      </c>
      <c r="H320" s="27" t="str">
        <f>VLOOKUP(Table19[[#This Row],[Accented name]],[1]Projections!$B:$W,20,0)</f>
        <v>#ERROR!</v>
      </c>
      <c r="I320" s="19" t="str">
        <f>VLOOKUP(Table19[[#This Row],[Accented name]],[1]Projections!$B:$W,21,0)</f>
        <v>#ERROR!</v>
      </c>
      <c r="J320" s="28" t="str">
        <f>Projections!$H320+Projections!$I320</f>
        <v>#ERROR!</v>
      </c>
      <c r="K320" s="29" t="str">
        <f>VLOOKUP(Projections!$B320,MD!B:J,9,0)</f>
        <v>#N/A</v>
      </c>
      <c r="L320" s="29"/>
      <c r="M320" s="30"/>
      <c r="N320" s="25"/>
      <c r="O320" s="25"/>
      <c r="P320" s="24" t="str">
        <f>Projections!$F320/Projections!$D320</f>
        <v>#ERROR!</v>
      </c>
    </row>
    <row r="321" ht="14.25" customHeight="1">
      <c r="A321" s="13">
        <v>342.0</v>
      </c>
      <c r="B321" s="26" t="s">
        <v>353</v>
      </c>
      <c r="C321" s="26" t="s">
        <v>346</v>
      </c>
      <c r="D321" s="16" t="str">
        <f>VLOOKUP(Table19[[#This Row],[Accented name]],[1]Projections!$B:$W,13,0)</f>
        <v>#ERROR!</v>
      </c>
      <c r="E321" s="26" t="s">
        <v>21</v>
      </c>
      <c r="F321" s="27" t="str">
        <f>VLOOKUP(Table19[[#This Row],[Accented name]],[1]Projections!$B:$W,18,0)</f>
        <v>#ERROR!</v>
      </c>
      <c r="G321" s="27" t="str">
        <f>VLOOKUP(Table19[[#This Row],[Accented name]],[1]Projections!$B:$W,19,0)</f>
        <v>#ERROR!</v>
      </c>
      <c r="H321" s="27" t="str">
        <f>VLOOKUP(Table19[[#This Row],[Accented name]],[1]Projections!$B:$W,20,0)</f>
        <v>#ERROR!</v>
      </c>
      <c r="I321" s="19" t="str">
        <f>VLOOKUP(Table19[[#This Row],[Accented name]],[1]Projections!$B:$W,21,0)</f>
        <v>#ERROR!</v>
      </c>
      <c r="J321" s="28" t="str">
        <f>Projections!$H321+Projections!$I321</f>
        <v>#ERROR!</v>
      </c>
      <c r="K321" s="29" t="str">
        <f>VLOOKUP(Projections!$B321,MD!B:J,9,0)</f>
        <v>#N/A</v>
      </c>
      <c r="L321" s="29"/>
      <c r="M321" s="30"/>
      <c r="N321" s="25"/>
      <c r="O321" s="25"/>
      <c r="P321" s="24" t="str">
        <f>Projections!$F321/Projections!$D321</f>
        <v>#ERROR!</v>
      </c>
    </row>
    <row r="322" ht="14.25" customHeight="1">
      <c r="A322" s="13">
        <v>343.0</v>
      </c>
      <c r="B322" s="26" t="s">
        <v>354</v>
      </c>
      <c r="C322" s="26" t="s">
        <v>346</v>
      </c>
      <c r="D322" s="16" t="str">
        <f>VLOOKUP(Table19[[#This Row],[Accented name]],[1]Projections!$B:$W,13,0)</f>
        <v>#ERROR!</v>
      </c>
      <c r="E322" s="26" t="s">
        <v>19</v>
      </c>
      <c r="F322" s="27" t="str">
        <f>VLOOKUP(Table19[[#This Row],[Accented name]],[1]Projections!$B:$W,18,0)</f>
        <v>#ERROR!</v>
      </c>
      <c r="G322" s="27" t="str">
        <f>VLOOKUP(Table19[[#This Row],[Accented name]],[1]Projections!$B:$W,19,0)</f>
        <v>#ERROR!</v>
      </c>
      <c r="H322" s="27" t="str">
        <f>VLOOKUP(Table19[[#This Row],[Accented name]],[1]Projections!$B:$W,20,0)</f>
        <v>#ERROR!</v>
      </c>
      <c r="I322" s="19" t="str">
        <f>VLOOKUP(Table19[[#This Row],[Accented name]],[1]Projections!$B:$W,21,0)</f>
        <v>#ERROR!</v>
      </c>
      <c r="J322" s="28" t="str">
        <f>Projections!$H322+Projections!$I322</f>
        <v>#ERROR!</v>
      </c>
      <c r="K322" s="29" t="str">
        <f>VLOOKUP(Projections!$B322,MD!B:J,9,0)</f>
        <v>#N/A</v>
      </c>
      <c r="L322" s="29"/>
      <c r="M322" s="30"/>
      <c r="N322" s="25"/>
      <c r="O322" s="25"/>
      <c r="P322" s="24" t="str">
        <f>Projections!$F322/Projections!$D322</f>
        <v>#ERROR!</v>
      </c>
    </row>
    <row r="323" ht="14.25" customHeight="1">
      <c r="A323" s="13">
        <v>344.0</v>
      </c>
      <c r="B323" s="26" t="s">
        <v>355</v>
      </c>
      <c r="C323" s="26" t="s">
        <v>346</v>
      </c>
      <c r="D323" s="16" t="str">
        <f>VLOOKUP(Table19[[#This Row],[Accented name]],[1]Projections!$B:$W,13,0)</f>
        <v>#ERROR!</v>
      </c>
      <c r="E323" s="26" t="s">
        <v>19</v>
      </c>
      <c r="F323" s="27" t="str">
        <f>VLOOKUP(Table19[[#This Row],[Accented name]],[1]Projections!$B:$W,18,0)</f>
        <v>#ERROR!</v>
      </c>
      <c r="G323" s="27" t="str">
        <f>VLOOKUP(Table19[[#This Row],[Accented name]],[1]Projections!$B:$W,19,0)</f>
        <v>#ERROR!</v>
      </c>
      <c r="H323" s="27" t="str">
        <f>VLOOKUP(Table19[[#This Row],[Accented name]],[1]Projections!$B:$W,20,0)</f>
        <v>#ERROR!</v>
      </c>
      <c r="I323" s="19" t="str">
        <f>VLOOKUP(Table19[[#This Row],[Accented name]],[1]Projections!$B:$W,21,0)</f>
        <v>#ERROR!</v>
      </c>
      <c r="J323" s="28" t="str">
        <f>Projections!$H323+Projections!$I323</f>
        <v>#ERROR!</v>
      </c>
      <c r="K323" s="29" t="str">
        <f>VLOOKUP(Projections!$B323,MD!B:J,9,0)</f>
        <v>#N/A</v>
      </c>
      <c r="L323" s="29"/>
      <c r="M323" s="30"/>
      <c r="N323" s="25"/>
      <c r="O323" s="25"/>
      <c r="P323" s="24" t="str">
        <f>Projections!$F323/Projections!$D323</f>
        <v>#ERROR!</v>
      </c>
    </row>
    <row r="324" ht="14.25" customHeight="1">
      <c r="A324" s="13">
        <v>345.0</v>
      </c>
      <c r="B324" s="26" t="s">
        <v>356</v>
      </c>
      <c r="C324" s="26" t="s">
        <v>346</v>
      </c>
      <c r="D324" s="16" t="str">
        <f>VLOOKUP(Table19[[#This Row],[Accented name]],[1]Projections!$B:$W,13,0)</f>
        <v>#ERROR!</v>
      </c>
      <c r="E324" s="26" t="s">
        <v>19</v>
      </c>
      <c r="F324" s="27" t="str">
        <f>VLOOKUP(Table19[[#This Row],[Accented name]],[1]Projections!$B:$W,18,0)</f>
        <v>#ERROR!</v>
      </c>
      <c r="G324" s="27" t="str">
        <f>VLOOKUP(Table19[[#This Row],[Accented name]],[1]Projections!$B:$W,19,0)</f>
        <v>#ERROR!</v>
      </c>
      <c r="H324" s="27" t="str">
        <f>VLOOKUP(Table19[[#This Row],[Accented name]],[1]Projections!$B:$W,20,0)</f>
        <v>#ERROR!</v>
      </c>
      <c r="I324" s="19" t="str">
        <f>VLOOKUP(Table19[[#This Row],[Accented name]],[1]Projections!$B:$W,21,0)</f>
        <v>#ERROR!</v>
      </c>
      <c r="J324" s="28" t="str">
        <f>Projections!$H324+Projections!$I324</f>
        <v>#ERROR!</v>
      </c>
      <c r="K324" s="29" t="str">
        <f>VLOOKUP(Projections!$B324,MD!B:J,9,0)</f>
        <v>#N/A</v>
      </c>
      <c r="L324" s="29"/>
      <c r="M324" s="30"/>
      <c r="N324" s="25"/>
      <c r="O324" s="25"/>
      <c r="P324" s="24" t="str">
        <f>Projections!$F324/Projections!$D324</f>
        <v>#ERROR!</v>
      </c>
    </row>
    <row r="325" ht="14.25" customHeight="1">
      <c r="A325" s="13">
        <v>346.0</v>
      </c>
      <c r="B325" s="26" t="s">
        <v>357</v>
      </c>
      <c r="C325" s="26" t="s">
        <v>346</v>
      </c>
      <c r="D325" s="16" t="str">
        <f>VLOOKUP(Table19[[#This Row],[Accented name]],[1]Projections!$B:$W,13,0)</f>
        <v>#ERROR!</v>
      </c>
      <c r="E325" s="26" t="s">
        <v>21</v>
      </c>
      <c r="F325" s="27" t="str">
        <f>VLOOKUP(Table19[[#This Row],[Accented name]],[1]Projections!$B:$W,18,0)</f>
        <v>#ERROR!</v>
      </c>
      <c r="G325" s="27" t="str">
        <f>VLOOKUP(Table19[[#This Row],[Accented name]],[1]Projections!$B:$W,19,0)</f>
        <v>#ERROR!</v>
      </c>
      <c r="H325" s="27" t="str">
        <f>VLOOKUP(Table19[[#This Row],[Accented name]],[1]Projections!$B:$W,20,0)</f>
        <v>#ERROR!</v>
      </c>
      <c r="I325" s="19" t="str">
        <f>VLOOKUP(Table19[[#This Row],[Accented name]],[1]Projections!$B:$W,21,0)</f>
        <v>#ERROR!</v>
      </c>
      <c r="J325" s="28" t="str">
        <f>Projections!$H325+Projections!$I325</f>
        <v>#ERROR!</v>
      </c>
      <c r="K325" s="29" t="str">
        <f>VLOOKUP(Projections!$B325,MD!B:J,9,0)</f>
        <v>#N/A</v>
      </c>
      <c r="L325" s="29"/>
      <c r="M325" s="30"/>
      <c r="N325" s="25"/>
      <c r="O325" s="25"/>
      <c r="P325" s="24" t="str">
        <f>Projections!$F325/Projections!$D325</f>
        <v>#ERROR!</v>
      </c>
    </row>
    <row r="326" ht="14.25" customHeight="1">
      <c r="A326" s="13">
        <v>347.0</v>
      </c>
      <c r="B326" s="26" t="s">
        <v>358</v>
      </c>
      <c r="C326" s="26" t="s">
        <v>346</v>
      </c>
      <c r="D326" s="16" t="str">
        <f>VLOOKUP(Table19[[#This Row],[Accented name]],[1]Projections!$B:$W,13,0)</f>
        <v>#ERROR!</v>
      </c>
      <c r="E326" s="26" t="s">
        <v>21</v>
      </c>
      <c r="F326" s="27" t="str">
        <f>VLOOKUP(Table19[[#This Row],[Accented name]],[1]Projections!$B:$W,18,0)</f>
        <v>#ERROR!</v>
      </c>
      <c r="G326" s="27" t="str">
        <f>VLOOKUP(Table19[[#This Row],[Accented name]],[1]Projections!$B:$W,19,0)</f>
        <v>#ERROR!</v>
      </c>
      <c r="H326" s="27" t="str">
        <f>VLOOKUP(Table19[[#This Row],[Accented name]],[1]Projections!$B:$W,20,0)</f>
        <v>#ERROR!</v>
      </c>
      <c r="I326" s="19" t="str">
        <f>VLOOKUP(Table19[[#This Row],[Accented name]],[1]Projections!$B:$W,21,0)</f>
        <v>#ERROR!</v>
      </c>
      <c r="J326" s="28" t="str">
        <f>Projections!$H326+Projections!$I326</f>
        <v>#ERROR!</v>
      </c>
      <c r="K326" s="29" t="str">
        <f>VLOOKUP(Projections!$B326,MD!B:J,9,0)</f>
        <v>#N/A</v>
      </c>
      <c r="L326" s="29"/>
      <c r="M326" s="30"/>
      <c r="N326" s="25"/>
      <c r="O326" s="25"/>
      <c r="P326" s="24" t="str">
        <f>Projections!$F326/Projections!$D326</f>
        <v>#ERROR!</v>
      </c>
    </row>
    <row r="327" ht="14.25" customHeight="1">
      <c r="A327" s="13">
        <v>348.0</v>
      </c>
      <c r="B327" s="26" t="s">
        <v>359</v>
      </c>
      <c r="C327" s="26" t="s">
        <v>346</v>
      </c>
      <c r="D327" s="16" t="str">
        <f>VLOOKUP(Table19[[#This Row],[Accented name]],[1]Projections!$B:$W,13,0)</f>
        <v>#ERROR!</v>
      </c>
      <c r="E327" s="26" t="s">
        <v>21</v>
      </c>
      <c r="F327" s="27" t="str">
        <f>VLOOKUP(Table19[[#This Row],[Accented name]],[1]Projections!$B:$W,18,0)</f>
        <v>#ERROR!</v>
      </c>
      <c r="G327" s="27" t="str">
        <f>VLOOKUP(Table19[[#This Row],[Accented name]],[1]Projections!$B:$W,19,0)</f>
        <v>#ERROR!</v>
      </c>
      <c r="H327" s="27" t="str">
        <f>VLOOKUP(Table19[[#This Row],[Accented name]],[1]Projections!$B:$W,20,0)</f>
        <v>#ERROR!</v>
      </c>
      <c r="I327" s="19" t="str">
        <f>VLOOKUP(Table19[[#This Row],[Accented name]],[1]Projections!$B:$W,21,0)</f>
        <v>#ERROR!</v>
      </c>
      <c r="J327" s="28" t="str">
        <f>Projections!$H327+Projections!$I327</f>
        <v>#ERROR!</v>
      </c>
      <c r="K327" s="29" t="str">
        <f>VLOOKUP(Projections!$B327,MD!B:J,9,0)</f>
        <v>#N/A</v>
      </c>
      <c r="L327" s="29"/>
      <c r="M327" s="30"/>
      <c r="N327" s="25"/>
      <c r="O327" s="25"/>
      <c r="P327" s="24" t="str">
        <f>Projections!$F327/Projections!$D327</f>
        <v>#ERROR!</v>
      </c>
    </row>
    <row r="328" ht="14.25" customHeight="1">
      <c r="A328" s="13">
        <v>349.0</v>
      </c>
      <c r="B328" s="26" t="s">
        <v>360</v>
      </c>
      <c r="C328" s="26" t="s">
        <v>346</v>
      </c>
      <c r="D328" s="16" t="str">
        <f>VLOOKUP(Table19[[#This Row],[Accented name]],[1]Projections!$B:$W,13,0)</f>
        <v>#ERROR!</v>
      </c>
      <c r="E328" s="26" t="s">
        <v>23</v>
      </c>
      <c r="F328" s="27" t="str">
        <f>VLOOKUP(Table19[[#This Row],[Accented name]],[1]Projections!$B:$W,18,0)</f>
        <v>#ERROR!</v>
      </c>
      <c r="G328" s="27" t="str">
        <f>VLOOKUP(Table19[[#This Row],[Accented name]],[1]Projections!$B:$W,19,0)</f>
        <v>#ERROR!</v>
      </c>
      <c r="H328" s="27" t="str">
        <f>VLOOKUP(Table19[[#This Row],[Accented name]],[1]Projections!$B:$W,20,0)</f>
        <v>#ERROR!</v>
      </c>
      <c r="I328" s="19" t="str">
        <f>VLOOKUP(Table19[[#This Row],[Accented name]],[1]Projections!$B:$W,21,0)</f>
        <v>#ERROR!</v>
      </c>
      <c r="J328" s="28" t="str">
        <f>Projections!$H328+Projections!$I328</f>
        <v>#ERROR!</v>
      </c>
      <c r="K328" s="29" t="str">
        <f>VLOOKUP(Projections!$B328,MD!B:J,9,0)</f>
        <v>#N/A</v>
      </c>
      <c r="L328" s="29"/>
      <c r="M328" s="30"/>
      <c r="N328" s="25"/>
      <c r="O328" s="25"/>
      <c r="P328" s="24" t="str">
        <f>Projections!$F328/Projections!$D328</f>
        <v>#ERROR!</v>
      </c>
    </row>
    <row r="329" ht="14.25" hidden="1" customHeight="1">
      <c r="A329" s="13">
        <v>350.0</v>
      </c>
      <c r="B329" s="26" t="s">
        <v>361</v>
      </c>
      <c r="C329" s="26" t="s">
        <v>346</v>
      </c>
      <c r="D329" s="16" t="str">
        <f>VLOOKUP(Table19[[#This Row],[Accented name]],[1]Projections!$B:$W,13,0)</f>
        <v>#ERROR!</v>
      </c>
      <c r="E329" s="26" t="s">
        <v>25</v>
      </c>
      <c r="F329" s="27" t="str">
        <f>VLOOKUP(Table19[[#This Row],[Accented name]],[1]Projections!$B:$W,18,0)</f>
        <v>#ERROR!</v>
      </c>
      <c r="G329" s="27" t="str">
        <f>VLOOKUP(Table19[[#This Row],[Accented name]],[1]Projections!$B:$W,19,0)</f>
        <v>#ERROR!</v>
      </c>
      <c r="H329" s="27" t="str">
        <f>VLOOKUP(Table19[[#This Row],[Accented name]],[1]Projections!$B:$W,20,0)</f>
        <v>#ERROR!</v>
      </c>
      <c r="I329" s="19" t="str">
        <f>VLOOKUP(Table19[[#This Row],[Accented name]],[1]Projections!$B:$W,21,0)</f>
        <v>#ERROR!</v>
      </c>
      <c r="J329" s="28" t="str">
        <f>Projections!$H329+Projections!$I329</f>
        <v>#ERROR!</v>
      </c>
      <c r="K329" s="29" t="str">
        <f>VLOOKUP(Projections!$B329,MD!B:J,9,0)</f>
        <v>#N/A</v>
      </c>
      <c r="L329" s="29"/>
      <c r="M329" s="30"/>
      <c r="N329" s="25"/>
      <c r="O329" s="25"/>
      <c r="P329" s="24" t="str">
        <f>Projections!$F329/Projections!$D329</f>
        <v>#ERROR!</v>
      </c>
    </row>
    <row r="330" ht="14.25" customHeight="1">
      <c r="A330" s="13">
        <v>351.0</v>
      </c>
      <c r="B330" s="26" t="s">
        <v>362</v>
      </c>
      <c r="C330" s="26" t="s">
        <v>346</v>
      </c>
      <c r="D330" s="16" t="str">
        <f>VLOOKUP(Table19[[#This Row],[Accented name]],[1]Projections!$B:$W,13,0)</f>
        <v>#ERROR!</v>
      </c>
      <c r="E330" s="26" t="s">
        <v>21</v>
      </c>
      <c r="F330" s="27" t="str">
        <f>VLOOKUP(Table19[[#This Row],[Accented name]],[1]Projections!$B:$W,18,0)</f>
        <v>#ERROR!</v>
      </c>
      <c r="G330" s="27" t="str">
        <f>VLOOKUP(Table19[[#This Row],[Accented name]],[1]Projections!$B:$W,19,0)</f>
        <v>#ERROR!</v>
      </c>
      <c r="H330" s="27" t="str">
        <f>VLOOKUP(Table19[[#This Row],[Accented name]],[1]Projections!$B:$W,20,0)</f>
        <v>#ERROR!</v>
      </c>
      <c r="I330" s="19" t="str">
        <f>VLOOKUP(Table19[[#This Row],[Accented name]],[1]Projections!$B:$W,21,0)</f>
        <v>#ERROR!</v>
      </c>
      <c r="J330" s="28" t="str">
        <f>Projections!$H330+Projections!$I330</f>
        <v>#ERROR!</v>
      </c>
      <c r="K330" s="29" t="str">
        <f>VLOOKUP(Projections!$B330,MD!B:J,9,0)</f>
        <v>#N/A</v>
      </c>
      <c r="L330" s="29"/>
      <c r="M330" s="30"/>
      <c r="N330" s="25"/>
      <c r="O330" s="25"/>
      <c r="P330" s="24" t="str">
        <f>Projections!$F330/Projections!$D330</f>
        <v>#ERROR!</v>
      </c>
    </row>
    <row r="331" ht="14.25" customHeight="1">
      <c r="A331" s="13">
        <v>352.0</v>
      </c>
      <c r="B331" s="26" t="s">
        <v>363</v>
      </c>
      <c r="C331" s="26" t="s">
        <v>346</v>
      </c>
      <c r="D331" s="16" t="str">
        <f>VLOOKUP(Table19[[#This Row],[Accented name]],[1]Projections!$B:$W,13,0)</f>
        <v>#ERROR!</v>
      </c>
      <c r="E331" s="26" t="s">
        <v>23</v>
      </c>
      <c r="F331" s="27" t="str">
        <f>VLOOKUP(Table19[[#This Row],[Accented name]],[1]Projections!$B:$W,18,0)</f>
        <v>#ERROR!</v>
      </c>
      <c r="G331" s="27" t="str">
        <f>VLOOKUP(Table19[[#This Row],[Accented name]],[1]Projections!$B:$W,19,0)</f>
        <v>#ERROR!</v>
      </c>
      <c r="H331" s="27" t="str">
        <f>VLOOKUP(Table19[[#This Row],[Accented name]],[1]Projections!$B:$W,20,0)</f>
        <v>#ERROR!</v>
      </c>
      <c r="I331" s="19" t="str">
        <f>VLOOKUP(Table19[[#This Row],[Accented name]],[1]Projections!$B:$W,21,0)</f>
        <v>#ERROR!</v>
      </c>
      <c r="J331" s="28" t="str">
        <f>Projections!$H331+Projections!$I331</f>
        <v>#ERROR!</v>
      </c>
      <c r="K331" s="29" t="str">
        <f>VLOOKUP(Projections!$B331,MD!B:J,9,0)</f>
        <v>#N/A</v>
      </c>
      <c r="L331" s="29"/>
      <c r="M331" s="30"/>
      <c r="N331" s="25"/>
      <c r="O331" s="25"/>
      <c r="P331" s="24" t="str">
        <f>Projections!$F331/Projections!$D331</f>
        <v>#ERROR!</v>
      </c>
    </row>
    <row r="332" ht="14.25" customHeight="1">
      <c r="A332" s="13">
        <v>353.0</v>
      </c>
      <c r="B332" s="26" t="s">
        <v>364</v>
      </c>
      <c r="C332" s="26" t="s">
        <v>346</v>
      </c>
      <c r="D332" s="16" t="str">
        <f>VLOOKUP(Table19[[#This Row],[Accented name]],[1]Projections!$B:$W,13,0)</f>
        <v>#ERROR!</v>
      </c>
      <c r="E332" s="26" t="s">
        <v>19</v>
      </c>
      <c r="F332" s="27" t="str">
        <f>VLOOKUP(Table19[[#This Row],[Accented name]],[1]Projections!$B:$W,18,0)</f>
        <v>#ERROR!</v>
      </c>
      <c r="G332" s="27" t="str">
        <f>VLOOKUP(Table19[[#This Row],[Accented name]],[1]Projections!$B:$W,19,0)</f>
        <v>#ERROR!</v>
      </c>
      <c r="H332" s="27" t="str">
        <f>VLOOKUP(Table19[[#This Row],[Accented name]],[1]Projections!$B:$W,20,0)</f>
        <v>#ERROR!</v>
      </c>
      <c r="I332" s="19" t="str">
        <f>VLOOKUP(Table19[[#This Row],[Accented name]],[1]Projections!$B:$W,21,0)</f>
        <v>#ERROR!</v>
      </c>
      <c r="J332" s="28" t="str">
        <f>Projections!$H332+Projections!$I332</f>
        <v>#ERROR!</v>
      </c>
      <c r="K332" s="29" t="str">
        <f>VLOOKUP(Projections!$B332,MD!B:J,9,0)</f>
        <v>#N/A</v>
      </c>
      <c r="L332" s="29"/>
      <c r="M332" s="30"/>
      <c r="N332" s="25"/>
      <c r="O332" s="25"/>
      <c r="P332" s="24" t="str">
        <f>Projections!$F332/Projections!$D332</f>
        <v>#ERROR!</v>
      </c>
    </row>
    <row r="333" ht="14.25" customHeight="1">
      <c r="A333" s="13">
        <v>354.0</v>
      </c>
      <c r="B333" s="26" t="s">
        <v>365</v>
      </c>
      <c r="C333" s="26" t="s">
        <v>346</v>
      </c>
      <c r="D333" s="16" t="str">
        <f>VLOOKUP(Table19[[#This Row],[Accented name]],[1]Projections!$B:$W,13,0)</f>
        <v>#ERROR!</v>
      </c>
      <c r="E333" s="26" t="s">
        <v>21</v>
      </c>
      <c r="F333" s="27" t="str">
        <f>VLOOKUP(Table19[[#This Row],[Accented name]],[1]Projections!$B:$W,18,0)</f>
        <v>#ERROR!</v>
      </c>
      <c r="G333" s="27" t="str">
        <f>VLOOKUP(Table19[[#This Row],[Accented name]],[1]Projections!$B:$W,19,0)</f>
        <v>#ERROR!</v>
      </c>
      <c r="H333" s="27" t="str">
        <f>VLOOKUP(Table19[[#This Row],[Accented name]],[1]Projections!$B:$W,20,0)</f>
        <v>#ERROR!</v>
      </c>
      <c r="I333" s="19" t="str">
        <f>VLOOKUP(Table19[[#This Row],[Accented name]],[1]Projections!$B:$W,21,0)</f>
        <v>#ERROR!</v>
      </c>
      <c r="J333" s="28" t="str">
        <f>Projections!$H333+Projections!$I333</f>
        <v>#ERROR!</v>
      </c>
      <c r="K333" s="29" t="str">
        <f>VLOOKUP(Projections!$B333,MD!B:J,9,0)</f>
        <v>#N/A</v>
      </c>
      <c r="L333" s="29"/>
      <c r="M333" s="30"/>
      <c r="N333" s="25"/>
      <c r="O333" s="25"/>
      <c r="P333" s="24" t="str">
        <f>Projections!$F333/Projections!$D333</f>
        <v>#ERROR!</v>
      </c>
    </row>
    <row r="334" ht="14.25" customHeight="1">
      <c r="A334" s="13">
        <v>355.0</v>
      </c>
      <c r="B334" s="26" t="s">
        <v>366</v>
      </c>
      <c r="C334" s="26" t="s">
        <v>346</v>
      </c>
      <c r="D334" s="16" t="str">
        <f>VLOOKUP(Table19[[#This Row],[Accented name]],[1]Projections!$B:$W,13,0)</f>
        <v>#ERROR!</v>
      </c>
      <c r="E334" s="26" t="s">
        <v>23</v>
      </c>
      <c r="F334" s="27" t="str">
        <f>VLOOKUP(Table19[[#This Row],[Accented name]],[1]Projections!$B:$W,18,0)</f>
        <v>#ERROR!</v>
      </c>
      <c r="G334" s="27" t="str">
        <f>VLOOKUP(Table19[[#This Row],[Accented name]],[1]Projections!$B:$W,19,0)</f>
        <v>#ERROR!</v>
      </c>
      <c r="H334" s="27" t="str">
        <f>VLOOKUP(Table19[[#This Row],[Accented name]],[1]Projections!$B:$W,20,0)</f>
        <v>#ERROR!</v>
      </c>
      <c r="I334" s="19" t="str">
        <f>VLOOKUP(Table19[[#This Row],[Accented name]],[1]Projections!$B:$W,21,0)</f>
        <v>#ERROR!</v>
      </c>
      <c r="J334" s="28" t="str">
        <f>Projections!$H334+Projections!$I334</f>
        <v>#ERROR!</v>
      </c>
      <c r="K334" s="29" t="str">
        <f>VLOOKUP(Projections!$B334,MD!B:J,9,0)</f>
        <v>#N/A</v>
      </c>
      <c r="L334" s="29"/>
      <c r="M334" s="30"/>
      <c r="N334" s="25"/>
      <c r="O334" s="25"/>
      <c r="P334" s="24" t="str">
        <f>Projections!$F334/Projections!$D334</f>
        <v>#ERROR!</v>
      </c>
    </row>
    <row r="335" ht="14.25" customHeight="1">
      <c r="A335" s="13">
        <v>356.0</v>
      </c>
      <c r="B335" s="26" t="s">
        <v>367</v>
      </c>
      <c r="C335" s="26" t="s">
        <v>346</v>
      </c>
      <c r="D335" s="16" t="str">
        <f>VLOOKUP(Table19[[#This Row],[Accented name]],[1]Projections!$B:$W,13,0)</f>
        <v>#ERROR!</v>
      </c>
      <c r="E335" s="26" t="s">
        <v>19</v>
      </c>
      <c r="F335" s="27" t="str">
        <f>VLOOKUP(Table19[[#This Row],[Accented name]],[1]Projections!$B:$W,18,0)</f>
        <v>#ERROR!</v>
      </c>
      <c r="G335" s="27" t="str">
        <f>VLOOKUP(Table19[[#This Row],[Accented name]],[1]Projections!$B:$W,19,0)</f>
        <v>#ERROR!</v>
      </c>
      <c r="H335" s="27" t="str">
        <f>VLOOKUP(Table19[[#This Row],[Accented name]],[1]Projections!$B:$W,20,0)</f>
        <v>#ERROR!</v>
      </c>
      <c r="I335" s="19" t="str">
        <f>VLOOKUP(Table19[[#This Row],[Accented name]],[1]Projections!$B:$W,21,0)</f>
        <v>#ERROR!</v>
      </c>
      <c r="J335" s="28" t="str">
        <f>Projections!$H335+Projections!$I335</f>
        <v>#ERROR!</v>
      </c>
      <c r="K335" s="29" t="str">
        <f>VLOOKUP(Projections!$B335,MD!B:J,9,0)</f>
        <v>#N/A</v>
      </c>
      <c r="L335" s="29"/>
      <c r="M335" s="30"/>
      <c r="N335" s="25"/>
      <c r="O335" s="25"/>
      <c r="P335" s="24" t="str">
        <f>Projections!$F335/Projections!$D335</f>
        <v>#ERROR!</v>
      </c>
    </row>
    <row r="336" ht="14.25" hidden="1" customHeight="1">
      <c r="A336" s="13">
        <v>357.0</v>
      </c>
      <c r="B336" s="26" t="s">
        <v>368</v>
      </c>
      <c r="C336" s="26" t="s">
        <v>346</v>
      </c>
      <c r="D336" s="16" t="str">
        <f>VLOOKUP(Table19[[#This Row],[Accented name]],[1]Projections!$B:$W,13,0)</f>
        <v>#ERROR!</v>
      </c>
      <c r="E336" s="26" t="s">
        <v>25</v>
      </c>
      <c r="F336" s="27" t="str">
        <f>VLOOKUP(Table19[[#This Row],[Accented name]],[1]Projections!$B:$W,18,0)</f>
        <v>#ERROR!</v>
      </c>
      <c r="G336" s="27" t="str">
        <f>VLOOKUP(Table19[[#This Row],[Accented name]],[1]Projections!$B:$W,19,0)</f>
        <v>#ERROR!</v>
      </c>
      <c r="H336" s="27" t="str">
        <f>VLOOKUP(Table19[[#This Row],[Accented name]],[1]Projections!$B:$W,20,0)</f>
        <v>#ERROR!</v>
      </c>
      <c r="I336" s="19" t="str">
        <f>VLOOKUP(Table19[[#This Row],[Accented name]],[1]Projections!$B:$W,21,0)</f>
        <v>#ERROR!</v>
      </c>
      <c r="J336" s="28" t="str">
        <f>Projections!$H336+Projections!$I336</f>
        <v>#ERROR!</v>
      </c>
      <c r="K336" s="29" t="str">
        <f>VLOOKUP(Projections!$B336,MD!B:J,9,0)</f>
        <v>#N/A</v>
      </c>
      <c r="L336" s="29"/>
      <c r="M336" s="30"/>
      <c r="N336" s="25"/>
      <c r="O336" s="25"/>
      <c r="P336" s="24" t="str">
        <f>Projections!$F336/Projections!$D336</f>
        <v>#ERROR!</v>
      </c>
    </row>
    <row r="337" ht="14.25" customHeight="1">
      <c r="A337" s="13">
        <v>358.0</v>
      </c>
      <c r="B337" s="26" t="s">
        <v>369</v>
      </c>
      <c r="C337" s="26" t="s">
        <v>346</v>
      </c>
      <c r="D337" s="16" t="str">
        <f>VLOOKUP(Table19[[#This Row],[Accented name]],[1]Projections!$B:$W,13,0)</f>
        <v>#ERROR!</v>
      </c>
      <c r="E337" s="26" t="s">
        <v>23</v>
      </c>
      <c r="F337" s="27" t="str">
        <f>VLOOKUP(Table19[[#This Row],[Accented name]],[1]Projections!$B:$W,18,0)</f>
        <v>#ERROR!</v>
      </c>
      <c r="G337" s="27" t="str">
        <f>VLOOKUP(Table19[[#This Row],[Accented name]],[1]Projections!$B:$W,19,0)</f>
        <v>#ERROR!</v>
      </c>
      <c r="H337" s="27" t="str">
        <f>VLOOKUP(Table19[[#This Row],[Accented name]],[1]Projections!$B:$W,20,0)</f>
        <v>#ERROR!</v>
      </c>
      <c r="I337" s="19" t="str">
        <f>VLOOKUP(Table19[[#This Row],[Accented name]],[1]Projections!$B:$W,21,0)</f>
        <v>#ERROR!</v>
      </c>
      <c r="J337" s="28" t="str">
        <f>Projections!$H337+Projections!$I337</f>
        <v>#ERROR!</v>
      </c>
      <c r="K337" s="29" t="str">
        <f>VLOOKUP(Projections!$B337,MD!B:J,9,0)</f>
        <v>#N/A</v>
      </c>
      <c r="L337" s="29"/>
      <c r="M337" s="30"/>
      <c r="N337" s="25"/>
      <c r="O337" s="25"/>
      <c r="P337" s="24" t="str">
        <f>Projections!$F337/Projections!$D337</f>
        <v>#ERROR!</v>
      </c>
    </row>
    <row r="338" ht="14.25" customHeight="1">
      <c r="A338" s="13">
        <v>359.0</v>
      </c>
      <c r="B338" s="26" t="s">
        <v>370</v>
      </c>
      <c r="C338" s="26" t="s">
        <v>346</v>
      </c>
      <c r="D338" s="16" t="str">
        <f>VLOOKUP(Table19[[#This Row],[Accented name]],[1]Projections!$B:$W,13,0)</f>
        <v>#ERROR!</v>
      </c>
      <c r="E338" s="26" t="s">
        <v>23</v>
      </c>
      <c r="F338" s="27" t="str">
        <f>VLOOKUP(Table19[[#This Row],[Accented name]],[1]Projections!$B:$W,18,0)</f>
        <v>#ERROR!</v>
      </c>
      <c r="G338" s="27" t="str">
        <f>VLOOKUP(Table19[[#This Row],[Accented name]],[1]Projections!$B:$W,19,0)</f>
        <v>#ERROR!</v>
      </c>
      <c r="H338" s="27" t="str">
        <f>VLOOKUP(Table19[[#This Row],[Accented name]],[1]Projections!$B:$W,20,0)</f>
        <v>#ERROR!</v>
      </c>
      <c r="I338" s="19" t="str">
        <f>VLOOKUP(Table19[[#This Row],[Accented name]],[1]Projections!$B:$W,21,0)</f>
        <v>#ERROR!</v>
      </c>
      <c r="J338" s="28" t="str">
        <f>Projections!$H338+Projections!$I338</f>
        <v>#ERROR!</v>
      </c>
      <c r="K338" s="29" t="str">
        <f>VLOOKUP(Projections!$B338,MD!B:J,9,0)</f>
        <v>#N/A</v>
      </c>
      <c r="L338" s="29"/>
      <c r="M338" s="30"/>
      <c r="N338" s="25"/>
      <c r="O338" s="25"/>
      <c r="P338" s="24" t="str">
        <f>Projections!$F338/Projections!$D338</f>
        <v>#ERROR!</v>
      </c>
    </row>
    <row r="339" ht="14.25" customHeight="1">
      <c r="A339" s="13">
        <v>360.0</v>
      </c>
      <c r="B339" s="26" t="s">
        <v>371</v>
      </c>
      <c r="C339" s="26" t="s">
        <v>346</v>
      </c>
      <c r="D339" s="16" t="str">
        <f>VLOOKUP(Table19[[#This Row],[Accented name]],[1]Projections!$B:$W,13,0)</f>
        <v>#ERROR!</v>
      </c>
      <c r="E339" s="26" t="s">
        <v>19</v>
      </c>
      <c r="F339" s="27" t="str">
        <f>VLOOKUP(Table19[[#This Row],[Accented name]],[1]Projections!$B:$W,18,0)</f>
        <v>#ERROR!</v>
      </c>
      <c r="G339" s="27" t="str">
        <f>VLOOKUP(Table19[[#This Row],[Accented name]],[1]Projections!$B:$W,19,0)</f>
        <v>#ERROR!</v>
      </c>
      <c r="H339" s="27" t="str">
        <f>VLOOKUP(Table19[[#This Row],[Accented name]],[1]Projections!$B:$W,20,0)</f>
        <v>#ERROR!</v>
      </c>
      <c r="I339" s="19" t="str">
        <f>VLOOKUP(Table19[[#This Row],[Accented name]],[1]Projections!$B:$W,21,0)</f>
        <v>#ERROR!</v>
      </c>
      <c r="J339" s="28" t="str">
        <f>Projections!$H339+Projections!$I339</f>
        <v>#ERROR!</v>
      </c>
      <c r="K339" s="29" t="str">
        <f>VLOOKUP(Projections!$B339,MD!B:J,9,0)</f>
        <v>#N/A</v>
      </c>
      <c r="L339" s="29"/>
      <c r="M339" s="30"/>
      <c r="N339" s="25"/>
      <c r="O339" s="25"/>
      <c r="P339" s="24" t="str">
        <f>Projections!$F339/Projections!$D339</f>
        <v>#ERROR!</v>
      </c>
    </row>
    <row r="340" ht="14.25" hidden="1" customHeight="1">
      <c r="A340" s="13">
        <v>361.0</v>
      </c>
      <c r="B340" s="26" t="s">
        <v>372</v>
      </c>
      <c r="C340" s="26" t="s">
        <v>373</v>
      </c>
      <c r="D340" s="16" t="str">
        <f>VLOOKUP(Table19[[#This Row],[Accented name]],[1]Projections!$B:$W,13,0)</f>
        <v>#ERROR!</v>
      </c>
      <c r="E340" s="26" t="s">
        <v>25</v>
      </c>
      <c r="F340" s="27" t="str">
        <f>VLOOKUP(Table19[[#This Row],[Accented name]],[1]Projections!$B:$W,18,0)</f>
        <v>#ERROR!</v>
      </c>
      <c r="G340" s="27" t="str">
        <f>VLOOKUP(Table19[[#This Row],[Accented name]],[1]Projections!$B:$W,19,0)</f>
        <v>#ERROR!</v>
      </c>
      <c r="H340" s="27" t="str">
        <f>VLOOKUP(Table19[[#This Row],[Accented name]],[1]Projections!$B:$W,20,0)</f>
        <v>#ERROR!</v>
      </c>
      <c r="I340" s="19" t="str">
        <f>VLOOKUP(Table19[[#This Row],[Accented name]],[1]Projections!$B:$W,21,0)</f>
        <v>#ERROR!</v>
      </c>
      <c r="J340" s="28" t="str">
        <f>Projections!$H340+Projections!$I340</f>
        <v>#ERROR!</v>
      </c>
      <c r="K340" s="29" t="str">
        <f>VLOOKUP(Projections!$B340,MD!B:J,9,0)</f>
        <v>#N/A</v>
      </c>
      <c r="L340" s="29"/>
      <c r="M340" s="30"/>
      <c r="N340" s="25"/>
      <c r="O340" s="25"/>
      <c r="P340" s="24" t="str">
        <f>Projections!$F340/Projections!$D340</f>
        <v>#ERROR!</v>
      </c>
    </row>
    <row r="341" ht="14.25" customHeight="1">
      <c r="A341" s="13">
        <v>362.0</v>
      </c>
      <c r="B341" s="26" t="s">
        <v>374</v>
      </c>
      <c r="C341" s="26" t="s">
        <v>373</v>
      </c>
      <c r="D341" s="16" t="str">
        <f>VLOOKUP(Table19[[#This Row],[Accented name]],[1]Projections!$B:$W,13,0)</f>
        <v>#ERROR!</v>
      </c>
      <c r="E341" s="26" t="s">
        <v>23</v>
      </c>
      <c r="F341" s="27" t="str">
        <f>VLOOKUP(Table19[[#This Row],[Accented name]],[1]Projections!$B:$W,18,0)</f>
        <v>#ERROR!</v>
      </c>
      <c r="G341" s="27" t="str">
        <f>VLOOKUP(Table19[[#This Row],[Accented name]],[1]Projections!$B:$W,19,0)</f>
        <v>#ERROR!</v>
      </c>
      <c r="H341" s="27" t="str">
        <f>VLOOKUP(Table19[[#This Row],[Accented name]],[1]Projections!$B:$W,20,0)</f>
        <v>#ERROR!</v>
      </c>
      <c r="I341" s="19" t="str">
        <f>VLOOKUP(Table19[[#This Row],[Accented name]],[1]Projections!$B:$W,21,0)</f>
        <v>#ERROR!</v>
      </c>
      <c r="J341" s="28" t="str">
        <f>Projections!$H341+Projections!$I341</f>
        <v>#ERROR!</v>
      </c>
      <c r="K341" s="29" t="str">
        <f>VLOOKUP(Projections!$B341,MD!B:J,9,0)</f>
        <v>#N/A</v>
      </c>
      <c r="L341" s="29"/>
      <c r="M341" s="30"/>
      <c r="N341" s="25"/>
      <c r="O341" s="25"/>
      <c r="P341" s="24" t="str">
        <f>Projections!$F341/Projections!$D341</f>
        <v>#ERROR!</v>
      </c>
    </row>
    <row r="342" ht="14.25" customHeight="1">
      <c r="A342" s="13">
        <v>363.0</v>
      </c>
      <c r="B342" s="26" t="s">
        <v>375</v>
      </c>
      <c r="C342" s="26" t="s">
        <v>373</v>
      </c>
      <c r="D342" s="16" t="str">
        <f>VLOOKUP(Table19[[#This Row],[Accented name]],[1]Projections!$B:$W,13,0)</f>
        <v>#ERROR!</v>
      </c>
      <c r="E342" s="26" t="s">
        <v>23</v>
      </c>
      <c r="F342" s="27" t="str">
        <f>VLOOKUP(Table19[[#This Row],[Accented name]],[1]Projections!$B:$W,18,0)</f>
        <v>#ERROR!</v>
      </c>
      <c r="G342" s="27" t="str">
        <f>VLOOKUP(Table19[[#This Row],[Accented name]],[1]Projections!$B:$W,19,0)</f>
        <v>#ERROR!</v>
      </c>
      <c r="H342" s="27" t="str">
        <f>VLOOKUP(Table19[[#This Row],[Accented name]],[1]Projections!$B:$W,20,0)</f>
        <v>#ERROR!</v>
      </c>
      <c r="I342" s="19" t="str">
        <f>VLOOKUP(Table19[[#This Row],[Accented name]],[1]Projections!$B:$W,21,0)</f>
        <v>#ERROR!</v>
      </c>
      <c r="J342" s="28" t="str">
        <f>Projections!$H342+Projections!$I342</f>
        <v>#ERROR!</v>
      </c>
      <c r="K342" s="29" t="str">
        <f>VLOOKUP(Projections!$B342,MD!B:J,9,0)</f>
        <v>#N/A</v>
      </c>
      <c r="L342" s="29"/>
      <c r="M342" s="30"/>
      <c r="N342" s="25"/>
      <c r="O342" s="25"/>
      <c r="P342" s="24" t="str">
        <f>Projections!$F342/Projections!$D342</f>
        <v>#ERROR!</v>
      </c>
    </row>
    <row r="343" ht="14.25" customHeight="1">
      <c r="A343" s="13">
        <v>364.0</v>
      </c>
      <c r="B343" s="26" t="s">
        <v>376</v>
      </c>
      <c r="C343" s="26" t="s">
        <v>373</v>
      </c>
      <c r="D343" s="16" t="str">
        <f>VLOOKUP(Table19[[#This Row],[Accented name]],[1]Projections!$B:$W,13,0)</f>
        <v>#ERROR!</v>
      </c>
      <c r="E343" s="26" t="s">
        <v>23</v>
      </c>
      <c r="F343" s="27" t="str">
        <f>VLOOKUP(Table19[[#This Row],[Accented name]],[1]Projections!$B:$W,18,0)</f>
        <v>#ERROR!</v>
      </c>
      <c r="G343" s="27" t="str">
        <f>VLOOKUP(Table19[[#This Row],[Accented name]],[1]Projections!$B:$W,19,0)</f>
        <v>#ERROR!</v>
      </c>
      <c r="H343" s="27" t="str">
        <f>VLOOKUP(Table19[[#This Row],[Accented name]],[1]Projections!$B:$W,20,0)</f>
        <v>#ERROR!</v>
      </c>
      <c r="I343" s="19" t="str">
        <f>VLOOKUP(Table19[[#This Row],[Accented name]],[1]Projections!$B:$W,21,0)</f>
        <v>#ERROR!</v>
      </c>
      <c r="J343" s="28" t="str">
        <f>Projections!$H343+Projections!$I343</f>
        <v>#ERROR!</v>
      </c>
      <c r="K343" s="29" t="str">
        <f>VLOOKUP(Projections!$B343,MD!B:J,9,0)</f>
        <v>#N/A</v>
      </c>
      <c r="L343" s="29"/>
      <c r="M343" s="30"/>
      <c r="N343" s="25"/>
      <c r="O343" s="25"/>
      <c r="P343" s="24" t="str">
        <f>Projections!$F343/Projections!$D343</f>
        <v>#ERROR!</v>
      </c>
    </row>
    <row r="344" ht="14.25" customHeight="1">
      <c r="A344" s="13">
        <v>365.0</v>
      </c>
      <c r="B344" s="26" t="s">
        <v>377</v>
      </c>
      <c r="C344" s="26" t="s">
        <v>373</v>
      </c>
      <c r="D344" s="16" t="str">
        <f>VLOOKUP(Table19[[#This Row],[Accented name]],[1]Projections!$B:$W,13,0)</f>
        <v>#ERROR!</v>
      </c>
      <c r="E344" s="26" t="s">
        <v>23</v>
      </c>
      <c r="F344" s="27" t="str">
        <f>VLOOKUP(Table19[[#This Row],[Accented name]],[1]Projections!$B:$W,18,0)</f>
        <v>#ERROR!</v>
      </c>
      <c r="G344" s="27" t="str">
        <f>VLOOKUP(Table19[[#This Row],[Accented name]],[1]Projections!$B:$W,19,0)</f>
        <v>#ERROR!</v>
      </c>
      <c r="H344" s="27" t="str">
        <f>VLOOKUP(Table19[[#This Row],[Accented name]],[1]Projections!$B:$W,20,0)</f>
        <v>#ERROR!</v>
      </c>
      <c r="I344" s="19" t="str">
        <f>VLOOKUP(Table19[[#This Row],[Accented name]],[1]Projections!$B:$W,21,0)</f>
        <v>#ERROR!</v>
      </c>
      <c r="J344" s="28" t="str">
        <f>Projections!$H344+Projections!$I344</f>
        <v>#ERROR!</v>
      </c>
      <c r="K344" s="29" t="str">
        <f>VLOOKUP(Projections!$B344,MD!B:J,9,0)</f>
        <v>#N/A</v>
      </c>
      <c r="L344" s="29"/>
      <c r="M344" s="30"/>
      <c r="N344" s="25"/>
      <c r="O344" s="25"/>
      <c r="P344" s="24" t="str">
        <f>Projections!$F344/Projections!$D344</f>
        <v>#ERROR!</v>
      </c>
    </row>
    <row r="345" ht="14.25" customHeight="1">
      <c r="A345" s="13">
        <v>366.0</v>
      </c>
      <c r="B345" s="26" t="s">
        <v>378</v>
      </c>
      <c r="C345" s="26" t="s">
        <v>373</v>
      </c>
      <c r="D345" s="16" t="str">
        <f>VLOOKUP(Table19[[#This Row],[Accented name]],[1]Projections!$B:$W,13,0)</f>
        <v>#ERROR!</v>
      </c>
      <c r="E345" s="26" t="s">
        <v>21</v>
      </c>
      <c r="F345" s="27" t="str">
        <f>VLOOKUP(Table19[[#This Row],[Accented name]],[1]Projections!$B:$W,18,0)</f>
        <v>#ERROR!</v>
      </c>
      <c r="G345" s="27" t="str">
        <f>VLOOKUP(Table19[[#This Row],[Accented name]],[1]Projections!$B:$W,19,0)</f>
        <v>#ERROR!</v>
      </c>
      <c r="H345" s="27" t="str">
        <f>VLOOKUP(Table19[[#This Row],[Accented name]],[1]Projections!$B:$W,20,0)</f>
        <v>#ERROR!</v>
      </c>
      <c r="I345" s="19" t="str">
        <f>VLOOKUP(Table19[[#This Row],[Accented name]],[1]Projections!$B:$W,21,0)</f>
        <v>#ERROR!</v>
      </c>
      <c r="J345" s="28" t="str">
        <f>Projections!$H345+Projections!$I345</f>
        <v>#ERROR!</v>
      </c>
      <c r="K345" s="29" t="str">
        <f>VLOOKUP(Projections!$B345,MD!B:J,9,0)</f>
        <v>#N/A</v>
      </c>
      <c r="L345" s="29"/>
      <c r="M345" s="30"/>
      <c r="N345" s="25"/>
      <c r="O345" s="25"/>
      <c r="P345" s="24" t="str">
        <f>Projections!$F345/Projections!$D345</f>
        <v>#ERROR!</v>
      </c>
    </row>
    <row r="346" ht="14.25" customHeight="1">
      <c r="A346" s="13">
        <v>367.0</v>
      </c>
      <c r="B346" s="26" t="s">
        <v>379</v>
      </c>
      <c r="C346" s="26" t="s">
        <v>373</v>
      </c>
      <c r="D346" s="16" t="str">
        <f>VLOOKUP(Table19[[#This Row],[Accented name]],[1]Projections!$B:$W,13,0)</f>
        <v>#ERROR!</v>
      </c>
      <c r="E346" s="26" t="s">
        <v>21</v>
      </c>
      <c r="F346" s="27" t="str">
        <f>VLOOKUP(Table19[[#This Row],[Accented name]],[1]Projections!$B:$W,18,0)</f>
        <v>#ERROR!</v>
      </c>
      <c r="G346" s="27" t="str">
        <f>VLOOKUP(Table19[[#This Row],[Accented name]],[1]Projections!$B:$W,19,0)</f>
        <v>#ERROR!</v>
      </c>
      <c r="H346" s="27" t="str">
        <f>VLOOKUP(Table19[[#This Row],[Accented name]],[1]Projections!$B:$W,20,0)</f>
        <v>#ERROR!</v>
      </c>
      <c r="I346" s="19" t="str">
        <f>VLOOKUP(Table19[[#This Row],[Accented name]],[1]Projections!$B:$W,21,0)</f>
        <v>#ERROR!</v>
      </c>
      <c r="J346" s="28" t="str">
        <f>Projections!$H346+Projections!$I346</f>
        <v>#ERROR!</v>
      </c>
      <c r="K346" s="29" t="str">
        <f>VLOOKUP(Projections!$B346,MD!B:J,9,0)</f>
        <v>#N/A</v>
      </c>
      <c r="L346" s="29"/>
      <c r="M346" s="30"/>
      <c r="N346" s="25"/>
      <c r="O346" s="25"/>
      <c r="P346" s="24" t="str">
        <f>Projections!$F346/Projections!$D346</f>
        <v>#ERROR!</v>
      </c>
    </row>
    <row r="347" ht="14.25" customHeight="1">
      <c r="A347" s="13">
        <v>368.0</v>
      </c>
      <c r="B347" s="26" t="s">
        <v>380</v>
      </c>
      <c r="C347" s="26" t="s">
        <v>373</v>
      </c>
      <c r="D347" s="16" t="str">
        <f>VLOOKUP(Table19[[#This Row],[Accented name]],[1]Projections!$B:$W,13,0)</f>
        <v>#ERROR!</v>
      </c>
      <c r="E347" s="26" t="s">
        <v>21</v>
      </c>
      <c r="F347" s="27" t="str">
        <f>VLOOKUP(Table19[[#This Row],[Accented name]],[1]Projections!$B:$W,18,0)</f>
        <v>#ERROR!</v>
      </c>
      <c r="G347" s="27" t="str">
        <f>VLOOKUP(Table19[[#This Row],[Accented name]],[1]Projections!$B:$W,19,0)</f>
        <v>#ERROR!</v>
      </c>
      <c r="H347" s="27" t="str">
        <f>VLOOKUP(Table19[[#This Row],[Accented name]],[1]Projections!$B:$W,20,0)</f>
        <v>#ERROR!</v>
      </c>
      <c r="I347" s="19" t="str">
        <f>VLOOKUP(Table19[[#This Row],[Accented name]],[1]Projections!$B:$W,21,0)</f>
        <v>#ERROR!</v>
      </c>
      <c r="J347" s="28" t="str">
        <f>Projections!$H347+Projections!$I347</f>
        <v>#ERROR!</v>
      </c>
      <c r="K347" s="29" t="str">
        <f>VLOOKUP(Projections!$B347,MD!B:J,9,0)</f>
        <v>#N/A</v>
      </c>
      <c r="L347" s="29"/>
      <c r="M347" s="30"/>
      <c r="N347" s="25"/>
      <c r="O347" s="25"/>
      <c r="P347" s="24" t="str">
        <f>Projections!$F347/Projections!$D347</f>
        <v>#ERROR!</v>
      </c>
    </row>
    <row r="348" ht="14.25" customHeight="1">
      <c r="A348" s="13">
        <v>369.0</v>
      </c>
      <c r="B348" s="26" t="s">
        <v>381</v>
      </c>
      <c r="C348" s="26" t="s">
        <v>373</v>
      </c>
      <c r="D348" s="16" t="str">
        <f>VLOOKUP(Table19[[#This Row],[Accented name]],[1]Projections!$B:$W,13,0)</f>
        <v>#ERROR!</v>
      </c>
      <c r="E348" s="26" t="s">
        <v>19</v>
      </c>
      <c r="F348" s="27" t="str">
        <f>VLOOKUP(Table19[[#This Row],[Accented name]],[1]Projections!$B:$W,18,0)</f>
        <v>#ERROR!</v>
      </c>
      <c r="G348" s="27" t="str">
        <f>VLOOKUP(Table19[[#This Row],[Accented name]],[1]Projections!$B:$W,19,0)</f>
        <v>#ERROR!</v>
      </c>
      <c r="H348" s="27" t="str">
        <f>VLOOKUP(Table19[[#This Row],[Accented name]],[1]Projections!$B:$W,20,0)</f>
        <v>#ERROR!</v>
      </c>
      <c r="I348" s="19" t="str">
        <f>VLOOKUP(Table19[[#This Row],[Accented name]],[1]Projections!$B:$W,21,0)</f>
        <v>#ERROR!</v>
      </c>
      <c r="J348" s="28" t="str">
        <f>Projections!$H348+Projections!$I348</f>
        <v>#ERROR!</v>
      </c>
      <c r="K348" s="29" t="str">
        <f>VLOOKUP(Projections!$B348,MD!B:J,9,0)</f>
        <v>#N/A</v>
      </c>
      <c r="L348" s="29"/>
      <c r="M348" s="30"/>
      <c r="N348" s="25"/>
      <c r="O348" s="25"/>
      <c r="P348" s="24" t="str">
        <f>Projections!$F348/Projections!$D348</f>
        <v>#ERROR!</v>
      </c>
    </row>
    <row r="349" ht="14.25" customHeight="1">
      <c r="A349" s="13">
        <v>370.0</v>
      </c>
      <c r="B349" s="26" t="s">
        <v>382</v>
      </c>
      <c r="C349" s="26" t="s">
        <v>373</v>
      </c>
      <c r="D349" s="16" t="str">
        <f>VLOOKUP(Table19[[#This Row],[Accented name]],[1]Projections!$B:$W,13,0)</f>
        <v>#ERROR!</v>
      </c>
      <c r="E349" s="26" t="s">
        <v>21</v>
      </c>
      <c r="F349" s="27" t="str">
        <f>VLOOKUP(Table19[[#This Row],[Accented name]],[1]Projections!$B:$W,18,0)</f>
        <v>#ERROR!</v>
      </c>
      <c r="G349" s="27" t="str">
        <f>VLOOKUP(Table19[[#This Row],[Accented name]],[1]Projections!$B:$W,19,0)</f>
        <v>#ERROR!</v>
      </c>
      <c r="H349" s="27" t="str">
        <f>VLOOKUP(Table19[[#This Row],[Accented name]],[1]Projections!$B:$W,20,0)</f>
        <v>#ERROR!</v>
      </c>
      <c r="I349" s="19" t="str">
        <f>VLOOKUP(Table19[[#This Row],[Accented name]],[1]Projections!$B:$W,21,0)</f>
        <v>#ERROR!</v>
      </c>
      <c r="J349" s="28" t="str">
        <f>Projections!$H349+Projections!$I349</f>
        <v>#ERROR!</v>
      </c>
      <c r="K349" s="29" t="str">
        <f>VLOOKUP(Projections!$B349,MD!B:J,9,0)</f>
        <v>#N/A</v>
      </c>
      <c r="L349" s="29"/>
      <c r="M349" s="30"/>
      <c r="N349" s="25"/>
      <c r="O349" s="25"/>
      <c r="P349" s="24" t="str">
        <f>Projections!$F349/Projections!$D349</f>
        <v>#ERROR!</v>
      </c>
    </row>
    <row r="350" ht="14.25" customHeight="1">
      <c r="A350" s="13">
        <v>371.0</v>
      </c>
      <c r="B350" s="26" t="s">
        <v>383</v>
      </c>
      <c r="C350" s="26" t="s">
        <v>373</v>
      </c>
      <c r="D350" s="16" t="str">
        <f>VLOOKUP(Table19[[#This Row],[Accented name]],[1]Projections!$B:$W,13,0)</f>
        <v>#ERROR!</v>
      </c>
      <c r="E350" s="26" t="s">
        <v>19</v>
      </c>
      <c r="F350" s="27" t="str">
        <f>VLOOKUP(Table19[[#This Row],[Accented name]],[1]Projections!$B:$W,18,0)</f>
        <v>#ERROR!</v>
      </c>
      <c r="G350" s="27" t="str">
        <f>VLOOKUP(Table19[[#This Row],[Accented name]],[1]Projections!$B:$W,19,0)</f>
        <v>#ERROR!</v>
      </c>
      <c r="H350" s="27" t="str">
        <f>VLOOKUP(Table19[[#This Row],[Accented name]],[1]Projections!$B:$W,20,0)</f>
        <v>#ERROR!</v>
      </c>
      <c r="I350" s="19" t="str">
        <f>VLOOKUP(Table19[[#This Row],[Accented name]],[1]Projections!$B:$W,21,0)</f>
        <v>#ERROR!</v>
      </c>
      <c r="J350" s="28" t="str">
        <f>Projections!$H350+Projections!$I350</f>
        <v>#ERROR!</v>
      </c>
      <c r="K350" s="29" t="str">
        <f>VLOOKUP(Projections!$B350,MD!B:J,9,0)</f>
        <v>#N/A</v>
      </c>
      <c r="L350" s="29"/>
      <c r="M350" s="30"/>
      <c r="N350" s="25"/>
      <c r="O350" s="25"/>
      <c r="P350" s="24" t="str">
        <f>Projections!$F350/Projections!$D350</f>
        <v>#ERROR!</v>
      </c>
    </row>
    <row r="351" ht="14.25" hidden="1" customHeight="1">
      <c r="A351" s="13">
        <v>372.0</v>
      </c>
      <c r="B351" s="26" t="s">
        <v>384</v>
      </c>
      <c r="C351" s="26" t="s">
        <v>373</v>
      </c>
      <c r="D351" s="16" t="str">
        <f>VLOOKUP(Table19[[#This Row],[Accented name]],[1]Projections!$B:$W,13,0)</f>
        <v>#ERROR!</v>
      </c>
      <c r="E351" s="26" t="s">
        <v>25</v>
      </c>
      <c r="F351" s="27" t="str">
        <f>VLOOKUP(Table19[[#This Row],[Accented name]],[1]Projections!$B:$W,18,0)</f>
        <v>#ERROR!</v>
      </c>
      <c r="G351" s="27" t="str">
        <f>VLOOKUP(Table19[[#This Row],[Accented name]],[1]Projections!$B:$W,19,0)</f>
        <v>#ERROR!</v>
      </c>
      <c r="H351" s="27" t="str">
        <f>VLOOKUP(Table19[[#This Row],[Accented name]],[1]Projections!$B:$W,20,0)</f>
        <v>#ERROR!</v>
      </c>
      <c r="I351" s="19" t="str">
        <f>VLOOKUP(Table19[[#This Row],[Accented name]],[1]Projections!$B:$W,21,0)</f>
        <v>#ERROR!</v>
      </c>
      <c r="J351" s="28" t="str">
        <f>Projections!$H351+Projections!$I351</f>
        <v>#ERROR!</v>
      </c>
      <c r="K351" s="29" t="str">
        <f>VLOOKUP(Projections!$B351,MD!B:J,9,0)</f>
        <v>#N/A</v>
      </c>
      <c r="L351" s="29"/>
      <c r="M351" s="30"/>
      <c r="N351" s="25"/>
      <c r="O351" s="25"/>
      <c r="P351" s="24" t="str">
        <f>Projections!$F351/Projections!$D351</f>
        <v>#ERROR!</v>
      </c>
    </row>
    <row r="352" ht="14.25" customHeight="1">
      <c r="A352" s="13">
        <v>373.0</v>
      </c>
      <c r="B352" s="26" t="s">
        <v>385</v>
      </c>
      <c r="C352" s="26" t="s">
        <v>373</v>
      </c>
      <c r="D352" s="16" t="str">
        <f>VLOOKUP(Table19[[#This Row],[Accented name]],[1]Projections!$B:$W,13,0)</f>
        <v>#ERROR!</v>
      </c>
      <c r="E352" s="26" t="s">
        <v>21</v>
      </c>
      <c r="F352" s="27" t="str">
        <f>VLOOKUP(Table19[[#This Row],[Accented name]],[1]Projections!$B:$W,18,0)</f>
        <v>#ERROR!</v>
      </c>
      <c r="G352" s="27" t="str">
        <f>VLOOKUP(Table19[[#This Row],[Accented name]],[1]Projections!$B:$W,19,0)</f>
        <v>#ERROR!</v>
      </c>
      <c r="H352" s="27" t="str">
        <f>VLOOKUP(Table19[[#This Row],[Accented name]],[1]Projections!$B:$W,20,0)</f>
        <v>#ERROR!</v>
      </c>
      <c r="I352" s="19" t="str">
        <f>VLOOKUP(Table19[[#This Row],[Accented name]],[1]Projections!$B:$W,21,0)</f>
        <v>#ERROR!</v>
      </c>
      <c r="J352" s="28" t="str">
        <f>Projections!$H352+Projections!$I352</f>
        <v>#ERROR!</v>
      </c>
      <c r="K352" s="29" t="str">
        <f>VLOOKUP(Projections!$B352,MD!B:J,9,0)</f>
        <v>#N/A</v>
      </c>
      <c r="L352" s="29"/>
      <c r="M352" s="30"/>
      <c r="N352" s="25"/>
      <c r="O352" s="25"/>
      <c r="P352" s="24" t="str">
        <f>Projections!$F352/Projections!$D352</f>
        <v>#ERROR!</v>
      </c>
    </row>
    <row r="353" ht="14.25" customHeight="1">
      <c r="A353" s="13">
        <v>374.0</v>
      </c>
      <c r="B353" s="26" t="s">
        <v>386</v>
      </c>
      <c r="C353" s="26" t="s">
        <v>373</v>
      </c>
      <c r="D353" s="16" t="str">
        <f>VLOOKUP(Table19[[#This Row],[Accented name]],[1]Projections!$B:$W,13,0)</f>
        <v>#ERROR!</v>
      </c>
      <c r="E353" s="26" t="s">
        <v>21</v>
      </c>
      <c r="F353" s="27" t="str">
        <f>VLOOKUP(Table19[[#This Row],[Accented name]],[1]Projections!$B:$W,18,0)</f>
        <v>#ERROR!</v>
      </c>
      <c r="G353" s="27" t="str">
        <f>VLOOKUP(Table19[[#This Row],[Accented name]],[1]Projections!$B:$W,19,0)</f>
        <v>#ERROR!</v>
      </c>
      <c r="H353" s="27" t="str">
        <f>VLOOKUP(Table19[[#This Row],[Accented name]],[1]Projections!$B:$W,20,0)</f>
        <v>#ERROR!</v>
      </c>
      <c r="I353" s="19" t="str">
        <f>VLOOKUP(Table19[[#This Row],[Accented name]],[1]Projections!$B:$W,21,0)</f>
        <v>#ERROR!</v>
      </c>
      <c r="J353" s="28" t="str">
        <f>Projections!$H353+Projections!$I353</f>
        <v>#ERROR!</v>
      </c>
      <c r="K353" s="29" t="str">
        <f>VLOOKUP(Projections!$B353,MD!B:J,9,0)</f>
        <v>#N/A</v>
      </c>
      <c r="L353" s="29"/>
      <c r="M353" s="30"/>
      <c r="N353" s="25"/>
      <c r="O353" s="25"/>
      <c r="P353" s="24" t="str">
        <f>Projections!$F353/Projections!$D353</f>
        <v>#ERROR!</v>
      </c>
    </row>
    <row r="354" ht="14.25" customHeight="1">
      <c r="A354" s="13">
        <v>375.0</v>
      </c>
      <c r="B354" s="26" t="s">
        <v>387</v>
      </c>
      <c r="C354" s="26" t="s">
        <v>373</v>
      </c>
      <c r="D354" s="16" t="str">
        <f>VLOOKUP(Table19[[#This Row],[Accented name]],[1]Projections!$B:$W,13,0)</f>
        <v>#ERROR!</v>
      </c>
      <c r="E354" s="26" t="s">
        <v>23</v>
      </c>
      <c r="F354" s="27" t="str">
        <f>VLOOKUP(Table19[[#This Row],[Accented name]],[1]Projections!$B:$W,18,0)</f>
        <v>#ERROR!</v>
      </c>
      <c r="G354" s="27" t="str">
        <f>VLOOKUP(Table19[[#This Row],[Accented name]],[1]Projections!$B:$W,19,0)</f>
        <v>#ERROR!</v>
      </c>
      <c r="H354" s="27" t="str">
        <f>VLOOKUP(Table19[[#This Row],[Accented name]],[1]Projections!$B:$W,20,0)</f>
        <v>#ERROR!</v>
      </c>
      <c r="I354" s="19" t="str">
        <f>VLOOKUP(Table19[[#This Row],[Accented name]],[1]Projections!$B:$W,21,0)</f>
        <v>#ERROR!</v>
      </c>
      <c r="J354" s="28" t="str">
        <f>Projections!$H354+Projections!$I354</f>
        <v>#ERROR!</v>
      </c>
      <c r="K354" s="29" t="str">
        <f>VLOOKUP(Projections!$B354,MD!B:J,9,0)</f>
        <v>#N/A</v>
      </c>
      <c r="L354" s="29"/>
      <c r="M354" s="30"/>
      <c r="N354" s="25"/>
      <c r="O354" s="25"/>
      <c r="P354" s="24" t="str">
        <f>Projections!$F354/Projections!$D354</f>
        <v>#ERROR!</v>
      </c>
    </row>
    <row r="355" ht="14.25" customHeight="1">
      <c r="A355" s="13">
        <v>376.0</v>
      </c>
      <c r="B355" s="26" t="s">
        <v>388</v>
      </c>
      <c r="C355" s="26" t="s">
        <v>373</v>
      </c>
      <c r="D355" s="16" t="str">
        <f>VLOOKUP(Table19[[#This Row],[Accented name]],[1]Projections!$B:$W,13,0)</f>
        <v>#ERROR!</v>
      </c>
      <c r="E355" s="26" t="s">
        <v>23</v>
      </c>
      <c r="F355" s="27" t="str">
        <f>VLOOKUP(Table19[[#This Row],[Accented name]],[1]Projections!$B:$W,18,0)</f>
        <v>#ERROR!</v>
      </c>
      <c r="G355" s="27" t="str">
        <f>VLOOKUP(Table19[[#This Row],[Accented name]],[1]Projections!$B:$W,19,0)</f>
        <v>#ERROR!</v>
      </c>
      <c r="H355" s="27" t="str">
        <f>VLOOKUP(Table19[[#This Row],[Accented name]],[1]Projections!$B:$W,20,0)</f>
        <v>#ERROR!</v>
      </c>
      <c r="I355" s="19" t="str">
        <f>VLOOKUP(Table19[[#This Row],[Accented name]],[1]Projections!$B:$W,21,0)</f>
        <v>#ERROR!</v>
      </c>
      <c r="J355" s="28" t="str">
        <f>Projections!$H355+Projections!$I355</f>
        <v>#ERROR!</v>
      </c>
      <c r="K355" s="29" t="str">
        <f>VLOOKUP(Projections!$B355,MD!B:J,9,0)</f>
        <v>#N/A</v>
      </c>
      <c r="L355" s="29"/>
      <c r="M355" s="30"/>
      <c r="N355" s="25"/>
      <c r="O355" s="25"/>
      <c r="P355" s="24" t="str">
        <f>Projections!$F355/Projections!$D355</f>
        <v>#ERROR!</v>
      </c>
    </row>
    <row r="356" ht="14.25" customHeight="1">
      <c r="A356" s="13">
        <v>377.0</v>
      </c>
      <c r="B356" s="26" t="s">
        <v>389</v>
      </c>
      <c r="C356" s="26" t="s">
        <v>373</v>
      </c>
      <c r="D356" s="16" t="str">
        <f>VLOOKUP(Table19[[#This Row],[Accented name]],[1]Projections!$B:$W,13,0)</f>
        <v>#ERROR!</v>
      </c>
      <c r="E356" s="26" t="s">
        <v>21</v>
      </c>
      <c r="F356" s="27" t="str">
        <f>VLOOKUP(Table19[[#This Row],[Accented name]],[1]Projections!$B:$W,18,0)</f>
        <v>#ERROR!</v>
      </c>
      <c r="G356" s="27" t="str">
        <f>VLOOKUP(Table19[[#This Row],[Accented name]],[1]Projections!$B:$W,19,0)</f>
        <v>#ERROR!</v>
      </c>
      <c r="H356" s="27" t="str">
        <f>VLOOKUP(Table19[[#This Row],[Accented name]],[1]Projections!$B:$W,20,0)</f>
        <v>#ERROR!</v>
      </c>
      <c r="I356" s="19" t="str">
        <f>VLOOKUP(Table19[[#This Row],[Accented name]],[1]Projections!$B:$W,21,0)</f>
        <v>#ERROR!</v>
      </c>
      <c r="J356" s="28" t="str">
        <f>Projections!$H356+Projections!$I356</f>
        <v>#ERROR!</v>
      </c>
      <c r="K356" s="29" t="str">
        <f>VLOOKUP(Projections!$B356,MD!B:J,9,0)</f>
        <v>#N/A</v>
      </c>
      <c r="L356" s="29"/>
      <c r="M356" s="30"/>
      <c r="N356" s="25"/>
      <c r="O356" s="25"/>
      <c r="P356" s="24" t="str">
        <f>Projections!$F356/Projections!$D356</f>
        <v>#ERROR!</v>
      </c>
    </row>
    <row r="357" ht="14.25" customHeight="1">
      <c r="A357" s="13">
        <v>378.0</v>
      </c>
      <c r="B357" s="26" t="s">
        <v>390</v>
      </c>
      <c r="C357" s="26" t="s">
        <v>373</v>
      </c>
      <c r="D357" s="16" t="str">
        <f>VLOOKUP(Table19[[#This Row],[Accented name]],[1]Projections!$B:$W,13,0)</f>
        <v>#ERROR!</v>
      </c>
      <c r="E357" s="26" t="s">
        <v>21</v>
      </c>
      <c r="F357" s="27" t="str">
        <f>VLOOKUP(Table19[[#This Row],[Accented name]],[1]Projections!$B:$W,18,0)</f>
        <v>#ERROR!</v>
      </c>
      <c r="G357" s="27" t="str">
        <f>VLOOKUP(Table19[[#This Row],[Accented name]],[1]Projections!$B:$W,19,0)</f>
        <v>#ERROR!</v>
      </c>
      <c r="H357" s="27" t="str">
        <f>VLOOKUP(Table19[[#This Row],[Accented name]],[1]Projections!$B:$W,20,0)</f>
        <v>#ERROR!</v>
      </c>
      <c r="I357" s="19" t="str">
        <f>VLOOKUP(Table19[[#This Row],[Accented name]],[1]Projections!$B:$W,21,0)</f>
        <v>#ERROR!</v>
      </c>
      <c r="J357" s="28" t="str">
        <f>Projections!$H357+Projections!$I357</f>
        <v>#ERROR!</v>
      </c>
      <c r="K357" s="29" t="str">
        <f>VLOOKUP(Projections!$B357,MD!B:J,9,0)</f>
        <v>#N/A</v>
      </c>
      <c r="L357" s="29"/>
      <c r="M357" s="30"/>
      <c r="N357" s="25"/>
      <c r="O357" s="25"/>
      <c r="P357" s="24" t="str">
        <f>Projections!$F357/Projections!$D357</f>
        <v>#ERROR!</v>
      </c>
    </row>
    <row r="358" ht="14.25" customHeight="1">
      <c r="A358" s="13">
        <v>379.0</v>
      </c>
      <c r="B358" s="26" t="s">
        <v>391</v>
      </c>
      <c r="C358" s="26" t="s">
        <v>373</v>
      </c>
      <c r="D358" s="16" t="str">
        <f>VLOOKUP(Table19[[#This Row],[Accented name]],[1]Projections!$B:$W,13,0)</f>
        <v>#ERROR!</v>
      </c>
      <c r="E358" s="26" t="s">
        <v>21</v>
      </c>
      <c r="F358" s="27" t="str">
        <f>VLOOKUP(Table19[[#This Row],[Accented name]],[1]Projections!$B:$W,18,0)</f>
        <v>#ERROR!</v>
      </c>
      <c r="G358" s="27" t="str">
        <f>VLOOKUP(Table19[[#This Row],[Accented name]],[1]Projections!$B:$W,19,0)</f>
        <v>#ERROR!</v>
      </c>
      <c r="H358" s="27" t="str">
        <f>VLOOKUP(Table19[[#This Row],[Accented name]],[1]Projections!$B:$W,20,0)</f>
        <v>#ERROR!</v>
      </c>
      <c r="I358" s="19" t="str">
        <f>VLOOKUP(Table19[[#This Row],[Accented name]],[1]Projections!$B:$W,21,0)</f>
        <v>#ERROR!</v>
      </c>
      <c r="J358" s="28" t="str">
        <f>Projections!$H358+Projections!$I358</f>
        <v>#ERROR!</v>
      </c>
      <c r="K358" s="29" t="str">
        <f>VLOOKUP(Projections!$B358,MD!B:J,9,0)</f>
        <v>#N/A</v>
      </c>
      <c r="L358" s="29"/>
      <c r="M358" s="30"/>
      <c r="N358" s="25"/>
      <c r="O358" s="25"/>
      <c r="P358" s="24" t="str">
        <f>Projections!$F358/Projections!$D358</f>
        <v>#ERROR!</v>
      </c>
    </row>
    <row r="359" ht="14.25" customHeight="1">
      <c r="A359" s="13">
        <v>380.0</v>
      </c>
      <c r="B359" s="26" t="s">
        <v>392</v>
      </c>
      <c r="C359" s="26" t="s">
        <v>373</v>
      </c>
      <c r="D359" s="16" t="str">
        <f>VLOOKUP(Table19[[#This Row],[Accented name]],[1]Projections!$B:$W,13,0)</f>
        <v>#ERROR!</v>
      </c>
      <c r="E359" s="26" t="s">
        <v>23</v>
      </c>
      <c r="F359" s="27" t="str">
        <f>VLOOKUP(Table19[[#This Row],[Accented name]],[1]Projections!$B:$W,18,0)</f>
        <v>#ERROR!</v>
      </c>
      <c r="G359" s="27" t="str">
        <f>VLOOKUP(Table19[[#This Row],[Accented name]],[1]Projections!$B:$W,19,0)</f>
        <v>#ERROR!</v>
      </c>
      <c r="H359" s="27" t="str">
        <f>VLOOKUP(Table19[[#This Row],[Accented name]],[1]Projections!$B:$W,20,0)</f>
        <v>#ERROR!</v>
      </c>
      <c r="I359" s="19" t="str">
        <f>VLOOKUP(Table19[[#This Row],[Accented name]],[1]Projections!$B:$W,21,0)</f>
        <v>#ERROR!</v>
      </c>
      <c r="J359" s="28" t="str">
        <f>Projections!$H359+Projections!$I359</f>
        <v>#ERROR!</v>
      </c>
      <c r="K359" s="29" t="str">
        <f>VLOOKUP(Projections!$B359,MD!B:J,9,0)</f>
        <v>#N/A</v>
      </c>
      <c r="L359" s="29"/>
      <c r="M359" s="30"/>
      <c r="N359" s="25"/>
      <c r="O359" s="25"/>
      <c r="P359" s="24" t="str">
        <f>Projections!$F359/Projections!$D359</f>
        <v>#ERROR!</v>
      </c>
    </row>
    <row r="360" ht="14.25" customHeight="1">
      <c r="A360" s="13">
        <v>381.0</v>
      </c>
      <c r="B360" s="26" t="s">
        <v>393</v>
      </c>
      <c r="C360" s="26" t="s">
        <v>373</v>
      </c>
      <c r="D360" s="16" t="str">
        <f>VLOOKUP(Table19[[#This Row],[Accented name]],[1]Projections!$B:$W,13,0)</f>
        <v>#ERROR!</v>
      </c>
      <c r="E360" s="26" t="s">
        <v>21</v>
      </c>
      <c r="F360" s="27" t="str">
        <f>VLOOKUP(Table19[[#This Row],[Accented name]],[1]Projections!$B:$W,18,0)</f>
        <v>#ERROR!</v>
      </c>
      <c r="G360" s="27" t="str">
        <f>VLOOKUP(Table19[[#This Row],[Accented name]],[1]Projections!$B:$W,19,0)</f>
        <v>#ERROR!</v>
      </c>
      <c r="H360" s="27" t="str">
        <f>VLOOKUP(Table19[[#This Row],[Accented name]],[1]Projections!$B:$W,20,0)</f>
        <v>#ERROR!</v>
      </c>
      <c r="I360" s="19" t="str">
        <f>VLOOKUP(Table19[[#This Row],[Accented name]],[1]Projections!$B:$W,21,0)</f>
        <v>#ERROR!</v>
      </c>
      <c r="J360" s="28" t="str">
        <f>Projections!$H360+Projections!$I360</f>
        <v>#ERROR!</v>
      </c>
      <c r="K360" s="29" t="str">
        <f>VLOOKUP(Projections!$B360,MD!B:J,9,0)</f>
        <v>#N/A</v>
      </c>
      <c r="L360" s="29"/>
      <c r="M360" s="30"/>
      <c r="N360" s="25"/>
      <c r="O360" s="25"/>
      <c r="P360" s="24" t="str">
        <f>Projections!$F360/Projections!$D360</f>
        <v>#ERROR!</v>
      </c>
    </row>
    <row r="361" ht="14.25" hidden="1" customHeight="1">
      <c r="A361" s="13">
        <v>382.0</v>
      </c>
      <c r="B361" s="26" t="s">
        <v>394</v>
      </c>
      <c r="C361" s="26" t="s">
        <v>373</v>
      </c>
      <c r="D361" s="16" t="str">
        <f>VLOOKUP(Table19[[#This Row],[Accented name]],[1]Projections!$B:$W,13,0)</f>
        <v>#ERROR!</v>
      </c>
      <c r="E361" s="26" t="s">
        <v>25</v>
      </c>
      <c r="F361" s="27" t="str">
        <f>VLOOKUP(Table19[[#This Row],[Accented name]],[1]Projections!$B:$W,18,0)</f>
        <v>#ERROR!</v>
      </c>
      <c r="G361" s="27" t="str">
        <f>VLOOKUP(Table19[[#This Row],[Accented name]],[1]Projections!$B:$W,19,0)</f>
        <v>#ERROR!</v>
      </c>
      <c r="H361" s="27" t="str">
        <f>VLOOKUP(Table19[[#This Row],[Accented name]],[1]Projections!$B:$W,20,0)</f>
        <v>#ERROR!</v>
      </c>
      <c r="I361" s="19" t="str">
        <f>VLOOKUP(Table19[[#This Row],[Accented name]],[1]Projections!$B:$W,21,0)</f>
        <v>#ERROR!</v>
      </c>
      <c r="J361" s="28" t="str">
        <f>Projections!$H361+Projections!$I361</f>
        <v>#ERROR!</v>
      </c>
      <c r="K361" s="29" t="str">
        <f>VLOOKUP(Projections!$B361,MD!B:J,9,0)</f>
        <v>#N/A</v>
      </c>
      <c r="L361" s="29"/>
      <c r="M361" s="30"/>
      <c r="N361" s="25"/>
      <c r="O361" s="25"/>
      <c r="P361" s="24" t="str">
        <f>Projections!$F361/Projections!$D361</f>
        <v>#ERROR!</v>
      </c>
    </row>
    <row r="362" ht="14.25" customHeight="1">
      <c r="A362" s="13">
        <v>383.0</v>
      </c>
      <c r="B362" s="26" t="s">
        <v>395</v>
      </c>
      <c r="C362" s="26" t="s">
        <v>373</v>
      </c>
      <c r="D362" s="16" t="str">
        <f>VLOOKUP(Table19[[#This Row],[Accented name]],[1]Projections!$B:$W,13,0)</f>
        <v>#ERROR!</v>
      </c>
      <c r="E362" s="26" t="s">
        <v>23</v>
      </c>
      <c r="F362" s="27" t="str">
        <f>VLOOKUP(Table19[[#This Row],[Accented name]],[1]Projections!$B:$W,18,0)</f>
        <v>#ERROR!</v>
      </c>
      <c r="G362" s="27" t="str">
        <f>VLOOKUP(Table19[[#This Row],[Accented name]],[1]Projections!$B:$W,19,0)</f>
        <v>#ERROR!</v>
      </c>
      <c r="H362" s="27" t="str">
        <f>VLOOKUP(Table19[[#This Row],[Accented name]],[1]Projections!$B:$W,20,0)</f>
        <v>#ERROR!</v>
      </c>
      <c r="I362" s="19" t="str">
        <f>VLOOKUP(Table19[[#This Row],[Accented name]],[1]Projections!$B:$W,21,0)</f>
        <v>#ERROR!</v>
      </c>
      <c r="J362" s="28" t="str">
        <f>Projections!$H362+Projections!$I362</f>
        <v>#ERROR!</v>
      </c>
      <c r="K362" s="29" t="str">
        <f>VLOOKUP(Projections!$B362,MD!B:J,9,0)</f>
        <v>#N/A</v>
      </c>
      <c r="L362" s="29"/>
      <c r="M362" s="30"/>
      <c r="N362" s="25"/>
      <c r="O362" s="25"/>
      <c r="P362" s="24" t="str">
        <f>Projections!$F362/Projections!$D362</f>
        <v>#ERROR!</v>
      </c>
    </row>
    <row r="363" ht="14.25" customHeight="1">
      <c r="A363" s="13">
        <v>384.0</v>
      </c>
      <c r="B363" s="26" t="s">
        <v>396</v>
      </c>
      <c r="C363" s="26" t="s">
        <v>373</v>
      </c>
      <c r="D363" s="16" t="str">
        <f>VLOOKUP(Table19[[#This Row],[Accented name]],[1]Projections!$B:$W,13,0)</f>
        <v>#ERROR!</v>
      </c>
      <c r="E363" s="26" t="s">
        <v>23</v>
      </c>
      <c r="F363" s="27" t="str">
        <f>VLOOKUP(Table19[[#This Row],[Accented name]],[1]Projections!$B:$W,18,0)</f>
        <v>#ERROR!</v>
      </c>
      <c r="G363" s="27" t="str">
        <f>VLOOKUP(Table19[[#This Row],[Accented name]],[1]Projections!$B:$W,19,0)</f>
        <v>#ERROR!</v>
      </c>
      <c r="H363" s="27" t="str">
        <f>VLOOKUP(Table19[[#This Row],[Accented name]],[1]Projections!$B:$W,20,0)</f>
        <v>#ERROR!</v>
      </c>
      <c r="I363" s="19" t="str">
        <f>VLOOKUP(Table19[[#This Row],[Accented name]],[1]Projections!$B:$W,21,0)</f>
        <v>#ERROR!</v>
      </c>
      <c r="J363" s="28" t="str">
        <f>Projections!$H363+Projections!$I363</f>
        <v>#ERROR!</v>
      </c>
      <c r="K363" s="29" t="str">
        <f>VLOOKUP(Projections!$B363,MD!B:J,9,0)</f>
        <v>#N/A</v>
      </c>
      <c r="L363" s="29"/>
      <c r="M363" s="30"/>
      <c r="N363" s="25"/>
      <c r="O363" s="25"/>
      <c r="P363" s="24" t="str">
        <f>Projections!$F363/Projections!$D363</f>
        <v>#ERROR!</v>
      </c>
    </row>
    <row r="364" ht="14.25" customHeight="1">
      <c r="A364" s="13">
        <v>385.0</v>
      </c>
      <c r="B364" s="26" t="s">
        <v>397</v>
      </c>
      <c r="C364" s="26" t="s">
        <v>373</v>
      </c>
      <c r="D364" s="16" t="str">
        <f>VLOOKUP(Table19[[#This Row],[Accented name]],[1]Projections!$B:$W,13,0)</f>
        <v>#ERROR!</v>
      </c>
      <c r="E364" s="26" t="s">
        <v>19</v>
      </c>
      <c r="F364" s="27" t="str">
        <f>VLOOKUP(Table19[[#This Row],[Accented name]],[1]Projections!$B:$W,18,0)</f>
        <v>#ERROR!</v>
      </c>
      <c r="G364" s="27" t="str">
        <f>VLOOKUP(Table19[[#This Row],[Accented name]],[1]Projections!$B:$W,19,0)</f>
        <v>#ERROR!</v>
      </c>
      <c r="H364" s="27" t="str">
        <f>VLOOKUP(Table19[[#This Row],[Accented name]],[1]Projections!$B:$W,20,0)</f>
        <v>#ERROR!</v>
      </c>
      <c r="I364" s="19" t="str">
        <f>VLOOKUP(Table19[[#This Row],[Accented name]],[1]Projections!$B:$W,21,0)</f>
        <v>#ERROR!</v>
      </c>
      <c r="J364" s="28" t="str">
        <f>Projections!$H364+Projections!$I364</f>
        <v>#ERROR!</v>
      </c>
      <c r="K364" s="29" t="str">
        <f>VLOOKUP(Projections!$B364,MD!B:J,9,0)</f>
        <v>#N/A</v>
      </c>
      <c r="L364" s="29"/>
      <c r="M364" s="30"/>
      <c r="N364" s="25"/>
      <c r="O364" s="25"/>
      <c r="P364" s="24" t="str">
        <f>Projections!$F364/Projections!$D364</f>
        <v>#ERROR!</v>
      </c>
    </row>
    <row r="365" ht="14.25" customHeight="1">
      <c r="A365" s="13">
        <v>386.0</v>
      </c>
      <c r="B365" s="26" t="s">
        <v>398</v>
      </c>
      <c r="C365" s="26" t="s">
        <v>373</v>
      </c>
      <c r="D365" s="16" t="str">
        <f>VLOOKUP(Table19[[#This Row],[Accented name]],[1]Projections!$B:$W,13,0)</f>
        <v>#ERROR!</v>
      </c>
      <c r="E365" s="26" t="s">
        <v>23</v>
      </c>
      <c r="F365" s="27" t="str">
        <f>VLOOKUP(Table19[[#This Row],[Accented name]],[1]Projections!$B:$W,18,0)</f>
        <v>#ERROR!</v>
      </c>
      <c r="G365" s="27" t="str">
        <f>VLOOKUP(Table19[[#This Row],[Accented name]],[1]Projections!$B:$W,19,0)</f>
        <v>#ERROR!</v>
      </c>
      <c r="H365" s="27" t="str">
        <f>VLOOKUP(Table19[[#This Row],[Accented name]],[1]Projections!$B:$W,20,0)</f>
        <v>#ERROR!</v>
      </c>
      <c r="I365" s="19" t="str">
        <f>VLOOKUP(Table19[[#This Row],[Accented name]],[1]Projections!$B:$W,21,0)</f>
        <v>#ERROR!</v>
      </c>
      <c r="J365" s="28" t="str">
        <f>Projections!$H365+Projections!$I365</f>
        <v>#ERROR!</v>
      </c>
      <c r="K365" s="29" t="str">
        <f>VLOOKUP(Projections!$B365,MD!B:J,9,0)</f>
        <v>#N/A</v>
      </c>
      <c r="L365" s="29"/>
      <c r="M365" s="30"/>
      <c r="N365" s="25"/>
      <c r="O365" s="25"/>
      <c r="P365" s="24" t="str">
        <f>Projections!$F365/Projections!$D365</f>
        <v>#ERROR!</v>
      </c>
    </row>
    <row r="366" ht="14.25" hidden="1" customHeight="1">
      <c r="A366" s="13">
        <v>387.0</v>
      </c>
      <c r="B366" s="26" t="s">
        <v>399</v>
      </c>
      <c r="C366" s="26" t="s">
        <v>400</v>
      </c>
      <c r="D366" s="16" t="str">
        <f>VLOOKUP(Table19[[#This Row],[Accented name]],[1]Projections!$B:$W,13,0)</f>
        <v>#ERROR!</v>
      </c>
      <c r="E366" s="26" t="s">
        <v>25</v>
      </c>
      <c r="F366" s="27" t="str">
        <f>VLOOKUP(Table19[[#This Row],[Accented name]],[1]Projections!$B:$W,18,0)</f>
        <v>#ERROR!</v>
      </c>
      <c r="G366" s="27" t="str">
        <f>VLOOKUP(Table19[[#This Row],[Accented name]],[1]Projections!$B:$W,19,0)</f>
        <v>#ERROR!</v>
      </c>
      <c r="H366" s="27" t="str">
        <f>VLOOKUP(Table19[[#This Row],[Accented name]],[1]Projections!$B:$W,20,0)</f>
        <v>#ERROR!</v>
      </c>
      <c r="I366" s="19" t="str">
        <f>VLOOKUP(Table19[[#This Row],[Accented name]],[1]Projections!$B:$W,21,0)</f>
        <v>#ERROR!</v>
      </c>
      <c r="J366" s="28" t="str">
        <f>Projections!$H366+Projections!$I366</f>
        <v>#ERROR!</v>
      </c>
      <c r="K366" s="29" t="str">
        <f>VLOOKUP(Projections!$B366,MD!B:J,9,0)</f>
        <v>#N/A</v>
      </c>
      <c r="L366" s="29"/>
      <c r="M366" s="30"/>
      <c r="N366" s="25"/>
      <c r="O366" s="25"/>
      <c r="P366" s="24" t="str">
        <f>Projections!$F366/Projections!$D366</f>
        <v>#ERROR!</v>
      </c>
    </row>
    <row r="367" ht="14.25" customHeight="1">
      <c r="A367" s="13">
        <v>388.0</v>
      </c>
      <c r="B367" s="26" t="s">
        <v>401</v>
      </c>
      <c r="C367" s="26" t="s">
        <v>400</v>
      </c>
      <c r="D367" s="16" t="str">
        <f>VLOOKUP(Table19[[#This Row],[Accented name]],[1]Projections!$B:$W,13,0)</f>
        <v>#ERROR!</v>
      </c>
      <c r="E367" s="26" t="s">
        <v>23</v>
      </c>
      <c r="F367" s="27" t="str">
        <f>VLOOKUP(Table19[[#This Row],[Accented name]],[1]Projections!$B:$W,18,0)</f>
        <v>#ERROR!</v>
      </c>
      <c r="G367" s="27" t="str">
        <f>VLOOKUP(Table19[[#This Row],[Accented name]],[1]Projections!$B:$W,19,0)</f>
        <v>#ERROR!</v>
      </c>
      <c r="H367" s="27" t="str">
        <f>VLOOKUP(Table19[[#This Row],[Accented name]],[1]Projections!$B:$W,20,0)</f>
        <v>#ERROR!</v>
      </c>
      <c r="I367" s="19" t="str">
        <f>VLOOKUP(Table19[[#This Row],[Accented name]],[1]Projections!$B:$W,21,0)</f>
        <v>#ERROR!</v>
      </c>
      <c r="J367" s="28" t="str">
        <f>Projections!$H367+Projections!$I367</f>
        <v>#ERROR!</v>
      </c>
      <c r="K367" s="29" t="str">
        <f>VLOOKUP(Projections!$B367,MD!B:J,9,0)</f>
        <v>#N/A</v>
      </c>
      <c r="L367" s="29"/>
      <c r="M367" s="30"/>
      <c r="N367" s="25"/>
      <c r="O367" s="25"/>
      <c r="P367" s="24" t="str">
        <f>Projections!$F367/Projections!$D367</f>
        <v>#ERROR!</v>
      </c>
    </row>
    <row r="368" ht="14.25" customHeight="1">
      <c r="A368" s="13">
        <v>389.0</v>
      </c>
      <c r="B368" s="26" t="s">
        <v>402</v>
      </c>
      <c r="C368" s="26" t="s">
        <v>400</v>
      </c>
      <c r="D368" s="16" t="str">
        <f>VLOOKUP(Table19[[#This Row],[Accented name]],[1]Projections!$B:$W,13,0)</f>
        <v>#ERROR!</v>
      </c>
      <c r="E368" s="26" t="s">
        <v>23</v>
      </c>
      <c r="F368" s="27" t="str">
        <f>VLOOKUP(Table19[[#This Row],[Accented name]],[1]Projections!$B:$W,18,0)</f>
        <v>#ERROR!</v>
      </c>
      <c r="G368" s="27" t="str">
        <f>VLOOKUP(Table19[[#This Row],[Accented name]],[1]Projections!$B:$W,19,0)</f>
        <v>#ERROR!</v>
      </c>
      <c r="H368" s="27" t="str">
        <f>VLOOKUP(Table19[[#This Row],[Accented name]],[1]Projections!$B:$W,20,0)</f>
        <v>#ERROR!</v>
      </c>
      <c r="I368" s="19" t="str">
        <f>VLOOKUP(Table19[[#This Row],[Accented name]],[1]Projections!$B:$W,21,0)</f>
        <v>#ERROR!</v>
      </c>
      <c r="J368" s="28" t="str">
        <f>Projections!$H368+Projections!$I368</f>
        <v>#ERROR!</v>
      </c>
      <c r="K368" s="29" t="str">
        <f>VLOOKUP(Projections!$B368,MD!B:J,9,0)</f>
        <v>#N/A</v>
      </c>
      <c r="L368" s="29"/>
      <c r="M368" s="30"/>
      <c r="N368" s="25"/>
      <c r="O368" s="25"/>
      <c r="P368" s="24" t="str">
        <f>Projections!$F368/Projections!$D368</f>
        <v>#ERROR!</v>
      </c>
    </row>
    <row r="369" ht="14.25" customHeight="1">
      <c r="A369" s="13">
        <v>390.0</v>
      </c>
      <c r="B369" s="26" t="s">
        <v>403</v>
      </c>
      <c r="C369" s="26" t="s">
        <v>400</v>
      </c>
      <c r="D369" s="16" t="str">
        <f>VLOOKUP(Table19[[#This Row],[Accented name]],[1]Projections!$B:$W,13,0)</f>
        <v>#ERROR!</v>
      </c>
      <c r="E369" s="26" t="s">
        <v>23</v>
      </c>
      <c r="F369" s="27" t="str">
        <f>VLOOKUP(Table19[[#This Row],[Accented name]],[1]Projections!$B:$W,18,0)</f>
        <v>#ERROR!</v>
      </c>
      <c r="G369" s="27" t="str">
        <f>VLOOKUP(Table19[[#This Row],[Accented name]],[1]Projections!$B:$W,19,0)</f>
        <v>#ERROR!</v>
      </c>
      <c r="H369" s="27" t="str">
        <f>VLOOKUP(Table19[[#This Row],[Accented name]],[1]Projections!$B:$W,20,0)</f>
        <v>#ERROR!</v>
      </c>
      <c r="I369" s="19" t="str">
        <f>VLOOKUP(Table19[[#This Row],[Accented name]],[1]Projections!$B:$W,21,0)</f>
        <v>#ERROR!</v>
      </c>
      <c r="J369" s="28" t="str">
        <f>Projections!$H369+Projections!$I369</f>
        <v>#ERROR!</v>
      </c>
      <c r="K369" s="29" t="str">
        <f>VLOOKUP(Projections!$B369,MD!B:J,9,0)</f>
        <v>#N/A</v>
      </c>
      <c r="L369" s="29"/>
      <c r="M369" s="30"/>
      <c r="N369" s="25"/>
      <c r="O369" s="25"/>
      <c r="P369" s="24" t="str">
        <f>Projections!$F369/Projections!$D369</f>
        <v>#ERROR!</v>
      </c>
    </row>
    <row r="370" ht="14.25" customHeight="1">
      <c r="A370" s="13">
        <v>391.0</v>
      </c>
      <c r="B370" s="26" t="s">
        <v>404</v>
      </c>
      <c r="C370" s="26" t="s">
        <v>400</v>
      </c>
      <c r="D370" s="16" t="str">
        <f>VLOOKUP(Table19[[#This Row],[Accented name]],[1]Projections!$B:$W,13,0)</f>
        <v>#ERROR!</v>
      </c>
      <c r="E370" s="26" t="s">
        <v>23</v>
      </c>
      <c r="F370" s="27" t="str">
        <f>VLOOKUP(Table19[[#This Row],[Accented name]],[1]Projections!$B:$W,18,0)</f>
        <v>#ERROR!</v>
      </c>
      <c r="G370" s="27" t="str">
        <f>VLOOKUP(Table19[[#This Row],[Accented name]],[1]Projections!$B:$W,19,0)</f>
        <v>#ERROR!</v>
      </c>
      <c r="H370" s="27" t="str">
        <f>VLOOKUP(Table19[[#This Row],[Accented name]],[1]Projections!$B:$W,20,0)</f>
        <v>#ERROR!</v>
      </c>
      <c r="I370" s="19" t="str">
        <f>VLOOKUP(Table19[[#This Row],[Accented name]],[1]Projections!$B:$W,21,0)</f>
        <v>#ERROR!</v>
      </c>
      <c r="J370" s="28" t="str">
        <f>Projections!$H370+Projections!$I370</f>
        <v>#ERROR!</v>
      </c>
      <c r="K370" s="29" t="str">
        <f>VLOOKUP(Projections!$B370,MD!B:J,9,0)</f>
        <v>#N/A</v>
      </c>
      <c r="L370" s="29"/>
      <c r="M370" s="30"/>
      <c r="N370" s="25"/>
      <c r="O370" s="25"/>
      <c r="P370" s="24" t="str">
        <f>Projections!$F370/Projections!$D370</f>
        <v>#ERROR!</v>
      </c>
    </row>
    <row r="371" ht="14.25" customHeight="1">
      <c r="A371" s="13">
        <v>392.0</v>
      </c>
      <c r="B371" s="26" t="s">
        <v>405</v>
      </c>
      <c r="C371" s="26" t="s">
        <v>400</v>
      </c>
      <c r="D371" s="16" t="str">
        <f>VLOOKUP(Table19[[#This Row],[Accented name]],[1]Projections!$B:$W,13,0)</f>
        <v>#ERROR!</v>
      </c>
      <c r="E371" s="26" t="s">
        <v>23</v>
      </c>
      <c r="F371" s="27" t="str">
        <f>VLOOKUP(Table19[[#This Row],[Accented name]],[1]Projections!$B:$W,18,0)</f>
        <v>#ERROR!</v>
      </c>
      <c r="G371" s="27" t="str">
        <f>VLOOKUP(Table19[[#This Row],[Accented name]],[1]Projections!$B:$W,19,0)</f>
        <v>#ERROR!</v>
      </c>
      <c r="H371" s="27" t="str">
        <f>VLOOKUP(Table19[[#This Row],[Accented name]],[1]Projections!$B:$W,20,0)</f>
        <v>#ERROR!</v>
      </c>
      <c r="I371" s="19" t="str">
        <f>VLOOKUP(Table19[[#This Row],[Accented name]],[1]Projections!$B:$W,21,0)</f>
        <v>#ERROR!</v>
      </c>
      <c r="J371" s="28" t="str">
        <f>Projections!$H371+Projections!$I371</f>
        <v>#ERROR!</v>
      </c>
      <c r="K371" s="29" t="str">
        <f>VLOOKUP(Projections!$B371,MD!B:J,9,0)</f>
        <v>#N/A</v>
      </c>
      <c r="L371" s="29"/>
      <c r="M371" s="30"/>
      <c r="N371" s="25"/>
      <c r="O371" s="25"/>
      <c r="P371" s="24" t="str">
        <f>Projections!$F371/Projections!$D371</f>
        <v>#ERROR!</v>
      </c>
    </row>
    <row r="372" ht="14.25" customHeight="1">
      <c r="A372" s="13">
        <v>393.0</v>
      </c>
      <c r="B372" s="26" t="s">
        <v>406</v>
      </c>
      <c r="C372" s="26" t="s">
        <v>400</v>
      </c>
      <c r="D372" s="16" t="str">
        <f>VLOOKUP(Table19[[#This Row],[Accented name]],[1]Projections!$B:$W,13,0)</f>
        <v>#ERROR!</v>
      </c>
      <c r="E372" s="26" t="s">
        <v>19</v>
      </c>
      <c r="F372" s="27" t="str">
        <f>VLOOKUP(Table19[[#This Row],[Accented name]],[1]Projections!$B:$W,18,0)</f>
        <v>#ERROR!</v>
      </c>
      <c r="G372" s="27" t="str">
        <f>VLOOKUP(Table19[[#This Row],[Accented name]],[1]Projections!$B:$W,19,0)</f>
        <v>#ERROR!</v>
      </c>
      <c r="H372" s="27" t="str">
        <f>VLOOKUP(Table19[[#This Row],[Accented name]],[1]Projections!$B:$W,20,0)</f>
        <v>#ERROR!</v>
      </c>
      <c r="I372" s="19" t="str">
        <f>VLOOKUP(Table19[[#This Row],[Accented name]],[1]Projections!$B:$W,21,0)</f>
        <v>#ERROR!</v>
      </c>
      <c r="J372" s="28" t="str">
        <f>Projections!$H372+Projections!$I372</f>
        <v>#ERROR!</v>
      </c>
      <c r="K372" s="29" t="str">
        <f>VLOOKUP(Projections!$B372,MD!B:J,9,0)</f>
        <v>#N/A</v>
      </c>
      <c r="L372" s="29"/>
      <c r="M372" s="30"/>
      <c r="N372" s="25"/>
      <c r="O372" s="25"/>
      <c r="P372" s="24" t="str">
        <f>Projections!$F372/Projections!$D372</f>
        <v>#ERROR!</v>
      </c>
    </row>
    <row r="373" ht="14.25" customHeight="1">
      <c r="A373" s="13">
        <v>394.0</v>
      </c>
      <c r="B373" s="26" t="s">
        <v>407</v>
      </c>
      <c r="C373" s="26" t="s">
        <v>400</v>
      </c>
      <c r="D373" s="16" t="str">
        <f>VLOOKUP(Table19[[#This Row],[Accented name]],[1]Projections!$B:$W,13,0)</f>
        <v>#ERROR!</v>
      </c>
      <c r="E373" s="26" t="s">
        <v>21</v>
      </c>
      <c r="F373" s="27" t="str">
        <f>VLOOKUP(Table19[[#This Row],[Accented name]],[1]Projections!$B:$W,18,0)</f>
        <v>#ERROR!</v>
      </c>
      <c r="G373" s="27" t="str">
        <f>VLOOKUP(Table19[[#This Row],[Accented name]],[1]Projections!$B:$W,19,0)</f>
        <v>#ERROR!</v>
      </c>
      <c r="H373" s="27" t="str">
        <f>VLOOKUP(Table19[[#This Row],[Accented name]],[1]Projections!$B:$W,20,0)</f>
        <v>#ERROR!</v>
      </c>
      <c r="I373" s="19" t="str">
        <f>VLOOKUP(Table19[[#This Row],[Accented name]],[1]Projections!$B:$W,21,0)</f>
        <v>#ERROR!</v>
      </c>
      <c r="J373" s="28" t="str">
        <f>Projections!$H373+Projections!$I373</f>
        <v>#ERROR!</v>
      </c>
      <c r="K373" s="29" t="str">
        <f>VLOOKUP(Projections!$B373,MD!B:J,9,0)</f>
        <v>#N/A</v>
      </c>
      <c r="L373" s="29"/>
      <c r="M373" s="30"/>
      <c r="N373" s="25"/>
      <c r="O373" s="25"/>
      <c r="P373" s="24" t="str">
        <f>Projections!$F373/Projections!$D373</f>
        <v>#ERROR!</v>
      </c>
    </row>
    <row r="374" ht="14.25" customHeight="1">
      <c r="A374" s="13">
        <v>395.0</v>
      </c>
      <c r="B374" s="26" t="s">
        <v>408</v>
      </c>
      <c r="C374" s="26" t="s">
        <v>400</v>
      </c>
      <c r="D374" s="16" t="str">
        <f>VLOOKUP(Table19[[#This Row],[Accented name]],[1]Projections!$B:$W,13,0)</f>
        <v>#ERROR!</v>
      </c>
      <c r="E374" s="26" t="s">
        <v>19</v>
      </c>
      <c r="F374" s="27" t="str">
        <f>VLOOKUP(Table19[[#This Row],[Accented name]],[1]Projections!$B:$W,18,0)</f>
        <v>#ERROR!</v>
      </c>
      <c r="G374" s="27" t="str">
        <f>VLOOKUP(Table19[[#This Row],[Accented name]],[1]Projections!$B:$W,19,0)</f>
        <v>#ERROR!</v>
      </c>
      <c r="H374" s="27" t="str">
        <f>VLOOKUP(Table19[[#This Row],[Accented name]],[1]Projections!$B:$W,20,0)</f>
        <v>#ERROR!</v>
      </c>
      <c r="I374" s="19" t="str">
        <f>VLOOKUP(Table19[[#This Row],[Accented name]],[1]Projections!$B:$W,21,0)</f>
        <v>#ERROR!</v>
      </c>
      <c r="J374" s="28" t="str">
        <f>Projections!$H374+Projections!$I374</f>
        <v>#ERROR!</v>
      </c>
      <c r="K374" s="29" t="str">
        <f>VLOOKUP(Projections!$B374,MD!B:J,9,0)</f>
        <v>#N/A</v>
      </c>
      <c r="L374" s="29"/>
      <c r="M374" s="30"/>
      <c r="N374" s="25"/>
      <c r="O374" s="25"/>
      <c r="P374" s="24" t="str">
        <f>Projections!$F374/Projections!$D374</f>
        <v>#ERROR!</v>
      </c>
    </row>
    <row r="375" ht="14.25" customHeight="1">
      <c r="A375" s="13">
        <v>396.0</v>
      </c>
      <c r="B375" s="26" t="s">
        <v>409</v>
      </c>
      <c r="C375" s="26" t="s">
        <v>400</v>
      </c>
      <c r="D375" s="16" t="str">
        <f>VLOOKUP(Table19[[#This Row],[Accented name]],[1]Projections!$B:$W,13,0)</f>
        <v>#ERROR!</v>
      </c>
      <c r="E375" s="26" t="s">
        <v>21</v>
      </c>
      <c r="F375" s="27" t="str">
        <f>VLOOKUP(Table19[[#This Row],[Accented name]],[1]Projections!$B:$W,18,0)</f>
        <v>#ERROR!</v>
      </c>
      <c r="G375" s="27" t="str">
        <f>VLOOKUP(Table19[[#This Row],[Accented name]],[1]Projections!$B:$W,19,0)</f>
        <v>#ERROR!</v>
      </c>
      <c r="H375" s="27" t="str">
        <f>VLOOKUP(Table19[[#This Row],[Accented name]],[1]Projections!$B:$W,20,0)</f>
        <v>#ERROR!</v>
      </c>
      <c r="I375" s="19" t="str">
        <f>VLOOKUP(Table19[[#This Row],[Accented name]],[1]Projections!$B:$W,21,0)</f>
        <v>#ERROR!</v>
      </c>
      <c r="J375" s="28" t="str">
        <f>Projections!$H375+Projections!$I375</f>
        <v>#ERROR!</v>
      </c>
      <c r="K375" s="29" t="str">
        <f>VLOOKUP(Projections!$B375,MD!B:J,9,0)</f>
        <v>#N/A</v>
      </c>
      <c r="L375" s="29"/>
      <c r="M375" s="30"/>
      <c r="N375" s="25"/>
      <c r="O375" s="25"/>
      <c r="P375" s="24" t="str">
        <f>Projections!$F375/Projections!$D375</f>
        <v>#ERROR!</v>
      </c>
    </row>
    <row r="376" ht="14.25" customHeight="1">
      <c r="A376" s="13">
        <v>397.0</v>
      </c>
      <c r="B376" s="26" t="s">
        <v>410</v>
      </c>
      <c r="C376" s="26" t="s">
        <v>400</v>
      </c>
      <c r="D376" s="16" t="str">
        <f>VLOOKUP(Table19[[#This Row],[Accented name]],[1]Projections!$B:$W,13,0)</f>
        <v>#ERROR!</v>
      </c>
      <c r="E376" s="26" t="s">
        <v>21</v>
      </c>
      <c r="F376" s="27" t="str">
        <f>VLOOKUP(Table19[[#This Row],[Accented name]],[1]Projections!$B:$W,18,0)</f>
        <v>#ERROR!</v>
      </c>
      <c r="G376" s="27" t="str">
        <f>VLOOKUP(Table19[[#This Row],[Accented name]],[1]Projections!$B:$W,19,0)</f>
        <v>#ERROR!</v>
      </c>
      <c r="H376" s="27" t="str">
        <f>VLOOKUP(Table19[[#This Row],[Accented name]],[1]Projections!$B:$W,20,0)</f>
        <v>#ERROR!</v>
      </c>
      <c r="I376" s="19" t="str">
        <f>VLOOKUP(Table19[[#This Row],[Accented name]],[1]Projections!$B:$W,21,0)</f>
        <v>#ERROR!</v>
      </c>
      <c r="J376" s="28" t="str">
        <f>Projections!$H376+Projections!$I376</f>
        <v>#ERROR!</v>
      </c>
      <c r="K376" s="29" t="str">
        <f>VLOOKUP(Projections!$B376,MD!B:J,9,0)</f>
        <v>#N/A</v>
      </c>
      <c r="L376" s="29"/>
      <c r="M376" s="30"/>
      <c r="N376" s="25"/>
      <c r="O376" s="25"/>
      <c r="P376" s="24" t="str">
        <f>Projections!$F376/Projections!$D376</f>
        <v>#ERROR!</v>
      </c>
    </row>
    <row r="377" ht="14.25" hidden="1" customHeight="1">
      <c r="A377" s="13">
        <v>398.0</v>
      </c>
      <c r="B377" s="26" t="s">
        <v>411</v>
      </c>
      <c r="C377" s="26" t="s">
        <v>400</v>
      </c>
      <c r="D377" s="16" t="str">
        <f>VLOOKUP(Table19[[#This Row],[Accented name]],[1]Projections!$B:$W,13,0)</f>
        <v>#ERROR!</v>
      </c>
      <c r="E377" s="26" t="s">
        <v>25</v>
      </c>
      <c r="F377" s="27" t="str">
        <f>VLOOKUP(Table19[[#This Row],[Accented name]],[1]Projections!$B:$W,18,0)</f>
        <v>#ERROR!</v>
      </c>
      <c r="G377" s="27" t="str">
        <f>VLOOKUP(Table19[[#This Row],[Accented name]],[1]Projections!$B:$W,19,0)</f>
        <v>#ERROR!</v>
      </c>
      <c r="H377" s="27" t="str">
        <f>VLOOKUP(Table19[[#This Row],[Accented name]],[1]Projections!$B:$W,20,0)</f>
        <v>#ERROR!</v>
      </c>
      <c r="I377" s="19" t="str">
        <f>VLOOKUP(Table19[[#This Row],[Accented name]],[1]Projections!$B:$W,21,0)</f>
        <v>#ERROR!</v>
      </c>
      <c r="J377" s="28" t="str">
        <f>Projections!$H377+Projections!$I377</f>
        <v>#ERROR!</v>
      </c>
      <c r="K377" s="29" t="str">
        <f>VLOOKUP(Projections!$B377,MD!B:J,9,0)</f>
        <v>#N/A</v>
      </c>
      <c r="L377" s="29"/>
      <c r="M377" s="30"/>
      <c r="N377" s="25"/>
      <c r="O377" s="25"/>
      <c r="P377" s="24" t="str">
        <f>Projections!$F377/Projections!$D377</f>
        <v>#ERROR!</v>
      </c>
    </row>
    <row r="378" ht="14.25" customHeight="1">
      <c r="A378" s="13">
        <v>399.0</v>
      </c>
      <c r="B378" s="26" t="s">
        <v>412</v>
      </c>
      <c r="C378" s="26" t="s">
        <v>400</v>
      </c>
      <c r="D378" s="16" t="str">
        <f>VLOOKUP(Table19[[#This Row],[Accented name]],[1]Projections!$B:$W,13,0)</f>
        <v>#ERROR!</v>
      </c>
      <c r="E378" s="26" t="s">
        <v>21</v>
      </c>
      <c r="F378" s="27" t="str">
        <f>VLOOKUP(Table19[[#This Row],[Accented name]],[1]Projections!$B:$W,18,0)</f>
        <v>#ERROR!</v>
      </c>
      <c r="G378" s="27" t="str">
        <f>VLOOKUP(Table19[[#This Row],[Accented name]],[1]Projections!$B:$W,19,0)</f>
        <v>#ERROR!</v>
      </c>
      <c r="H378" s="27" t="str">
        <f>VLOOKUP(Table19[[#This Row],[Accented name]],[1]Projections!$B:$W,20,0)</f>
        <v>#ERROR!</v>
      </c>
      <c r="I378" s="19" t="str">
        <f>VLOOKUP(Table19[[#This Row],[Accented name]],[1]Projections!$B:$W,21,0)</f>
        <v>#ERROR!</v>
      </c>
      <c r="J378" s="28" t="str">
        <f>Projections!$H378+Projections!$I378</f>
        <v>#ERROR!</v>
      </c>
      <c r="K378" s="29" t="str">
        <f>VLOOKUP(Projections!$B378,MD!B:J,9,0)</f>
        <v>#N/A</v>
      </c>
      <c r="L378" s="29"/>
      <c r="M378" s="30"/>
      <c r="N378" s="25"/>
      <c r="O378" s="25"/>
      <c r="P378" s="24" t="str">
        <f>Projections!$F378/Projections!$D378</f>
        <v>#ERROR!</v>
      </c>
    </row>
    <row r="379" ht="14.25" customHeight="1">
      <c r="A379" s="13">
        <v>400.0</v>
      </c>
      <c r="B379" s="26" t="s">
        <v>413</v>
      </c>
      <c r="C379" s="26" t="s">
        <v>400</v>
      </c>
      <c r="D379" s="16" t="str">
        <f>VLOOKUP(Table19[[#This Row],[Accented name]],[1]Projections!$B:$W,13,0)</f>
        <v>#ERROR!</v>
      </c>
      <c r="E379" s="26" t="s">
        <v>21</v>
      </c>
      <c r="F379" s="27" t="str">
        <f>VLOOKUP(Table19[[#This Row],[Accented name]],[1]Projections!$B:$W,18,0)</f>
        <v>#ERROR!</v>
      </c>
      <c r="G379" s="27" t="str">
        <f>VLOOKUP(Table19[[#This Row],[Accented name]],[1]Projections!$B:$W,19,0)</f>
        <v>#ERROR!</v>
      </c>
      <c r="H379" s="27" t="str">
        <f>VLOOKUP(Table19[[#This Row],[Accented name]],[1]Projections!$B:$W,20,0)</f>
        <v>#ERROR!</v>
      </c>
      <c r="I379" s="19" t="str">
        <f>VLOOKUP(Table19[[#This Row],[Accented name]],[1]Projections!$B:$W,21,0)</f>
        <v>#ERROR!</v>
      </c>
      <c r="J379" s="28" t="str">
        <f>Projections!$H379+Projections!$I379</f>
        <v>#ERROR!</v>
      </c>
      <c r="K379" s="29" t="str">
        <f>VLOOKUP(Projections!$B379,MD!B:J,9,0)</f>
        <v>#N/A</v>
      </c>
      <c r="L379" s="29"/>
      <c r="M379" s="30"/>
      <c r="N379" s="25"/>
      <c r="O379" s="25"/>
      <c r="P379" s="24" t="str">
        <f>Projections!$F379/Projections!$D379</f>
        <v>#ERROR!</v>
      </c>
    </row>
    <row r="380" ht="14.25" customHeight="1">
      <c r="A380" s="13">
        <v>401.0</v>
      </c>
      <c r="B380" s="26" t="s">
        <v>414</v>
      </c>
      <c r="C380" s="26" t="s">
        <v>400</v>
      </c>
      <c r="D380" s="16" t="str">
        <f>VLOOKUP(Table19[[#This Row],[Accented name]],[1]Projections!$B:$W,13,0)</f>
        <v>#ERROR!</v>
      </c>
      <c r="E380" s="26" t="s">
        <v>21</v>
      </c>
      <c r="F380" s="27" t="str">
        <f>VLOOKUP(Table19[[#This Row],[Accented name]],[1]Projections!$B:$W,18,0)</f>
        <v>#ERROR!</v>
      </c>
      <c r="G380" s="27" t="str">
        <f>VLOOKUP(Table19[[#This Row],[Accented name]],[1]Projections!$B:$W,19,0)</f>
        <v>#ERROR!</v>
      </c>
      <c r="H380" s="27" t="str">
        <f>VLOOKUP(Table19[[#This Row],[Accented name]],[1]Projections!$B:$W,20,0)</f>
        <v>#ERROR!</v>
      </c>
      <c r="I380" s="19" t="str">
        <f>VLOOKUP(Table19[[#This Row],[Accented name]],[1]Projections!$B:$W,21,0)</f>
        <v>#ERROR!</v>
      </c>
      <c r="J380" s="28" t="str">
        <f>Projections!$H380+Projections!$I380</f>
        <v>#ERROR!</v>
      </c>
      <c r="K380" s="29" t="str">
        <f>VLOOKUP(Projections!$B380,MD!B:J,9,0)</f>
        <v>#N/A</v>
      </c>
      <c r="L380" s="29"/>
      <c r="M380" s="30"/>
      <c r="N380" s="25"/>
      <c r="O380" s="25"/>
      <c r="P380" s="24" t="str">
        <f>Projections!$F380/Projections!$D380</f>
        <v>#ERROR!</v>
      </c>
    </row>
    <row r="381" ht="14.25" customHeight="1">
      <c r="A381" s="13">
        <v>402.0</v>
      </c>
      <c r="B381" s="26" t="s">
        <v>415</v>
      </c>
      <c r="C381" s="26" t="s">
        <v>400</v>
      </c>
      <c r="D381" s="16" t="str">
        <f>VLOOKUP(Table19[[#This Row],[Accented name]],[1]Projections!$B:$W,13,0)</f>
        <v>#ERROR!</v>
      </c>
      <c r="E381" s="26" t="s">
        <v>21</v>
      </c>
      <c r="F381" s="27" t="str">
        <f>VLOOKUP(Table19[[#This Row],[Accented name]],[1]Projections!$B:$W,18,0)</f>
        <v>#ERROR!</v>
      </c>
      <c r="G381" s="27" t="str">
        <f>VLOOKUP(Table19[[#This Row],[Accented name]],[1]Projections!$B:$W,19,0)</f>
        <v>#ERROR!</v>
      </c>
      <c r="H381" s="27" t="str">
        <f>VLOOKUP(Table19[[#This Row],[Accented name]],[1]Projections!$B:$W,20,0)</f>
        <v>#ERROR!</v>
      </c>
      <c r="I381" s="19" t="str">
        <f>VLOOKUP(Table19[[#This Row],[Accented name]],[1]Projections!$B:$W,21,0)</f>
        <v>#ERROR!</v>
      </c>
      <c r="J381" s="28" t="str">
        <f>Projections!$H381+Projections!$I381</f>
        <v>#ERROR!</v>
      </c>
      <c r="K381" s="29" t="str">
        <f>VLOOKUP(Projections!$B381,MD!B:J,9,0)</f>
        <v>#N/A</v>
      </c>
      <c r="L381" s="29"/>
      <c r="M381" s="30"/>
      <c r="N381" s="25"/>
      <c r="O381" s="25"/>
      <c r="P381" s="24" t="str">
        <f>Projections!$F381/Projections!$D381</f>
        <v>#ERROR!</v>
      </c>
    </row>
    <row r="382" ht="14.25" customHeight="1">
      <c r="A382" s="13">
        <v>403.0</v>
      </c>
      <c r="B382" s="26" t="s">
        <v>416</v>
      </c>
      <c r="C382" s="26" t="s">
        <v>400</v>
      </c>
      <c r="D382" s="16" t="str">
        <f>VLOOKUP(Table19[[#This Row],[Accented name]],[1]Projections!$B:$W,13,0)</f>
        <v>#ERROR!</v>
      </c>
      <c r="E382" s="26" t="s">
        <v>21</v>
      </c>
      <c r="F382" s="27" t="str">
        <f>VLOOKUP(Table19[[#This Row],[Accented name]],[1]Projections!$B:$W,18,0)</f>
        <v>#ERROR!</v>
      </c>
      <c r="G382" s="27" t="str">
        <f>VLOOKUP(Table19[[#This Row],[Accented name]],[1]Projections!$B:$W,19,0)</f>
        <v>#ERROR!</v>
      </c>
      <c r="H382" s="27" t="str">
        <f>VLOOKUP(Table19[[#This Row],[Accented name]],[1]Projections!$B:$W,20,0)</f>
        <v>#ERROR!</v>
      </c>
      <c r="I382" s="19" t="str">
        <f>VLOOKUP(Table19[[#This Row],[Accented name]],[1]Projections!$B:$W,21,0)</f>
        <v>#ERROR!</v>
      </c>
      <c r="J382" s="28" t="str">
        <f>Projections!$H382+Projections!$I382</f>
        <v>#ERROR!</v>
      </c>
      <c r="K382" s="29" t="str">
        <f>VLOOKUP(Projections!$B382,MD!B:J,9,0)</f>
        <v>#N/A</v>
      </c>
      <c r="L382" s="29"/>
      <c r="M382" s="30"/>
      <c r="N382" s="25"/>
      <c r="O382" s="25"/>
      <c r="P382" s="24" t="str">
        <f>Projections!$F382/Projections!$D382</f>
        <v>#ERROR!</v>
      </c>
    </row>
    <row r="383" ht="14.25" customHeight="1">
      <c r="A383" s="13">
        <v>404.0</v>
      </c>
      <c r="B383" s="26" t="s">
        <v>417</v>
      </c>
      <c r="C383" s="26" t="s">
        <v>400</v>
      </c>
      <c r="D383" s="16" t="str">
        <f>VLOOKUP(Table19[[#This Row],[Accented name]],[1]Projections!$B:$W,13,0)</f>
        <v>#ERROR!</v>
      </c>
      <c r="E383" s="26" t="s">
        <v>21</v>
      </c>
      <c r="F383" s="27" t="str">
        <f>VLOOKUP(Table19[[#This Row],[Accented name]],[1]Projections!$B:$W,18,0)</f>
        <v>#ERROR!</v>
      </c>
      <c r="G383" s="27" t="str">
        <f>VLOOKUP(Table19[[#This Row],[Accented name]],[1]Projections!$B:$W,19,0)</f>
        <v>#ERROR!</v>
      </c>
      <c r="H383" s="27" t="str">
        <f>VLOOKUP(Table19[[#This Row],[Accented name]],[1]Projections!$B:$W,20,0)</f>
        <v>#ERROR!</v>
      </c>
      <c r="I383" s="19" t="str">
        <f>VLOOKUP(Table19[[#This Row],[Accented name]],[1]Projections!$B:$W,21,0)</f>
        <v>#ERROR!</v>
      </c>
      <c r="J383" s="28" t="str">
        <f>Projections!$H383+Projections!$I383</f>
        <v>#ERROR!</v>
      </c>
      <c r="K383" s="29" t="str">
        <f>VLOOKUP(Projections!$B383,MD!B:J,9,0)</f>
        <v>#N/A</v>
      </c>
      <c r="L383" s="29"/>
      <c r="M383" s="30"/>
      <c r="N383" s="25"/>
      <c r="O383" s="25"/>
      <c r="P383" s="24" t="str">
        <f>Projections!$F383/Projections!$D383</f>
        <v>#ERROR!</v>
      </c>
    </row>
    <row r="384" ht="14.25" customHeight="1">
      <c r="A384" s="13">
        <v>405.0</v>
      </c>
      <c r="B384" s="26" t="s">
        <v>418</v>
      </c>
      <c r="C384" s="26" t="s">
        <v>400</v>
      </c>
      <c r="D384" s="16" t="str">
        <f>VLOOKUP(Table19[[#This Row],[Accented name]],[1]Projections!$B:$W,13,0)</f>
        <v>#ERROR!</v>
      </c>
      <c r="E384" s="26" t="s">
        <v>21</v>
      </c>
      <c r="F384" s="27" t="str">
        <f>VLOOKUP(Table19[[#This Row],[Accented name]],[1]Projections!$B:$W,18,0)</f>
        <v>#ERROR!</v>
      </c>
      <c r="G384" s="27" t="str">
        <f>VLOOKUP(Table19[[#This Row],[Accented name]],[1]Projections!$B:$W,19,0)</f>
        <v>#ERROR!</v>
      </c>
      <c r="H384" s="27" t="str">
        <f>VLOOKUP(Table19[[#This Row],[Accented name]],[1]Projections!$B:$W,20,0)</f>
        <v>#ERROR!</v>
      </c>
      <c r="I384" s="19" t="str">
        <f>VLOOKUP(Table19[[#This Row],[Accented name]],[1]Projections!$B:$W,21,0)</f>
        <v>#ERROR!</v>
      </c>
      <c r="J384" s="28" t="str">
        <f>Projections!$H384+Projections!$I384</f>
        <v>#ERROR!</v>
      </c>
      <c r="K384" s="29" t="str">
        <f>VLOOKUP(Projections!$B384,MD!B:J,9,0)</f>
        <v>#N/A</v>
      </c>
      <c r="L384" s="29"/>
      <c r="M384" s="30"/>
      <c r="N384" s="25"/>
      <c r="O384" s="25"/>
      <c r="P384" s="24" t="str">
        <f>Projections!$F384/Projections!$D384</f>
        <v>#ERROR!</v>
      </c>
    </row>
    <row r="385" ht="14.25" customHeight="1">
      <c r="A385" s="13">
        <v>406.0</v>
      </c>
      <c r="B385" s="26" t="s">
        <v>419</v>
      </c>
      <c r="C385" s="26" t="s">
        <v>400</v>
      </c>
      <c r="D385" s="16" t="str">
        <f>VLOOKUP(Table19[[#This Row],[Accented name]],[1]Projections!$B:$W,13,0)</f>
        <v>#ERROR!</v>
      </c>
      <c r="E385" s="26" t="s">
        <v>23</v>
      </c>
      <c r="F385" s="27" t="str">
        <f>VLOOKUP(Table19[[#This Row],[Accented name]],[1]Projections!$B:$W,18,0)</f>
        <v>#ERROR!</v>
      </c>
      <c r="G385" s="27" t="str">
        <f>VLOOKUP(Table19[[#This Row],[Accented name]],[1]Projections!$B:$W,19,0)</f>
        <v>#ERROR!</v>
      </c>
      <c r="H385" s="27" t="str">
        <f>VLOOKUP(Table19[[#This Row],[Accented name]],[1]Projections!$B:$W,20,0)</f>
        <v>#ERROR!</v>
      </c>
      <c r="I385" s="19" t="str">
        <f>VLOOKUP(Table19[[#This Row],[Accented name]],[1]Projections!$B:$W,21,0)</f>
        <v>#ERROR!</v>
      </c>
      <c r="J385" s="28" t="str">
        <f>Projections!$H385+Projections!$I385</f>
        <v>#ERROR!</v>
      </c>
      <c r="K385" s="29" t="str">
        <f>VLOOKUP(Projections!$B385,MD!B:J,9,0)</f>
        <v>#N/A</v>
      </c>
      <c r="L385" s="29"/>
      <c r="M385" s="30"/>
      <c r="N385" s="25"/>
      <c r="O385" s="25"/>
      <c r="P385" s="24" t="str">
        <f>Projections!$F385/Projections!$D385</f>
        <v>#ERROR!</v>
      </c>
    </row>
    <row r="386" ht="14.25" customHeight="1">
      <c r="A386" s="13">
        <v>407.0</v>
      </c>
      <c r="B386" s="26" t="s">
        <v>420</v>
      </c>
      <c r="C386" s="26" t="s">
        <v>400</v>
      </c>
      <c r="D386" s="16" t="str">
        <f>VLOOKUP(Table19[[#This Row],[Accented name]],[1]Projections!$B:$W,13,0)</f>
        <v>#ERROR!</v>
      </c>
      <c r="E386" s="26" t="s">
        <v>21</v>
      </c>
      <c r="F386" s="27" t="str">
        <f>VLOOKUP(Table19[[#This Row],[Accented name]],[1]Projections!$B:$W,18,0)</f>
        <v>#ERROR!</v>
      </c>
      <c r="G386" s="27" t="str">
        <f>VLOOKUP(Table19[[#This Row],[Accented name]],[1]Projections!$B:$W,19,0)</f>
        <v>#ERROR!</v>
      </c>
      <c r="H386" s="27" t="str">
        <f>VLOOKUP(Table19[[#This Row],[Accented name]],[1]Projections!$B:$W,20,0)</f>
        <v>#ERROR!</v>
      </c>
      <c r="I386" s="19" t="str">
        <f>VLOOKUP(Table19[[#This Row],[Accented name]],[1]Projections!$B:$W,21,0)</f>
        <v>#ERROR!</v>
      </c>
      <c r="J386" s="28" t="str">
        <f>Projections!$H386+Projections!$I386</f>
        <v>#ERROR!</v>
      </c>
      <c r="K386" s="29" t="str">
        <f>VLOOKUP(Projections!$B386,MD!B:J,9,0)</f>
        <v>#N/A</v>
      </c>
      <c r="L386" s="29"/>
      <c r="M386" s="30"/>
      <c r="N386" s="25"/>
      <c r="O386" s="25"/>
      <c r="P386" s="24" t="str">
        <f>Projections!$F386/Projections!$D386</f>
        <v>#ERROR!</v>
      </c>
    </row>
    <row r="387" ht="14.25" hidden="1" customHeight="1">
      <c r="A387" s="13">
        <v>408.0</v>
      </c>
      <c r="B387" s="26" t="s">
        <v>421</v>
      </c>
      <c r="C387" s="26" t="s">
        <v>400</v>
      </c>
      <c r="D387" s="16" t="str">
        <f>VLOOKUP(Table19[[#This Row],[Accented name]],[1]Projections!$B:$W,13,0)</f>
        <v>#ERROR!</v>
      </c>
      <c r="E387" s="26" t="s">
        <v>25</v>
      </c>
      <c r="F387" s="27" t="str">
        <f>VLOOKUP(Table19[[#This Row],[Accented name]],[1]Projections!$B:$W,18,0)</f>
        <v>#ERROR!</v>
      </c>
      <c r="G387" s="27" t="str">
        <f>VLOOKUP(Table19[[#This Row],[Accented name]],[1]Projections!$B:$W,19,0)</f>
        <v>#ERROR!</v>
      </c>
      <c r="H387" s="27" t="str">
        <f>VLOOKUP(Table19[[#This Row],[Accented name]],[1]Projections!$B:$W,20,0)</f>
        <v>#ERROR!</v>
      </c>
      <c r="I387" s="19" t="str">
        <f>VLOOKUP(Table19[[#This Row],[Accented name]],[1]Projections!$B:$W,21,0)</f>
        <v>#ERROR!</v>
      </c>
      <c r="J387" s="28" t="str">
        <f>Projections!$H387+Projections!$I387</f>
        <v>#ERROR!</v>
      </c>
      <c r="K387" s="29" t="str">
        <f>VLOOKUP(Projections!$B387,MD!B:J,9,0)</f>
        <v>#N/A</v>
      </c>
      <c r="L387" s="29"/>
      <c r="M387" s="30"/>
      <c r="N387" s="25"/>
      <c r="O387" s="25"/>
      <c r="P387" s="24" t="str">
        <f>Projections!$F387/Projections!$D387</f>
        <v>#ERROR!</v>
      </c>
    </row>
    <row r="388" ht="14.25" customHeight="1">
      <c r="A388" s="13">
        <v>409.0</v>
      </c>
      <c r="B388" s="26" t="s">
        <v>422</v>
      </c>
      <c r="C388" s="26" t="s">
        <v>400</v>
      </c>
      <c r="D388" s="16" t="str">
        <f>VLOOKUP(Table19[[#This Row],[Accented name]],[1]Projections!$B:$W,13,0)</f>
        <v>#ERROR!</v>
      </c>
      <c r="E388" s="26" t="s">
        <v>19</v>
      </c>
      <c r="F388" s="27" t="str">
        <f>VLOOKUP(Table19[[#This Row],[Accented name]],[1]Projections!$B:$W,18,0)</f>
        <v>#ERROR!</v>
      </c>
      <c r="G388" s="27" t="str">
        <f>VLOOKUP(Table19[[#This Row],[Accented name]],[1]Projections!$B:$W,19,0)</f>
        <v>#ERROR!</v>
      </c>
      <c r="H388" s="27" t="str">
        <f>VLOOKUP(Table19[[#This Row],[Accented name]],[1]Projections!$B:$W,20,0)</f>
        <v>#ERROR!</v>
      </c>
      <c r="I388" s="19" t="str">
        <f>VLOOKUP(Table19[[#This Row],[Accented name]],[1]Projections!$B:$W,21,0)</f>
        <v>#ERROR!</v>
      </c>
      <c r="J388" s="28" t="str">
        <f>Projections!$H388+Projections!$I388</f>
        <v>#ERROR!</v>
      </c>
      <c r="K388" s="29" t="str">
        <f>VLOOKUP(Projections!$B388,MD!B:J,9,0)</f>
        <v>#N/A</v>
      </c>
      <c r="L388" s="29"/>
      <c r="M388" s="30"/>
      <c r="N388" s="25"/>
      <c r="O388" s="25"/>
      <c r="P388" s="24" t="str">
        <f>Projections!$F388/Projections!$D388</f>
        <v>#ERROR!</v>
      </c>
    </row>
    <row r="389" ht="14.25" customHeight="1">
      <c r="A389" s="13">
        <v>410.0</v>
      </c>
      <c r="B389" s="26" t="s">
        <v>423</v>
      </c>
      <c r="C389" s="26" t="s">
        <v>400</v>
      </c>
      <c r="D389" s="16" t="str">
        <f>VLOOKUP(Table19[[#This Row],[Accented name]],[1]Projections!$B:$W,13,0)</f>
        <v>#ERROR!</v>
      </c>
      <c r="E389" s="26" t="s">
        <v>21</v>
      </c>
      <c r="F389" s="27" t="str">
        <f>VLOOKUP(Table19[[#This Row],[Accented name]],[1]Projections!$B:$W,18,0)</f>
        <v>#ERROR!</v>
      </c>
      <c r="G389" s="27" t="str">
        <f>VLOOKUP(Table19[[#This Row],[Accented name]],[1]Projections!$B:$W,19,0)</f>
        <v>#ERROR!</v>
      </c>
      <c r="H389" s="27" t="str">
        <f>VLOOKUP(Table19[[#This Row],[Accented name]],[1]Projections!$B:$W,20,0)</f>
        <v>#ERROR!</v>
      </c>
      <c r="I389" s="19" t="str">
        <f>VLOOKUP(Table19[[#This Row],[Accented name]],[1]Projections!$B:$W,21,0)</f>
        <v>#ERROR!</v>
      </c>
      <c r="J389" s="28" t="str">
        <f>Projections!$H389+Projections!$I389</f>
        <v>#ERROR!</v>
      </c>
      <c r="K389" s="29" t="str">
        <f>VLOOKUP(Projections!$B389,MD!B:J,9,0)</f>
        <v>#N/A</v>
      </c>
      <c r="L389" s="29"/>
      <c r="M389" s="30"/>
      <c r="N389" s="25"/>
      <c r="O389" s="25"/>
      <c r="P389" s="24" t="str">
        <f>Projections!$F389/Projections!$D389</f>
        <v>#ERROR!</v>
      </c>
    </row>
    <row r="390" ht="14.25" customHeight="1">
      <c r="A390" s="13">
        <v>411.0</v>
      </c>
      <c r="B390" s="26" t="s">
        <v>424</v>
      </c>
      <c r="C390" s="26" t="s">
        <v>400</v>
      </c>
      <c r="D390" s="16" t="str">
        <f>VLOOKUP(Table19[[#This Row],[Accented name]],[1]Projections!$B:$W,13,0)</f>
        <v>#ERROR!</v>
      </c>
      <c r="E390" s="26" t="s">
        <v>23</v>
      </c>
      <c r="F390" s="27" t="str">
        <f>VLOOKUP(Table19[[#This Row],[Accented name]],[1]Projections!$B:$W,18,0)</f>
        <v>#ERROR!</v>
      </c>
      <c r="G390" s="27" t="str">
        <f>VLOOKUP(Table19[[#This Row],[Accented name]],[1]Projections!$B:$W,19,0)</f>
        <v>#ERROR!</v>
      </c>
      <c r="H390" s="27" t="str">
        <f>VLOOKUP(Table19[[#This Row],[Accented name]],[1]Projections!$B:$W,20,0)</f>
        <v>#ERROR!</v>
      </c>
      <c r="I390" s="19" t="str">
        <f>VLOOKUP(Table19[[#This Row],[Accented name]],[1]Projections!$B:$W,21,0)</f>
        <v>#ERROR!</v>
      </c>
      <c r="J390" s="28" t="str">
        <f>Projections!$H390+Projections!$I390</f>
        <v>#ERROR!</v>
      </c>
      <c r="K390" s="29" t="str">
        <f>VLOOKUP(Projections!$B390,MD!B:J,9,0)</f>
        <v>#N/A</v>
      </c>
      <c r="L390" s="29"/>
      <c r="M390" s="30"/>
      <c r="N390" s="25"/>
      <c r="O390" s="25"/>
      <c r="P390" s="24" t="str">
        <f>Projections!$F390/Projections!$D390</f>
        <v>#ERROR!</v>
      </c>
    </row>
    <row r="391" ht="14.25" customHeight="1">
      <c r="A391" s="13">
        <v>412.0</v>
      </c>
      <c r="B391" s="26" t="s">
        <v>425</v>
      </c>
      <c r="C391" s="26" t="s">
        <v>400</v>
      </c>
      <c r="D391" s="16" t="str">
        <f>VLOOKUP(Table19[[#This Row],[Accented name]],[1]Projections!$B:$W,13,0)</f>
        <v>#ERROR!</v>
      </c>
      <c r="E391" s="26" t="s">
        <v>21</v>
      </c>
      <c r="F391" s="27" t="str">
        <f>VLOOKUP(Table19[[#This Row],[Accented name]],[1]Projections!$B:$W,18,0)</f>
        <v>#ERROR!</v>
      </c>
      <c r="G391" s="27" t="str">
        <f>VLOOKUP(Table19[[#This Row],[Accented name]],[1]Projections!$B:$W,19,0)</f>
        <v>#ERROR!</v>
      </c>
      <c r="H391" s="27" t="str">
        <f>VLOOKUP(Table19[[#This Row],[Accented name]],[1]Projections!$B:$W,20,0)</f>
        <v>#ERROR!</v>
      </c>
      <c r="I391" s="19" t="str">
        <f>VLOOKUP(Table19[[#This Row],[Accented name]],[1]Projections!$B:$W,21,0)</f>
        <v>#ERROR!</v>
      </c>
      <c r="J391" s="28" t="str">
        <f>Projections!$H391+Projections!$I391</f>
        <v>#ERROR!</v>
      </c>
      <c r="K391" s="29" t="str">
        <f>VLOOKUP(Projections!$B391,MD!B:J,9,0)</f>
        <v>#N/A</v>
      </c>
      <c r="L391" s="29"/>
      <c r="M391" s="30"/>
      <c r="N391" s="25"/>
      <c r="O391" s="25"/>
      <c r="P391" s="24" t="str">
        <f>Projections!$F391/Projections!$D391</f>
        <v>#ERROR!</v>
      </c>
    </row>
    <row r="392" ht="14.25" customHeight="1">
      <c r="A392" s="13">
        <v>129.0</v>
      </c>
      <c r="B392" s="26" t="s">
        <v>426</v>
      </c>
      <c r="C392" s="26" t="s">
        <v>128</v>
      </c>
      <c r="D392" s="16" t="str">
        <f>VLOOKUP(Table19[[#This Row],[Accented name]],[1]Projections!$B:$W,13,0)</f>
        <v>#ERROR!</v>
      </c>
      <c r="E392" s="26" t="s">
        <v>19</v>
      </c>
      <c r="F392" s="27" t="str">
        <f>VLOOKUP(Table19[[#This Row],[Accented name]],[1]Projections!$B:$W,18,0)</f>
        <v>#ERROR!</v>
      </c>
      <c r="G392" s="27" t="str">
        <f>VLOOKUP(Table19[[#This Row],[Accented name]],[1]Projections!$B:$W,19,0)</f>
        <v>#ERROR!</v>
      </c>
      <c r="H392" s="27" t="str">
        <f>VLOOKUP(Table19[[#This Row],[Accented name]],[1]Projections!$B:$W,20,0)</f>
        <v>#ERROR!</v>
      </c>
      <c r="I392" s="19" t="str">
        <f>VLOOKUP(Table19[[#This Row],[Accented name]],[1]Projections!$B:$W,21,0)</f>
        <v>#ERROR!</v>
      </c>
      <c r="J392" s="28" t="str">
        <f>Projections!$H392+Projections!$I392</f>
        <v>#ERROR!</v>
      </c>
      <c r="K392" s="29" t="str">
        <f>VLOOKUP(Projections!$B392,MD!B:J,9,0)</f>
        <v>#N/A</v>
      </c>
      <c r="L392" s="29"/>
      <c r="M392" s="30"/>
      <c r="N392" s="23"/>
      <c r="O392" s="23"/>
      <c r="P392" s="24" t="str">
        <f>Projections!$F392/Projections!$D392</f>
        <v>#ERROR!</v>
      </c>
    </row>
    <row r="393" ht="14.25" customHeight="1">
      <c r="A393" s="13">
        <v>107.0</v>
      </c>
      <c r="B393" s="26" t="s">
        <v>427</v>
      </c>
      <c r="C393" s="26" t="s">
        <v>128</v>
      </c>
      <c r="D393" s="16" t="str">
        <f>VLOOKUP(Table19[[#This Row],[Accented name]],[1]Projections!$B:$W,13,0)</f>
        <v>#ERROR!</v>
      </c>
      <c r="E393" s="26" t="s">
        <v>23</v>
      </c>
      <c r="F393" s="27" t="str">
        <f>VLOOKUP(Table19[[#This Row],[Accented name]],[1]Projections!$B:$W,18,0)</f>
        <v>#ERROR!</v>
      </c>
      <c r="G393" s="27" t="str">
        <f>VLOOKUP(Table19[[#This Row],[Accented name]],[1]Projections!$B:$W,19,0)</f>
        <v>#ERROR!</v>
      </c>
      <c r="H393" s="27" t="str">
        <f>VLOOKUP(Table19[[#This Row],[Accented name]],[1]Projections!$B:$W,20,0)</f>
        <v>#ERROR!</v>
      </c>
      <c r="I393" s="19" t="str">
        <f>VLOOKUP(Table19[[#This Row],[Accented name]],[1]Projections!$B:$W,21,0)</f>
        <v>#ERROR!</v>
      </c>
      <c r="J393" s="28" t="str">
        <f>Projections!$H393+Projections!$I393</f>
        <v>#ERROR!</v>
      </c>
      <c r="K393" s="29" t="str">
        <f>VLOOKUP(Projections!$B393,MD!B:J,9,0)</f>
        <v>#N/A</v>
      </c>
      <c r="L393" s="29"/>
      <c r="M393" s="30"/>
      <c r="N393" s="23"/>
      <c r="O393" s="23"/>
      <c r="P393" s="24" t="str">
        <f>Projections!$F393/Projections!$D393</f>
        <v>#ERROR!</v>
      </c>
    </row>
    <row r="394" ht="14.25" hidden="1" customHeight="1">
      <c r="A394" s="13">
        <v>63.0</v>
      </c>
      <c r="B394" s="26" t="s">
        <v>428</v>
      </c>
      <c r="C394" s="26" t="s">
        <v>122</v>
      </c>
      <c r="D394" s="16" t="str">
        <f>VLOOKUP(Table19[[#This Row],[Accented name]],[1]Projections!$B:$W,13,0)</f>
        <v>#ERROR!</v>
      </c>
      <c r="E394" s="26" t="s">
        <v>25</v>
      </c>
      <c r="F394" s="27" t="str">
        <f>VLOOKUP(Table19[[#This Row],[Accented name]],[1]Projections!$B:$W,18,0)</f>
        <v>#ERROR!</v>
      </c>
      <c r="G394" s="27" t="str">
        <f>VLOOKUP(Table19[[#This Row],[Accented name]],[1]Projections!$B:$W,19,0)</f>
        <v>#ERROR!</v>
      </c>
      <c r="H394" s="27" t="str">
        <f>VLOOKUP(Table19[[#This Row],[Accented name]],[1]Projections!$B:$W,20,0)</f>
        <v>#ERROR!</v>
      </c>
      <c r="I394" s="19" t="str">
        <f>VLOOKUP(Table19[[#This Row],[Accented name]],[1]Projections!$B:$W,21,0)</f>
        <v>#ERROR!</v>
      </c>
      <c r="J394" s="28" t="str">
        <f>Projections!$H394+Projections!$I394</f>
        <v>#ERROR!</v>
      </c>
      <c r="K394" s="29" t="str">
        <f>VLOOKUP(Projections!$B394,MD!B:J,9,0)</f>
        <v>#N/A</v>
      </c>
      <c r="L394" s="29"/>
      <c r="M394" s="30"/>
      <c r="N394" s="23"/>
      <c r="O394" s="23"/>
      <c r="P394" s="24" t="str">
        <f>Projections!$F394/Projections!$D394</f>
        <v>#ERROR!</v>
      </c>
    </row>
    <row r="395" ht="14.25" hidden="1" customHeight="1">
      <c r="A395" s="13">
        <v>64.0</v>
      </c>
      <c r="B395" s="26" t="s">
        <v>429</v>
      </c>
      <c r="C395" s="26" t="s">
        <v>122</v>
      </c>
      <c r="D395" s="16" t="str">
        <f>VLOOKUP(Table19[[#This Row],[Accented name]],[1]Projections!$B:$W,13,0)</f>
        <v>#ERROR!</v>
      </c>
      <c r="E395" s="26" t="s">
        <v>25</v>
      </c>
      <c r="F395" s="27" t="str">
        <f>VLOOKUP(Table19[[#This Row],[Accented name]],[1]Projections!$B:$W,18,0)</f>
        <v>#ERROR!</v>
      </c>
      <c r="G395" s="27" t="str">
        <f>VLOOKUP(Table19[[#This Row],[Accented name]],[1]Projections!$B:$W,19,0)</f>
        <v>#ERROR!</v>
      </c>
      <c r="H395" s="27" t="str">
        <f>VLOOKUP(Table19[[#This Row],[Accented name]],[1]Projections!$B:$W,20,0)</f>
        <v>#ERROR!</v>
      </c>
      <c r="I395" s="19" t="str">
        <f>VLOOKUP(Table19[[#This Row],[Accented name]],[1]Projections!$B:$W,21,0)</f>
        <v>#ERROR!</v>
      </c>
      <c r="J395" s="28" t="str">
        <f>Projections!$H395+Projections!$I395</f>
        <v>#ERROR!</v>
      </c>
      <c r="K395" s="29" t="str">
        <f>VLOOKUP(Projections!$B395,MD!B:J,9,0)</f>
        <v>#N/A</v>
      </c>
      <c r="L395" s="29"/>
      <c r="M395" s="30"/>
      <c r="N395" s="23"/>
      <c r="O395" s="23"/>
      <c r="P395" s="24" t="str">
        <f>Projections!$F395/Projections!$D395</f>
        <v>#ERROR!</v>
      </c>
    </row>
    <row r="396" ht="14.25" customHeight="1">
      <c r="A396" s="13">
        <v>72.0</v>
      </c>
      <c r="B396" s="26" t="s">
        <v>430</v>
      </c>
      <c r="C396" s="26" t="s">
        <v>122</v>
      </c>
      <c r="D396" s="16" t="str">
        <f>VLOOKUP(Table19[[#This Row],[Accented name]],[1]Projections!$B:$W,13,0)</f>
        <v>#ERROR!</v>
      </c>
      <c r="E396" s="26" t="s">
        <v>23</v>
      </c>
      <c r="F396" s="27" t="str">
        <f>VLOOKUP(Table19[[#This Row],[Accented name]],[1]Projections!$B:$W,18,0)</f>
        <v>#ERROR!</v>
      </c>
      <c r="G396" s="27" t="str">
        <f>VLOOKUP(Table19[[#This Row],[Accented name]],[1]Projections!$B:$W,19,0)</f>
        <v>#ERROR!</v>
      </c>
      <c r="H396" s="27" t="str">
        <f>VLOOKUP(Table19[[#This Row],[Accented name]],[1]Projections!$B:$W,20,0)</f>
        <v>#ERROR!</v>
      </c>
      <c r="I396" s="19" t="str">
        <f>VLOOKUP(Table19[[#This Row],[Accented name]],[1]Projections!$B:$W,21,0)</f>
        <v>#ERROR!</v>
      </c>
      <c r="J396" s="28" t="str">
        <f>Projections!$H396+Projections!$I396</f>
        <v>#ERROR!</v>
      </c>
      <c r="K396" s="29" t="str">
        <f>VLOOKUP(Projections!$B396,MD!B:J,9,0)</f>
        <v>#N/A</v>
      </c>
      <c r="L396" s="29"/>
      <c r="M396" s="30"/>
      <c r="N396" s="23"/>
      <c r="O396" s="23"/>
      <c r="P396" s="24" t="str">
        <f>Projections!$F396/Projections!$D396</f>
        <v>#ERROR!</v>
      </c>
    </row>
    <row r="397" ht="14.25" customHeight="1">
      <c r="A397" s="13">
        <v>127.0</v>
      </c>
      <c r="B397" s="26" t="s">
        <v>431</v>
      </c>
      <c r="C397" s="26" t="s">
        <v>128</v>
      </c>
      <c r="D397" s="16" t="str">
        <f>VLOOKUP(Table19[[#This Row],[Accented name]],[1]Projections!$B:$W,13,0)</f>
        <v>#ERROR!</v>
      </c>
      <c r="E397" s="26" t="s">
        <v>23</v>
      </c>
      <c r="F397" s="27" t="str">
        <f>VLOOKUP(Table19[[#This Row],[Accented name]],[1]Projections!$B:$W,18,0)</f>
        <v>#ERROR!</v>
      </c>
      <c r="G397" s="27" t="str">
        <f>VLOOKUP(Table19[[#This Row],[Accented name]],[1]Projections!$B:$W,19,0)</f>
        <v>#ERROR!</v>
      </c>
      <c r="H397" s="27" t="str">
        <f>VLOOKUP(Table19[[#This Row],[Accented name]],[1]Projections!$B:$W,20,0)</f>
        <v>#ERROR!</v>
      </c>
      <c r="I397" s="19" t="str">
        <f>VLOOKUP(Table19[[#This Row],[Accented name]],[1]Projections!$B:$W,21,0)</f>
        <v>#ERROR!</v>
      </c>
      <c r="J397" s="28" t="str">
        <f>Projections!$H397+Projections!$I397</f>
        <v>#ERROR!</v>
      </c>
      <c r="K397" s="29" t="str">
        <f>VLOOKUP(Projections!$B397,MD!B:J,9,0)</f>
        <v>#N/A</v>
      </c>
      <c r="L397" s="29"/>
      <c r="M397" s="30"/>
      <c r="N397" s="23"/>
      <c r="O397" s="23"/>
      <c r="P397" s="24" t="str">
        <f>Projections!$F397/Projections!$D397</f>
        <v>#ERROR!</v>
      </c>
    </row>
    <row r="398" ht="14.25" customHeight="1">
      <c r="A398" s="13">
        <v>105.0</v>
      </c>
      <c r="B398" s="26" t="s">
        <v>432</v>
      </c>
      <c r="C398" s="26" t="s">
        <v>128</v>
      </c>
      <c r="D398" s="16" t="str">
        <f>VLOOKUP(Table19[[#This Row],[Accented name]],[1]Projections!$B:$W,13,0)</f>
        <v>#ERROR!</v>
      </c>
      <c r="E398" s="26" t="s">
        <v>23</v>
      </c>
      <c r="F398" s="27" t="str">
        <f>VLOOKUP(Table19[[#This Row],[Accented name]],[1]Projections!$B:$W,18,0)</f>
        <v>#ERROR!</v>
      </c>
      <c r="G398" s="27" t="str">
        <f>VLOOKUP(Table19[[#This Row],[Accented name]],[1]Projections!$B:$W,19,0)</f>
        <v>#ERROR!</v>
      </c>
      <c r="H398" s="27" t="str">
        <f>VLOOKUP(Table19[[#This Row],[Accented name]],[1]Projections!$B:$W,20,0)</f>
        <v>#ERROR!</v>
      </c>
      <c r="I398" s="19" t="str">
        <f>VLOOKUP(Table19[[#This Row],[Accented name]],[1]Projections!$B:$W,21,0)</f>
        <v>#ERROR!</v>
      </c>
      <c r="J398" s="28" t="str">
        <f>Projections!$H398+Projections!$I398</f>
        <v>#ERROR!</v>
      </c>
      <c r="K398" s="29" t="str">
        <f>VLOOKUP(Projections!$B398,MD!B:J,9,0)</f>
        <v>#N/A</v>
      </c>
      <c r="L398" s="29"/>
      <c r="M398" s="30"/>
      <c r="N398" s="23"/>
      <c r="O398" s="23"/>
      <c r="P398" s="24" t="str">
        <f>Projections!$F398/Projections!$D398</f>
        <v>#ERROR!</v>
      </c>
    </row>
    <row r="399" ht="14.25" customHeight="1">
      <c r="A399" s="13">
        <v>128.0</v>
      </c>
      <c r="B399" s="26" t="s">
        <v>433</v>
      </c>
      <c r="C399" s="26" t="s">
        <v>128</v>
      </c>
      <c r="D399" s="16" t="str">
        <f>VLOOKUP(Table19[[#This Row],[Accented name]],[1]Projections!$B:$W,13,0)</f>
        <v>#ERROR!</v>
      </c>
      <c r="E399" s="26" t="s">
        <v>23</v>
      </c>
      <c r="F399" s="27" t="str">
        <f>VLOOKUP(Table19[[#This Row],[Accented name]],[1]Projections!$B:$W,18,0)</f>
        <v>#ERROR!</v>
      </c>
      <c r="G399" s="27" t="str">
        <f>VLOOKUP(Table19[[#This Row],[Accented name]],[1]Projections!$B:$W,19,0)</f>
        <v>#ERROR!</v>
      </c>
      <c r="H399" s="27" t="str">
        <f>VLOOKUP(Table19[[#This Row],[Accented name]],[1]Projections!$B:$W,20,0)</f>
        <v>#ERROR!</v>
      </c>
      <c r="I399" s="19" t="str">
        <f>VLOOKUP(Table19[[#This Row],[Accented name]],[1]Projections!$B:$W,21,0)</f>
        <v>#ERROR!</v>
      </c>
      <c r="J399" s="28" t="str">
        <f>Projections!$H399+Projections!$I399</f>
        <v>#ERROR!</v>
      </c>
      <c r="K399" s="29" t="str">
        <f>VLOOKUP(Projections!$B399,MD!B:J,9,0)</f>
        <v>#N/A</v>
      </c>
      <c r="L399" s="29"/>
      <c r="M399" s="30"/>
      <c r="N399" s="23"/>
      <c r="O399" s="23"/>
      <c r="P399" s="24" t="str">
        <f>Projections!$F399/Projections!$D399</f>
        <v>#ERROR!</v>
      </c>
    </row>
    <row r="400" ht="14.25" hidden="1" customHeight="1">
      <c r="A400" s="13">
        <v>115.0</v>
      </c>
      <c r="B400" s="26" t="s">
        <v>434</v>
      </c>
      <c r="C400" s="26" t="s">
        <v>128</v>
      </c>
      <c r="D400" s="16" t="str">
        <f>VLOOKUP(Table19[[#This Row],[Accented name]],[1]Projections!$B:$W,13,0)</f>
        <v>#ERROR!</v>
      </c>
      <c r="E400" s="26" t="s">
        <v>25</v>
      </c>
      <c r="F400" s="27" t="str">
        <f>VLOOKUP(Table19[[#This Row],[Accented name]],[1]Projections!$B:$W,18,0)</f>
        <v>#ERROR!</v>
      </c>
      <c r="G400" s="27" t="str">
        <f>VLOOKUP(Table19[[#This Row],[Accented name]],[1]Projections!$B:$W,19,0)</f>
        <v>#ERROR!</v>
      </c>
      <c r="H400" s="27" t="str">
        <f>VLOOKUP(Table19[[#This Row],[Accented name]],[1]Projections!$B:$W,20,0)</f>
        <v>#ERROR!</v>
      </c>
      <c r="I400" s="19" t="str">
        <f>VLOOKUP(Table19[[#This Row],[Accented name]],[1]Projections!$B:$W,21,0)</f>
        <v>#ERROR!</v>
      </c>
      <c r="J400" s="28" t="str">
        <f>Projections!$H400+Projections!$I400</f>
        <v>#ERROR!</v>
      </c>
      <c r="K400" s="29" t="str">
        <f>VLOOKUP(Projections!$B400,MD!B:J,9,0)</f>
        <v>#N/A</v>
      </c>
      <c r="L400" s="29"/>
      <c r="M400" s="30"/>
      <c r="N400" s="23"/>
      <c r="O400" s="23"/>
      <c r="P400" s="24" t="str">
        <f>Projections!$F400/Projections!$D400</f>
        <v>#ERROR!</v>
      </c>
    </row>
    <row r="401" ht="14.25" hidden="1" customHeight="1">
      <c r="A401" s="13">
        <v>145.0</v>
      </c>
      <c r="B401" s="26" t="s">
        <v>435</v>
      </c>
      <c r="C401" s="26" t="s">
        <v>124</v>
      </c>
      <c r="D401" s="16" t="str">
        <f>VLOOKUP(Table19[[#This Row],[Accented name]],[1]Projections!$B:$W,13,0)</f>
        <v>#ERROR!</v>
      </c>
      <c r="E401" s="26" t="s">
        <v>25</v>
      </c>
      <c r="F401" s="27" t="str">
        <f>VLOOKUP(Table19[[#This Row],[Accented name]],[1]Projections!$B:$W,18,0)</f>
        <v>#ERROR!</v>
      </c>
      <c r="G401" s="27" t="str">
        <f>VLOOKUP(Table19[[#This Row],[Accented name]],[1]Projections!$B:$W,19,0)</f>
        <v>#ERROR!</v>
      </c>
      <c r="H401" s="27" t="str">
        <f>VLOOKUP(Table19[[#This Row],[Accented name]],[1]Projections!$B:$W,20,0)</f>
        <v>#ERROR!</v>
      </c>
      <c r="I401" s="19" t="str">
        <f>VLOOKUP(Table19[[#This Row],[Accented name]],[1]Projections!$B:$W,21,0)</f>
        <v>#ERROR!</v>
      </c>
      <c r="J401" s="28" t="str">
        <f>Projections!$H401+Projections!$I401</f>
        <v>#ERROR!</v>
      </c>
      <c r="K401" s="29" t="str">
        <f>VLOOKUP(Projections!$B401,MD!B:J,9,0)</f>
        <v>#N/A</v>
      </c>
      <c r="L401" s="29"/>
      <c r="M401" s="30"/>
      <c r="N401" s="23"/>
      <c r="O401" s="23"/>
      <c r="P401" s="24" t="str">
        <f>Projections!$F401/Projections!$D401</f>
        <v>#ERROR!</v>
      </c>
    </row>
    <row r="402" ht="14.25" customHeight="1">
      <c r="A402" s="13">
        <v>50.0</v>
      </c>
      <c r="B402" s="26" t="s">
        <v>436</v>
      </c>
      <c r="C402" s="26" t="s">
        <v>131</v>
      </c>
      <c r="D402" s="16" t="str">
        <f>VLOOKUP(Table19[[#This Row],[Accented name]],[1]Projections!$B:$W,13,0)</f>
        <v>#ERROR!</v>
      </c>
      <c r="E402" s="26" t="s">
        <v>23</v>
      </c>
      <c r="F402" s="27" t="str">
        <f>VLOOKUP(Table19[[#This Row],[Accented name]],[1]Projections!$B:$W,18,0)</f>
        <v>#ERROR!</v>
      </c>
      <c r="G402" s="27" t="str">
        <f>VLOOKUP(Table19[[#This Row],[Accented name]],[1]Projections!$B:$W,19,0)</f>
        <v>#ERROR!</v>
      </c>
      <c r="H402" s="27" t="str">
        <f>VLOOKUP(Table19[[#This Row],[Accented name]],[1]Projections!$B:$W,20,0)</f>
        <v>#ERROR!</v>
      </c>
      <c r="I402" s="19" t="str">
        <f>VLOOKUP(Table19[[#This Row],[Accented name]],[1]Projections!$B:$W,21,0)</f>
        <v>#ERROR!</v>
      </c>
      <c r="J402" s="28" t="str">
        <f>Projections!$H402+Projections!$I402</f>
        <v>#ERROR!</v>
      </c>
      <c r="K402" s="29" t="str">
        <f>VLOOKUP(Projections!$B402,MD!B:J,9,0)</f>
        <v>#N/A</v>
      </c>
      <c r="L402" s="29"/>
      <c r="M402" s="30"/>
      <c r="N402" s="23"/>
      <c r="O402" s="23"/>
      <c r="P402" s="24" t="str">
        <f>Projections!$F402/Projections!$D402</f>
        <v>#ERROR!</v>
      </c>
    </row>
    <row r="403" ht="14.25" customHeight="1">
      <c r="A403" s="13">
        <v>51.0</v>
      </c>
      <c r="B403" s="26" t="s">
        <v>437</v>
      </c>
      <c r="C403" s="26" t="s">
        <v>131</v>
      </c>
      <c r="D403" s="16" t="str">
        <f>VLOOKUP(Table19[[#This Row],[Accented name]],[1]Projections!$B:$W,13,0)</f>
        <v>#ERROR!</v>
      </c>
      <c r="E403" s="26" t="s">
        <v>23</v>
      </c>
      <c r="F403" s="27" t="str">
        <f>VLOOKUP(Table19[[#This Row],[Accented name]],[1]Projections!$B:$W,18,0)</f>
        <v>#ERROR!</v>
      </c>
      <c r="G403" s="27" t="str">
        <f>VLOOKUP(Table19[[#This Row],[Accented name]],[1]Projections!$B:$W,19,0)</f>
        <v>#ERROR!</v>
      </c>
      <c r="H403" s="27" t="str">
        <f>VLOOKUP(Table19[[#This Row],[Accented name]],[1]Projections!$B:$W,20,0)</f>
        <v>#ERROR!</v>
      </c>
      <c r="I403" s="19" t="str">
        <f>VLOOKUP(Table19[[#This Row],[Accented name]],[1]Projections!$B:$W,21,0)</f>
        <v>#ERROR!</v>
      </c>
      <c r="J403" s="28" t="str">
        <f>Projections!$H403+Projections!$I403</f>
        <v>#ERROR!</v>
      </c>
      <c r="K403" s="29" t="str">
        <f>VLOOKUP(Projections!$B403,MD!B:J,9,0)</f>
        <v>#N/A</v>
      </c>
      <c r="L403" s="29"/>
      <c r="M403" s="30"/>
      <c r="N403" s="23"/>
      <c r="O403" s="23"/>
      <c r="P403" s="24" t="str">
        <f>Projections!$F403/Projections!$D403</f>
        <v>#ERROR!</v>
      </c>
    </row>
    <row r="404" ht="14.25" customHeight="1">
      <c r="A404" s="13">
        <v>42.0</v>
      </c>
      <c r="B404" s="26" t="s">
        <v>438</v>
      </c>
      <c r="C404" s="26" t="s">
        <v>131</v>
      </c>
      <c r="D404" s="16" t="str">
        <f>VLOOKUP(Table19[[#This Row],[Accented name]],[1]Projections!$B:$W,13,0)</f>
        <v>#ERROR!</v>
      </c>
      <c r="E404" s="26" t="s">
        <v>23</v>
      </c>
      <c r="F404" s="27" t="str">
        <f>VLOOKUP(Table19[[#This Row],[Accented name]],[1]Projections!$B:$W,18,0)</f>
        <v>#ERROR!</v>
      </c>
      <c r="G404" s="27" t="str">
        <f>VLOOKUP(Table19[[#This Row],[Accented name]],[1]Projections!$B:$W,19,0)</f>
        <v>#ERROR!</v>
      </c>
      <c r="H404" s="27" t="str">
        <f>VLOOKUP(Table19[[#This Row],[Accented name]],[1]Projections!$B:$W,20,0)</f>
        <v>#ERROR!</v>
      </c>
      <c r="I404" s="19" t="str">
        <f>VLOOKUP(Table19[[#This Row],[Accented name]],[1]Projections!$B:$W,21,0)</f>
        <v>#ERROR!</v>
      </c>
      <c r="J404" s="28" t="str">
        <f>Projections!$H404+Projections!$I404</f>
        <v>#ERROR!</v>
      </c>
      <c r="K404" s="29" t="str">
        <f>VLOOKUP(Projections!$B404,MD!B:J,9,0)</f>
        <v>#N/A</v>
      </c>
      <c r="L404" s="29"/>
      <c r="M404" s="30"/>
      <c r="N404" s="23"/>
      <c r="O404" s="23"/>
      <c r="P404" s="24" t="str">
        <f>Projections!$F404/Projections!$D404</f>
        <v>#ERROR!</v>
      </c>
    </row>
    <row r="405" ht="14.25" customHeight="1">
      <c r="A405" s="13">
        <v>49.0</v>
      </c>
      <c r="B405" s="26" t="s">
        <v>439</v>
      </c>
      <c r="C405" s="26" t="s">
        <v>131</v>
      </c>
      <c r="D405" s="16" t="str">
        <f>VLOOKUP(Table19[[#This Row],[Accented name]],[1]Projections!$B:$W,13,0)</f>
        <v>#ERROR!</v>
      </c>
      <c r="E405" s="26" t="s">
        <v>23</v>
      </c>
      <c r="F405" s="27" t="str">
        <f>VLOOKUP(Table19[[#This Row],[Accented name]],[1]Projections!$B:$W,18,0)</f>
        <v>#ERROR!</v>
      </c>
      <c r="G405" s="27" t="str">
        <f>VLOOKUP(Table19[[#This Row],[Accented name]],[1]Projections!$B:$W,19,0)</f>
        <v>#ERROR!</v>
      </c>
      <c r="H405" s="27" t="str">
        <f>VLOOKUP(Table19[[#This Row],[Accented name]],[1]Projections!$B:$W,20,0)</f>
        <v>#ERROR!</v>
      </c>
      <c r="I405" s="19" t="str">
        <f>VLOOKUP(Table19[[#This Row],[Accented name]],[1]Projections!$B:$W,21,0)</f>
        <v>#ERROR!</v>
      </c>
      <c r="J405" s="28" t="str">
        <f>Projections!$H405+Projections!$I405</f>
        <v>#ERROR!</v>
      </c>
      <c r="K405" s="29" t="str">
        <f>VLOOKUP(Projections!$B405,MD!B:J,9,0)</f>
        <v>#N/A</v>
      </c>
      <c r="L405" s="29"/>
      <c r="M405" s="30"/>
      <c r="N405" s="23"/>
      <c r="O405" s="23"/>
      <c r="P405" s="24" t="str">
        <f>Projections!$F405/Projections!$D405</f>
        <v>#ERROR!</v>
      </c>
    </row>
    <row r="406" ht="14.25" customHeight="1">
      <c r="A406" s="13">
        <v>35.0</v>
      </c>
      <c r="B406" s="26" t="s">
        <v>440</v>
      </c>
      <c r="C406" s="26" t="s">
        <v>131</v>
      </c>
      <c r="D406" s="16" t="str">
        <f>VLOOKUP(Table19[[#This Row],[Accented name]],[1]Projections!$B:$W,13,0)</f>
        <v>#ERROR!</v>
      </c>
      <c r="E406" s="26" t="s">
        <v>21</v>
      </c>
      <c r="F406" s="27" t="str">
        <f>VLOOKUP(Table19[[#This Row],[Accented name]],[1]Projections!$B:$W,18,0)</f>
        <v>#ERROR!</v>
      </c>
      <c r="G406" s="27" t="str">
        <f>VLOOKUP(Table19[[#This Row],[Accented name]],[1]Projections!$B:$W,19,0)</f>
        <v>#ERROR!</v>
      </c>
      <c r="H406" s="27" t="str">
        <f>VLOOKUP(Table19[[#This Row],[Accented name]],[1]Projections!$B:$W,20,0)</f>
        <v>#ERROR!</v>
      </c>
      <c r="I406" s="19" t="str">
        <f>VLOOKUP(Table19[[#This Row],[Accented name]],[1]Projections!$B:$W,21,0)</f>
        <v>#ERROR!</v>
      </c>
      <c r="J406" s="28" t="str">
        <f>Projections!$H406+Projections!$I406</f>
        <v>#ERROR!</v>
      </c>
      <c r="K406" s="29" t="str">
        <f>VLOOKUP(Projections!$B406,MD!B:J,9,0)</f>
        <v>#N/A</v>
      </c>
      <c r="L406" s="29"/>
      <c r="M406" s="30"/>
      <c r="N406" s="23"/>
      <c r="O406" s="23"/>
      <c r="P406" s="24" t="str">
        <f>Projections!$F406/Projections!$D406</f>
        <v>#ERROR!</v>
      </c>
    </row>
    <row r="407" ht="14.25" customHeight="1">
      <c r="A407" s="13">
        <v>117.0</v>
      </c>
      <c r="B407" s="26" t="s">
        <v>441</v>
      </c>
      <c r="C407" s="26" t="s">
        <v>128</v>
      </c>
      <c r="D407" s="16" t="str">
        <f>VLOOKUP(Table19[[#This Row],[Accented name]],[1]Projections!$B:$W,13,0)</f>
        <v>#ERROR!</v>
      </c>
      <c r="E407" s="26" t="s">
        <v>21</v>
      </c>
      <c r="F407" s="27" t="str">
        <f>VLOOKUP(Table19[[#This Row],[Accented name]],[1]Projections!$B:$W,18,0)</f>
        <v>#ERROR!</v>
      </c>
      <c r="G407" s="27" t="str">
        <f>VLOOKUP(Table19[[#This Row],[Accented name]],[1]Projections!$B:$W,19,0)</f>
        <v>#ERROR!</v>
      </c>
      <c r="H407" s="27" t="str">
        <f>VLOOKUP(Table19[[#This Row],[Accented name]],[1]Projections!$B:$W,20,0)</f>
        <v>#ERROR!</v>
      </c>
      <c r="I407" s="19" t="str">
        <f>VLOOKUP(Table19[[#This Row],[Accented name]],[1]Projections!$B:$W,21,0)</f>
        <v>#ERROR!</v>
      </c>
      <c r="J407" s="28" t="str">
        <f>Projections!$H407+Projections!$I407</f>
        <v>#ERROR!</v>
      </c>
      <c r="K407" s="29" t="str">
        <f>VLOOKUP(Projections!$B407,MD!B:J,9,0)</f>
        <v>#N/A</v>
      </c>
      <c r="L407" s="29"/>
      <c r="M407" s="30"/>
      <c r="N407" s="23"/>
      <c r="O407" s="23"/>
      <c r="P407" s="24" t="str">
        <f>Projections!$F407/Projections!$D407</f>
        <v>#ERROR!</v>
      </c>
    </row>
    <row r="408" ht="14.25" hidden="1" customHeight="1">
      <c r="A408" s="13">
        <v>37.0</v>
      </c>
      <c r="B408" s="26" t="s">
        <v>442</v>
      </c>
      <c r="C408" s="26" t="s">
        <v>131</v>
      </c>
      <c r="D408" s="16" t="str">
        <f>VLOOKUP(Table19[[#This Row],[Accented name]],[1]Projections!$B:$W,13,0)</f>
        <v>#ERROR!</v>
      </c>
      <c r="E408" s="26" t="s">
        <v>25</v>
      </c>
      <c r="F408" s="27" t="str">
        <f>VLOOKUP(Table19[[#This Row],[Accented name]],[1]Projections!$B:$W,18,0)</f>
        <v>#ERROR!</v>
      </c>
      <c r="G408" s="27" t="str">
        <f>VLOOKUP(Table19[[#This Row],[Accented name]],[1]Projections!$B:$W,19,0)</f>
        <v>#ERROR!</v>
      </c>
      <c r="H408" s="27" t="str">
        <f>VLOOKUP(Table19[[#This Row],[Accented name]],[1]Projections!$B:$W,20,0)</f>
        <v>#ERROR!</v>
      </c>
      <c r="I408" s="19" t="str">
        <f>VLOOKUP(Table19[[#This Row],[Accented name]],[1]Projections!$B:$W,21,0)</f>
        <v>#ERROR!</v>
      </c>
      <c r="J408" s="28" t="str">
        <f>Projections!$H408+Projections!$I408</f>
        <v>#ERROR!</v>
      </c>
      <c r="K408" s="29" t="str">
        <f>VLOOKUP(Projections!$B408,MD!B:J,9,0)</f>
        <v>#N/A</v>
      </c>
      <c r="L408" s="29"/>
      <c r="M408" s="30"/>
      <c r="N408" s="23"/>
      <c r="O408" s="23"/>
      <c r="P408" s="24" t="str">
        <f>Projections!$F408/Projections!$D408</f>
        <v>#ERROR!</v>
      </c>
    </row>
    <row r="409" ht="14.25" hidden="1" customHeight="1">
      <c r="A409" s="13">
        <v>46.0</v>
      </c>
      <c r="B409" s="26" t="s">
        <v>443</v>
      </c>
      <c r="C409" s="26" t="s">
        <v>131</v>
      </c>
      <c r="D409" s="16" t="str">
        <f>VLOOKUP(Table19[[#This Row],[Accented name]],[1]Projections!$B:$W,13,0)</f>
        <v>#ERROR!</v>
      </c>
      <c r="E409" s="26" t="s">
        <v>25</v>
      </c>
      <c r="F409" s="27" t="str">
        <f>VLOOKUP(Table19[[#This Row],[Accented name]],[1]Projections!$B:$W,18,0)</f>
        <v>#ERROR!</v>
      </c>
      <c r="G409" s="27" t="str">
        <f>VLOOKUP(Table19[[#This Row],[Accented name]],[1]Projections!$B:$W,19,0)</f>
        <v>#ERROR!</v>
      </c>
      <c r="H409" s="27" t="str">
        <f>VLOOKUP(Table19[[#This Row],[Accented name]],[1]Projections!$B:$W,20,0)</f>
        <v>#ERROR!</v>
      </c>
      <c r="I409" s="19" t="str">
        <f>VLOOKUP(Table19[[#This Row],[Accented name]],[1]Projections!$B:$W,21,0)</f>
        <v>#ERROR!</v>
      </c>
      <c r="J409" s="28" t="str">
        <f>Projections!$H409+Projections!$I409</f>
        <v>#ERROR!</v>
      </c>
      <c r="K409" s="29" t="str">
        <f>VLOOKUP(Projections!$B409,MD!B:J,9,0)</f>
        <v>#N/A</v>
      </c>
      <c r="L409" s="29"/>
      <c r="M409" s="30"/>
      <c r="N409" s="23"/>
      <c r="O409" s="23"/>
      <c r="P409" s="24" t="str">
        <f>Projections!$F409/Projections!$D409</f>
        <v>#ERROR!</v>
      </c>
    </row>
    <row r="410" ht="14.25" hidden="1" customHeight="1">
      <c r="A410" s="13">
        <v>126.0</v>
      </c>
      <c r="B410" s="26" t="s">
        <v>444</v>
      </c>
      <c r="C410" s="26" t="s">
        <v>128</v>
      </c>
      <c r="D410" s="16" t="str">
        <f>VLOOKUP(Table19[[#This Row],[Accented name]],[1]Projections!$B:$W,13,0)</f>
        <v>#ERROR!</v>
      </c>
      <c r="E410" s="26" t="s">
        <v>25</v>
      </c>
      <c r="F410" s="27" t="str">
        <f>VLOOKUP(Table19[[#This Row],[Accented name]],[1]Projections!$B:$W,18,0)</f>
        <v>#ERROR!</v>
      </c>
      <c r="G410" s="27" t="str">
        <f>VLOOKUP(Table19[[#This Row],[Accented name]],[1]Projections!$B:$W,19,0)</f>
        <v>#ERROR!</v>
      </c>
      <c r="H410" s="27" t="str">
        <f>VLOOKUP(Table19[[#This Row],[Accented name]],[1]Projections!$B:$W,20,0)</f>
        <v>#ERROR!</v>
      </c>
      <c r="I410" s="19" t="str">
        <f>VLOOKUP(Table19[[#This Row],[Accented name]],[1]Projections!$B:$W,21,0)</f>
        <v>#ERROR!</v>
      </c>
      <c r="J410" s="28" t="str">
        <f>Projections!$H410+Projections!$I410</f>
        <v>#ERROR!</v>
      </c>
      <c r="K410" s="29" t="str">
        <f>VLOOKUP(Projections!$B410,MD!B:J,9,0)</f>
        <v>#N/A</v>
      </c>
      <c r="L410" s="29"/>
      <c r="M410" s="30"/>
      <c r="N410" s="23"/>
      <c r="O410" s="23"/>
      <c r="P410" s="24" t="str">
        <f>Projections!$F410/Projections!$D410</f>
        <v>#ERROR!</v>
      </c>
    </row>
    <row r="411" ht="14.25" customHeight="1">
      <c r="A411" s="13">
        <v>102.0</v>
      </c>
      <c r="B411" s="26" t="s">
        <v>445</v>
      </c>
      <c r="C411" s="26" t="s">
        <v>38</v>
      </c>
      <c r="D411" s="16" t="str">
        <f>VLOOKUP(Table19[[#This Row],[Accented name]],[1]Projections!$B:$W,13,0)</f>
        <v>#ERROR!</v>
      </c>
      <c r="E411" s="26" t="s">
        <v>21</v>
      </c>
      <c r="F411" s="27" t="str">
        <f>VLOOKUP(Table19[[#This Row],[Accented name]],[1]Projections!$B:$W,18,0)</f>
        <v>#ERROR!</v>
      </c>
      <c r="G411" s="27" t="str">
        <f>VLOOKUP(Table19[[#This Row],[Accented name]],[1]Projections!$B:$W,19,0)</f>
        <v>#ERROR!</v>
      </c>
      <c r="H411" s="27" t="str">
        <f>VLOOKUP(Table19[[#This Row],[Accented name]],[1]Projections!$B:$W,20,0)</f>
        <v>#ERROR!</v>
      </c>
      <c r="I411" s="19" t="str">
        <f>VLOOKUP(Table19[[#This Row],[Accented name]],[1]Projections!$B:$W,21,0)</f>
        <v>#ERROR!</v>
      </c>
      <c r="J411" s="28" t="str">
        <f>Projections!$H411+Projections!$I411</f>
        <v>#ERROR!</v>
      </c>
      <c r="K411" s="29" t="str">
        <f>VLOOKUP(Projections!$B411,MD!B:J,9,0)</f>
        <v>#N/A</v>
      </c>
      <c r="L411" s="29"/>
      <c r="M411" s="30"/>
      <c r="N411" s="23"/>
      <c r="O411" s="23"/>
      <c r="P411" s="24" t="str">
        <f>Projections!$F411/Projections!$D411</f>
        <v>#ERROR!</v>
      </c>
    </row>
    <row r="412" ht="14.25" customHeight="1">
      <c r="A412" s="13">
        <v>87.0</v>
      </c>
      <c r="B412" s="26" t="s">
        <v>446</v>
      </c>
      <c r="C412" s="26" t="s">
        <v>38</v>
      </c>
      <c r="D412" s="16" t="str">
        <f>VLOOKUP(Table19[[#This Row],[Accented name]],[1]Projections!$B:$W,13,0)</f>
        <v>#ERROR!</v>
      </c>
      <c r="E412" s="26" t="s">
        <v>21</v>
      </c>
      <c r="F412" s="27" t="str">
        <f>VLOOKUP(Table19[[#This Row],[Accented name]],[1]Projections!$B:$W,18,0)</f>
        <v>#ERROR!</v>
      </c>
      <c r="G412" s="27" t="str">
        <f>VLOOKUP(Table19[[#This Row],[Accented name]],[1]Projections!$B:$W,19,0)</f>
        <v>#ERROR!</v>
      </c>
      <c r="H412" s="27" t="str">
        <f>VLOOKUP(Table19[[#This Row],[Accented name]],[1]Projections!$B:$W,20,0)</f>
        <v>#ERROR!</v>
      </c>
      <c r="I412" s="19" t="str">
        <f>VLOOKUP(Table19[[#This Row],[Accented name]],[1]Projections!$B:$W,21,0)</f>
        <v>#ERROR!</v>
      </c>
      <c r="J412" s="28" t="str">
        <f>Projections!$H412+Projections!$I412</f>
        <v>#ERROR!</v>
      </c>
      <c r="K412" s="29" t="str">
        <f>VLOOKUP(Projections!$B412,MD!B:J,9,0)</f>
        <v>#N/A</v>
      </c>
      <c r="L412" s="29"/>
      <c r="M412" s="30"/>
      <c r="N412" s="23"/>
      <c r="O412" s="23"/>
      <c r="P412" s="24" t="str">
        <f>Projections!$F412/Projections!$D412</f>
        <v>#ERROR!</v>
      </c>
    </row>
    <row r="413" ht="14.25" hidden="1" customHeight="1">
      <c r="A413" s="13">
        <v>93.0</v>
      </c>
      <c r="B413" s="26" t="s">
        <v>447</v>
      </c>
      <c r="C413" s="26" t="s">
        <v>38</v>
      </c>
      <c r="D413" s="16" t="str">
        <f>VLOOKUP(Table19[[#This Row],[Accented name]],[1]Projections!$B:$W,13,0)</f>
        <v>#ERROR!</v>
      </c>
      <c r="E413" s="26" t="s">
        <v>25</v>
      </c>
      <c r="F413" s="27" t="str">
        <f>VLOOKUP(Table19[[#This Row],[Accented name]],[1]Projections!$B:$W,18,0)</f>
        <v>#ERROR!</v>
      </c>
      <c r="G413" s="27" t="str">
        <f>VLOOKUP(Table19[[#This Row],[Accented name]],[1]Projections!$B:$W,19,0)</f>
        <v>#ERROR!</v>
      </c>
      <c r="H413" s="27" t="str">
        <f>VLOOKUP(Table19[[#This Row],[Accented name]],[1]Projections!$B:$W,20,0)</f>
        <v>#ERROR!</v>
      </c>
      <c r="I413" s="19" t="str">
        <f>VLOOKUP(Table19[[#This Row],[Accented name]],[1]Projections!$B:$W,21,0)</f>
        <v>#ERROR!</v>
      </c>
      <c r="J413" s="28" t="str">
        <f>Projections!$H413+Projections!$I413</f>
        <v>#ERROR!</v>
      </c>
      <c r="K413" s="29" t="str">
        <f>VLOOKUP(Projections!$B413,MD!B:J,9,0)</f>
        <v>#N/A</v>
      </c>
      <c r="L413" s="29"/>
      <c r="M413" s="30"/>
      <c r="N413" s="23"/>
      <c r="O413" s="23"/>
      <c r="P413" s="24" t="str">
        <f>Projections!$F413/Projections!$D413</f>
        <v>#ERROR!</v>
      </c>
    </row>
    <row r="414" ht="14.25" hidden="1" customHeight="1">
      <c r="A414" s="13">
        <v>99.0</v>
      </c>
      <c r="B414" s="31" t="s">
        <v>448</v>
      </c>
      <c r="C414" s="31" t="s">
        <v>38</v>
      </c>
      <c r="D414" s="16" t="str">
        <f>VLOOKUP(Table19[[#This Row],[Accented name]],[1]Projections!$B:$W,13,0)</f>
        <v>#ERROR!</v>
      </c>
      <c r="E414" s="31" t="s">
        <v>25</v>
      </c>
      <c r="F414" s="32" t="str">
        <f>VLOOKUP(Table19[[#This Row],[Accented name]],[1]Projections!$B:$W,18,0)</f>
        <v>#ERROR!</v>
      </c>
      <c r="G414" s="32" t="str">
        <f>VLOOKUP(Table19[[#This Row],[Accented name]],[1]Projections!$B:$W,19,0)</f>
        <v>#ERROR!</v>
      </c>
      <c r="H414" s="32" t="str">
        <f>VLOOKUP(Table19[[#This Row],[Accented name]],[1]Projections!$B:$W,20,0)</f>
        <v>#ERROR!</v>
      </c>
      <c r="I414" s="33" t="str">
        <f>VLOOKUP(Table19[[#This Row],[Accented name]],[1]Projections!$B:$W,21,0)</f>
        <v>#ERROR!</v>
      </c>
      <c r="J414" s="34" t="str">
        <f>Projections!$H414+Projections!$I414</f>
        <v>#ERROR!</v>
      </c>
      <c r="K414" s="35" t="str">
        <f>VLOOKUP(Projections!$B414,MD!B:J,9,0)</f>
        <v>#N/A</v>
      </c>
      <c r="L414" s="35"/>
      <c r="M414" s="36"/>
      <c r="N414" s="23"/>
      <c r="O414" s="23"/>
      <c r="P414" s="24" t="str">
        <f>Projections!$F414/Projections!$D414</f>
        <v>#ERROR!</v>
      </c>
    </row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D1:P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0.25"/>
    <col customWidth="1" min="2" max="2" width="18.88"/>
    <col customWidth="1" min="3" max="3" width="19.13"/>
    <col customWidth="1" min="4" max="4" width="7.5"/>
    <col customWidth="1" min="5" max="5" width="5.75"/>
    <col customWidth="1" min="6" max="6" width="10.0"/>
    <col customWidth="1" min="7" max="7" width="8.38"/>
    <col customWidth="1" min="8" max="8" width="7.88"/>
    <col customWidth="1" min="9" max="9" width="9.0"/>
    <col customWidth="1" min="10" max="10" width="7.63"/>
    <col customWidth="1" min="11" max="11" width="9.25"/>
    <col customWidth="1" min="12" max="12" width="7.63"/>
    <col customWidth="1" min="13" max="13" width="8.5"/>
    <col customWidth="1" min="14" max="14" width="10.75"/>
    <col customWidth="1" min="15" max="15" width="7.63"/>
    <col customWidth="1" min="16" max="16" width="19.0"/>
    <col customWidth="1" min="17" max="18" width="7.63"/>
    <col customWidth="1" min="19" max="19" width="10.88"/>
    <col customWidth="1" min="20" max="20" width="10.38"/>
    <col customWidth="1" min="21" max="21" width="7.63"/>
    <col customWidth="1" min="22" max="22" width="9.25"/>
    <col customWidth="1" min="23" max="23" width="9.63"/>
    <col customWidth="1" min="24" max="24" width="8.13"/>
    <col customWidth="1" min="25" max="26" width="7.63"/>
  </cols>
  <sheetData>
    <row r="1" ht="14.25" customHeight="1">
      <c r="A1" s="37" t="s">
        <v>449</v>
      </c>
      <c r="B1" s="37" t="s">
        <v>450</v>
      </c>
      <c r="C1" s="38" t="s">
        <v>3</v>
      </c>
      <c r="D1" s="39" t="s">
        <v>4</v>
      </c>
      <c r="E1" s="37" t="s">
        <v>5</v>
      </c>
      <c r="F1" s="40" t="s">
        <v>7</v>
      </c>
      <c r="G1" s="40" t="s">
        <v>451</v>
      </c>
      <c r="H1" s="40" t="s">
        <v>452</v>
      </c>
      <c r="I1" s="40" t="s">
        <v>453</v>
      </c>
      <c r="J1" s="40" t="s">
        <v>454</v>
      </c>
      <c r="K1" s="40" t="s">
        <v>455</v>
      </c>
      <c r="M1" s="40" t="s">
        <v>456</v>
      </c>
      <c r="N1" s="41"/>
      <c r="P1" s="40" t="s">
        <v>457</v>
      </c>
      <c r="Q1" s="40" t="s">
        <v>454</v>
      </c>
      <c r="R1" s="40" t="s">
        <v>458</v>
      </c>
      <c r="S1" s="40" t="s">
        <v>459</v>
      </c>
      <c r="T1" s="40" t="s">
        <v>460</v>
      </c>
      <c r="U1" s="40" t="s">
        <v>461</v>
      </c>
      <c r="V1" s="40" t="s">
        <v>462</v>
      </c>
      <c r="W1" s="40" t="s">
        <v>463</v>
      </c>
      <c r="X1" s="40" t="s">
        <v>464</v>
      </c>
    </row>
    <row r="2" ht="14.25" customHeight="1">
      <c r="A2" s="42">
        <f t="shared" ref="A2:A494" si="1">IF(E2="FWD",4,IF(E2="MID",3,IF(E2="DEF",2,1)))</f>
        <v>1</v>
      </c>
      <c r="B2" s="43" t="s">
        <v>465</v>
      </c>
      <c r="C2" s="44" t="s">
        <v>466</v>
      </c>
      <c r="D2" s="45">
        <v>4.0</v>
      </c>
      <c r="E2" s="46" t="s">
        <v>25</v>
      </c>
      <c r="F2" s="47">
        <v>78.7</v>
      </c>
      <c r="G2" s="48">
        <v>0.0</v>
      </c>
      <c r="H2" s="48">
        <v>1.0</v>
      </c>
      <c r="I2" s="48">
        <v>0.0</v>
      </c>
      <c r="J2" s="49">
        <f t="shared" ref="J2:J494" si="2">G2+H2</f>
        <v>1</v>
      </c>
      <c r="K2" s="49">
        <f t="shared" ref="K2:K494" si="3">(G2*F2)+($M$2*H2*F2)+(I2*F2)</f>
        <v>1.574</v>
      </c>
      <c r="M2" s="50">
        <v>0.02</v>
      </c>
      <c r="N2" s="51"/>
      <c r="P2" s="52" t="s">
        <v>25</v>
      </c>
      <c r="Q2" s="50">
        <v>2.0</v>
      </c>
      <c r="R2" s="49">
        <f t="shared" ref="R2:R5" si="4">SUMPRODUCT(--($E$2:$E$495=P2),$J$2:$J$495)</f>
        <v>2</v>
      </c>
      <c r="S2" s="50">
        <v>1.0</v>
      </c>
      <c r="T2" s="50">
        <v>1.0</v>
      </c>
      <c r="U2" s="49">
        <f t="shared" ref="U2:U5" si="5">SUMPRODUCT(--($E$2:$E$495=P2),$G$2:$G$495)</f>
        <v>1</v>
      </c>
      <c r="V2" s="49">
        <f t="shared" ref="V2:V5" si="6">SUMPRODUCT(--($E$2:$E$495=P2),$D$2:$D$495, --($J$2:$J$495=1))</f>
        <v>8.5</v>
      </c>
      <c r="W2" s="50">
        <v>8.5</v>
      </c>
      <c r="X2" s="50">
        <v>1.0</v>
      </c>
    </row>
    <row r="3" ht="14.25" customHeight="1">
      <c r="A3" s="42">
        <f t="shared" si="1"/>
        <v>2</v>
      </c>
      <c r="B3" s="43" t="s">
        <v>467</v>
      </c>
      <c r="C3" s="44" t="s">
        <v>468</v>
      </c>
      <c r="D3" s="45">
        <v>4.0</v>
      </c>
      <c r="E3" s="46" t="s">
        <v>23</v>
      </c>
      <c r="F3" s="47">
        <v>86.2</v>
      </c>
      <c r="G3" s="48">
        <v>0.0</v>
      </c>
      <c r="H3" s="48">
        <v>0.0</v>
      </c>
      <c r="I3" s="48">
        <v>0.0</v>
      </c>
      <c r="J3" s="49">
        <f t="shared" si="2"/>
        <v>0</v>
      </c>
      <c r="K3" s="49">
        <f t="shared" si="3"/>
        <v>0</v>
      </c>
      <c r="N3" s="51"/>
      <c r="P3" s="52" t="s">
        <v>23</v>
      </c>
      <c r="Q3" s="50">
        <v>5.0</v>
      </c>
      <c r="R3" s="49">
        <f t="shared" si="4"/>
        <v>5</v>
      </c>
      <c r="S3" s="50">
        <v>3.0</v>
      </c>
      <c r="T3" s="50">
        <v>5.0</v>
      </c>
      <c r="U3" s="49">
        <f t="shared" si="5"/>
        <v>5</v>
      </c>
      <c r="V3" s="49">
        <f t="shared" si="6"/>
        <v>31.5</v>
      </c>
      <c r="W3" s="50">
        <v>60.0</v>
      </c>
      <c r="X3" s="50">
        <v>3.0</v>
      </c>
    </row>
    <row r="4" ht="14.25" customHeight="1">
      <c r="A4" s="42">
        <f t="shared" si="1"/>
        <v>2</v>
      </c>
      <c r="B4" s="43" t="s">
        <v>469</v>
      </c>
      <c r="C4" s="44" t="s">
        <v>470</v>
      </c>
      <c r="D4" s="45">
        <v>4.0</v>
      </c>
      <c r="E4" s="46" t="s">
        <v>23</v>
      </c>
      <c r="F4" s="47">
        <v>84.9</v>
      </c>
      <c r="G4" s="48">
        <v>0.0</v>
      </c>
      <c r="H4" s="48">
        <v>0.0</v>
      </c>
      <c r="I4" s="48">
        <v>0.0</v>
      </c>
      <c r="J4" s="49">
        <f t="shared" si="2"/>
        <v>0</v>
      </c>
      <c r="K4" s="49">
        <f t="shared" si="3"/>
        <v>0</v>
      </c>
      <c r="M4" s="52" t="s">
        <v>471</v>
      </c>
      <c r="N4" s="51" t="s">
        <v>462</v>
      </c>
      <c r="P4" s="52" t="s">
        <v>21</v>
      </c>
      <c r="Q4" s="50">
        <v>5.0</v>
      </c>
      <c r="R4" s="49">
        <f t="shared" si="4"/>
        <v>5</v>
      </c>
      <c r="S4" s="50">
        <v>2.0</v>
      </c>
      <c r="T4" s="50">
        <v>5.0</v>
      </c>
      <c r="U4" s="49">
        <f t="shared" si="5"/>
        <v>3</v>
      </c>
      <c r="V4" s="49">
        <f t="shared" si="6"/>
        <v>40</v>
      </c>
      <c r="W4" s="50">
        <v>60.0</v>
      </c>
      <c r="X4" s="50">
        <v>5.0</v>
      </c>
    </row>
    <row r="5" ht="14.25" customHeight="1">
      <c r="A5" s="42">
        <f t="shared" si="1"/>
        <v>1</v>
      </c>
      <c r="B5" s="43" t="s">
        <v>472</v>
      </c>
      <c r="C5" s="44" t="s">
        <v>473</v>
      </c>
      <c r="D5" s="45">
        <v>4.0</v>
      </c>
      <c r="E5" s="46" t="s">
        <v>25</v>
      </c>
      <c r="F5" s="47">
        <v>76.5</v>
      </c>
      <c r="G5" s="48">
        <v>0.0</v>
      </c>
      <c r="H5" s="48">
        <v>0.0</v>
      </c>
      <c r="I5" s="48">
        <v>0.0</v>
      </c>
      <c r="J5" s="49">
        <f t="shared" si="2"/>
        <v>0</v>
      </c>
      <c r="K5" s="49">
        <f t="shared" si="3"/>
        <v>0</v>
      </c>
      <c r="M5" s="49">
        <f>SUMPRODUCT(J2:J494,D2:D494)</f>
        <v>100</v>
      </c>
      <c r="N5" s="50">
        <v>100.0</v>
      </c>
      <c r="P5" s="52" t="s">
        <v>19</v>
      </c>
      <c r="Q5" s="50">
        <v>3.0</v>
      </c>
      <c r="R5" s="49">
        <f t="shared" si="4"/>
        <v>3</v>
      </c>
      <c r="S5" s="50">
        <v>1.0</v>
      </c>
      <c r="T5" s="50">
        <v>3.0</v>
      </c>
      <c r="U5" s="49">
        <f t="shared" si="5"/>
        <v>2</v>
      </c>
      <c r="V5" s="49">
        <f t="shared" si="6"/>
        <v>20</v>
      </c>
      <c r="W5" s="50">
        <v>36.0</v>
      </c>
      <c r="X5" s="50">
        <v>2.0</v>
      </c>
    </row>
    <row r="6" ht="14.25" customHeight="1">
      <c r="A6" s="42">
        <f t="shared" si="1"/>
        <v>2</v>
      </c>
      <c r="B6" s="43" t="s">
        <v>474</v>
      </c>
      <c r="C6" s="44" t="s">
        <v>475</v>
      </c>
      <c r="D6" s="45">
        <v>4.0</v>
      </c>
      <c r="E6" s="46" t="s">
        <v>23</v>
      </c>
      <c r="F6" s="47">
        <v>81.4</v>
      </c>
      <c r="G6" s="48">
        <v>0.0</v>
      </c>
      <c r="H6" s="48">
        <v>0.0</v>
      </c>
      <c r="I6" s="48">
        <v>0.0</v>
      </c>
      <c r="J6" s="49">
        <f t="shared" si="2"/>
        <v>0</v>
      </c>
      <c r="K6" s="49">
        <f t="shared" si="3"/>
        <v>0</v>
      </c>
      <c r="N6" s="51"/>
    </row>
    <row r="7" ht="14.25" customHeight="1">
      <c r="A7" s="42">
        <f t="shared" si="1"/>
        <v>1</v>
      </c>
      <c r="B7" s="43" t="s">
        <v>476</v>
      </c>
      <c r="C7" s="44" t="s">
        <v>475</v>
      </c>
      <c r="D7" s="45">
        <v>4.0</v>
      </c>
      <c r="E7" s="46" t="s">
        <v>25</v>
      </c>
      <c r="F7" s="47">
        <v>76.4</v>
      </c>
      <c r="G7" s="48">
        <v>0.0</v>
      </c>
      <c r="H7" s="48">
        <v>0.0</v>
      </c>
      <c r="I7" s="48">
        <v>0.0</v>
      </c>
      <c r="J7" s="49">
        <f t="shared" si="2"/>
        <v>0</v>
      </c>
      <c r="K7" s="49">
        <f t="shared" si="3"/>
        <v>0</v>
      </c>
      <c r="M7" s="52" t="s">
        <v>453</v>
      </c>
      <c r="N7" s="51"/>
    </row>
    <row r="8" ht="14.25" customHeight="1">
      <c r="A8" s="42">
        <f t="shared" si="1"/>
        <v>2</v>
      </c>
      <c r="B8" s="43" t="s">
        <v>477</v>
      </c>
      <c r="C8" s="44" t="s">
        <v>478</v>
      </c>
      <c r="D8" s="45">
        <v>4.0</v>
      </c>
      <c r="E8" s="46" t="s">
        <v>23</v>
      </c>
      <c r="F8" s="47">
        <v>81.5</v>
      </c>
      <c r="G8" s="48">
        <v>0.0</v>
      </c>
      <c r="H8" s="48">
        <v>0.0</v>
      </c>
      <c r="I8" s="48">
        <v>0.0</v>
      </c>
      <c r="J8" s="49">
        <f t="shared" si="2"/>
        <v>0</v>
      </c>
      <c r="K8" s="49">
        <f t="shared" si="3"/>
        <v>0</v>
      </c>
      <c r="M8" s="49">
        <f>SUM(I2:I494)</f>
        <v>1</v>
      </c>
      <c r="N8" s="51"/>
      <c r="P8" s="52" t="s">
        <v>3</v>
      </c>
      <c r="Q8" s="52" t="s">
        <v>458</v>
      </c>
      <c r="S8" s="52" t="s">
        <v>479</v>
      </c>
      <c r="T8" s="52" t="s">
        <v>480</v>
      </c>
    </row>
    <row r="9" ht="14.25" customHeight="1">
      <c r="A9" s="42">
        <f t="shared" si="1"/>
        <v>1</v>
      </c>
      <c r="B9" s="43" t="s">
        <v>481</v>
      </c>
      <c r="C9" s="44" t="s">
        <v>482</v>
      </c>
      <c r="D9" s="45">
        <v>4.0</v>
      </c>
      <c r="E9" s="46" t="s">
        <v>25</v>
      </c>
      <c r="F9" s="47">
        <v>76.0</v>
      </c>
      <c r="G9" s="48">
        <v>0.0</v>
      </c>
      <c r="H9" s="48">
        <v>0.0</v>
      </c>
      <c r="I9" s="48">
        <v>0.0</v>
      </c>
      <c r="J9" s="49">
        <f t="shared" si="2"/>
        <v>0</v>
      </c>
      <c r="K9" s="49">
        <f t="shared" si="3"/>
        <v>0</v>
      </c>
      <c r="N9" s="51"/>
      <c r="P9" s="44" t="s">
        <v>478</v>
      </c>
      <c r="Q9" s="49">
        <f t="shared" ref="Q9:Q28" si="8">SUMPRODUCT(--($C$2:$C$494=P9),$J$2:$J$494)</f>
        <v>3</v>
      </c>
      <c r="R9" s="52">
        <v>2.4</v>
      </c>
      <c r="S9" s="49">
        <f t="shared" ref="S9:T9" si="7">SUM(G2:G495)</f>
        <v>11</v>
      </c>
      <c r="T9" s="49">
        <f t="shared" si="7"/>
        <v>4</v>
      </c>
    </row>
    <row r="10" ht="14.25" customHeight="1">
      <c r="A10" s="42">
        <f t="shared" si="1"/>
        <v>1</v>
      </c>
      <c r="B10" s="43" t="s">
        <v>483</v>
      </c>
      <c r="C10" s="44" t="s">
        <v>482</v>
      </c>
      <c r="D10" s="45">
        <v>4.0</v>
      </c>
      <c r="E10" s="46" t="s">
        <v>25</v>
      </c>
      <c r="F10" s="47">
        <v>76.0</v>
      </c>
      <c r="G10" s="48">
        <v>0.0</v>
      </c>
      <c r="H10" s="48">
        <v>0.0</v>
      </c>
      <c r="I10" s="48">
        <v>0.0</v>
      </c>
      <c r="J10" s="49">
        <f t="shared" si="2"/>
        <v>0</v>
      </c>
      <c r="K10" s="49">
        <f t="shared" si="3"/>
        <v>0</v>
      </c>
      <c r="M10" s="52" t="s">
        <v>10</v>
      </c>
      <c r="N10" s="51"/>
      <c r="P10" s="44" t="s">
        <v>470</v>
      </c>
      <c r="Q10" s="49">
        <f t="shared" si="8"/>
        <v>1</v>
      </c>
      <c r="R10" s="52">
        <v>1.6</v>
      </c>
    </row>
    <row r="11" ht="14.25" customHeight="1">
      <c r="A11" s="42">
        <f t="shared" si="1"/>
        <v>2</v>
      </c>
      <c r="B11" s="43" t="s">
        <v>484</v>
      </c>
      <c r="C11" s="44" t="s">
        <v>485</v>
      </c>
      <c r="D11" s="45">
        <v>4.0</v>
      </c>
      <c r="E11" s="46" t="s">
        <v>23</v>
      </c>
      <c r="F11" s="47">
        <v>76.5</v>
      </c>
      <c r="G11" s="48">
        <v>0.0</v>
      </c>
      <c r="H11" s="48">
        <v>0.0</v>
      </c>
      <c r="I11" s="48">
        <v>0.0</v>
      </c>
      <c r="J11" s="49">
        <f t="shared" si="2"/>
        <v>0</v>
      </c>
      <c r="K11" s="49">
        <f t="shared" si="3"/>
        <v>0</v>
      </c>
      <c r="M11" s="53">
        <f>SUM(K2:K494)</f>
        <v>2102.158</v>
      </c>
      <c r="N11" s="51"/>
      <c r="P11" s="44" t="s">
        <v>468</v>
      </c>
      <c r="Q11" s="49">
        <f t="shared" si="8"/>
        <v>0</v>
      </c>
      <c r="R11" s="52">
        <v>1.0</v>
      </c>
      <c r="S11" s="52" t="s">
        <v>486</v>
      </c>
    </row>
    <row r="12" ht="14.25" customHeight="1">
      <c r="A12" s="42">
        <f t="shared" si="1"/>
        <v>1</v>
      </c>
      <c r="B12" s="43" t="s">
        <v>487</v>
      </c>
      <c r="C12" s="44" t="s">
        <v>488</v>
      </c>
      <c r="D12" s="45">
        <v>4.0</v>
      </c>
      <c r="E12" s="46" t="s">
        <v>25</v>
      </c>
      <c r="F12" s="47">
        <v>76.2</v>
      </c>
      <c r="G12" s="48">
        <v>0.0</v>
      </c>
      <c r="H12" s="48">
        <v>0.0</v>
      </c>
      <c r="I12" s="48">
        <v>0.0</v>
      </c>
      <c r="J12" s="49">
        <f t="shared" si="2"/>
        <v>0</v>
      </c>
      <c r="K12" s="49">
        <f t="shared" si="3"/>
        <v>0</v>
      </c>
      <c r="N12" s="51"/>
      <c r="P12" s="44" t="s">
        <v>489</v>
      </c>
      <c r="Q12" s="49">
        <f t="shared" si="8"/>
        <v>1</v>
      </c>
      <c r="R12" s="52">
        <v>3.0</v>
      </c>
      <c r="S12" s="50">
        <v>11.0</v>
      </c>
      <c r="T12" s="50">
        <v>4.0</v>
      </c>
    </row>
    <row r="13" ht="14.25" customHeight="1">
      <c r="A13" s="42">
        <f t="shared" si="1"/>
        <v>1</v>
      </c>
      <c r="B13" s="43" t="s">
        <v>490</v>
      </c>
      <c r="C13" s="44" t="s">
        <v>488</v>
      </c>
      <c r="D13" s="45">
        <v>4.0</v>
      </c>
      <c r="E13" s="46" t="s">
        <v>25</v>
      </c>
      <c r="F13" s="47">
        <v>76.2</v>
      </c>
      <c r="G13" s="48">
        <v>0.0</v>
      </c>
      <c r="H13" s="48">
        <v>0.0</v>
      </c>
      <c r="I13" s="48">
        <v>0.0</v>
      </c>
      <c r="J13" s="49">
        <f t="shared" si="2"/>
        <v>0</v>
      </c>
      <c r="K13" s="49">
        <f t="shared" si="3"/>
        <v>0</v>
      </c>
      <c r="N13" s="51"/>
      <c r="P13" s="44" t="s">
        <v>491</v>
      </c>
      <c r="Q13" s="49">
        <f t="shared" si="8"/>
        <v>1</v>
      </c>
      <c r="R13" s="52">
        <v>1.5</v>
      </c>
    </row>
    <row r="14" ht="14.25" customHeight="1">
      <c r="A14" s="42">
        <f t="shared" si="1"/>
        <v>2</v>
      </c>
      <c r="B14" s="43" t="s">
        <v>492</v>
      </c>
      <c r="C14" s="44" t="s">
        <v>493</v>
      </c>
      <c r="D14" s="45">
        <v>4.0</v>
      </c>
      <c r="E14" s="46" t="s">
        <v>23</v>
      </c>
      <c r="F14" s="47">
        <v>75.1</v>
      </c>
      <c r="G14" s="48">
        <v>0.0</v>
      </c>
      <c r="H14" s="48">
        <v>0.0</v>
      </c>
      <c r="I14" s="48">
        <v>0.0</v>
      </c>
      <c r="J14" s="49">
        <f t="shared" si="2"/>
        <v>0</v>
      </c>
      <c r="K14" s="49">
        <f t="shared" si="3"/>
        <v>0</v>
      </c>
      <c r="N14" s="51"/>
      <c r="P14" s="44" t="s">
        <v>473</v>
      </c>
      <c r="Q14" s="49">
        <f t="shared" si="8"/>
        <v>0</v>
      </c>
      <c r="R14" s="52">
        <v>0.5</v>
      </c>
    </row>
    <row r="15" ht="14.25" customHeight="1">
      <c r="A15" s="42">
        <f t="shared" si="1"/>
        <v>2</v>
      </c>
      <c r="B15" s="43" t="s">
        <v>494</v>
      </c>
      <c r="C15" s="44" t="s">
        <v>485</v>
      </c>
      <c r="D15" s="45">
        <v>4.0</v>
      </c>
      <c r="E15" s="46" t="s">
        <v>23</v>
      </c>
      <c r="F15" s="47">
        <v>75.2</v>
      </c>
      <c r="G15" s="48">
        <v>0.0</v>
      </c>
      <c r="H15" s="48">
        <v>0.0</v>
      </c>
      <c r="I15" s="48">
        <v>0.0</v>
      </c>
      <c r="J15" s="49">
        <f t="shared" si="2"/>
        <v>0</v>
      </c>
      <c r="K15" s="49">
        <f t="shared" si="3"/>
        <v>0</v>
      </c>
      <c r="N15" s="51"/>
      <c r="P15" s="44" t="s">
        <v>495</v>
      </c>
      <c r="Q15" s="49">
        <f t="shared" si="8"/>
        <v>0</v>
      </c>
      <c r="R15" s="52">
        <v>0.2</v>
      </c>
    </row>
    <row r="16" ht="14.25" customHeight="1">
      <c r="A16" s="42">
        <f t="shared" si="1"/>
        <v>2</v>
      </c>
      <c r="B16" s="43" t="s">
        <v>496</v>
      </c>
      <c r="C16" s="44" t="s">
        <v>497</v>
      </c>
      <c r="D16" s="45">
        <v>4.0</v>
      </c>
      <c r="E16" s="46" t="s">
        <v>23</v>
      </c>
      <c r="F16" s="47">
        <v>75.2</v>
      </c>
      <c r="G16" s="48">
        <v>0.0</v>
      </c>
      <c r="H16" s="48">
        <v>0.0</v>
      </c>
      <c r="I16" s="48">
        <v>0.0</v>
      </c>
      <c r="J16" s="49">
        <f t="shared" si="2"/>
        <v>0</v>
      </c>
      <c r="K16" s="49">
        <f t="shared" si="3"/>
        <v>0</v>
      </c>
      <c r="N16" s="51"/>
      <c r="P16" s="44" t="s">
        <v>488</v>
      </c>
      <c r="Q16" s="49">
        <f t="shared" si="8"/>
        <v>1</v>
      </c>
      <c r="R16" s="52">
        <v>0.8</v>
      </c>
    </row>
    <row r="17" ht="14.25" customHeight="1">
      <c r="A17" s="42">
        <f t="shared" si="1"/>
        <v>2</v>
      </c>
      <c r="B17" s="43" t="s">
        <v>498</v>
      </c>
      <c r="C17" s="44" t="s">
        <v>478</v>
      </c>
      <c r="D17" s="45">
        <v>4.0</v>
      </c>
      <c r="E17" s="46" t="s">
        <v>23</v>
      </c>
      <c r="F17" s="47">
        <v>77.7</v>
      </c>
      <c r="G17" s="48">
        <v>0.0</v>
      </c>
      <c r="H17" s="48">
        <v>0.0</v>
      </c>
      <c r="I17" s="48">
        <v>0.0</v>
      </c>
      <c r="J17" s="49">
        <f t="shared" si="2"/>
        <v>0</v>
      </c>
      <c r="K17" s="49">
        <f t="shared" si="3"/>
        <v>0</v>
      </c>
      <c r="N17" s="51"/>
      <c r="P17" s="44" t="s">
        <v>485</v>
      </c>
      <c r="Q17" s="49">
        <f t="shared" si="8"/>
        <v>1</v>
      </c>
    </row>
    <row r="18" ht="14.25" customHeight="1">
      <c r="A18" s="42">
        <f t="shared" si="1"/>
        <v>2</v>
      </c>
      <c r="B18" s="43" t="s">
        <v>499</v>
      </c>
      <c r="C18" s="44" t="s">
        <v>466</v>
      </c>
      <c r="D18" s="45">
        <v>4.0</v>
      </c>
      <c r="E18" s="46" t="s">
        <v>23</v>
      </c>
      <c r="F18" s="47">
        <v>75.5</v>
      </c>
      <c r="G18" s="48">
        <v>0.0</v>
      </c>
      <c r="H18" s="48">
        <v>0.0</v>
      </c>
      <c r="I18" s="48">
        <v>0.0</v>
      </c>
      <c r="J18" s="49">
        <f t="shared" si="2"/>
        <v>0</v>
      </c>
      <c r="K18" s="49">
        <f t="shared" si="3"/>
        <v>0</v>
      </c>
      <c r="N18" s="51"/>
      <c r="P18" s="44" t="s">
        <v>497</v>
      </c>
      <c r="Q18" s="49">
        <f t="shared" si="8"/>
        <v>0</v>
      </c>
    </row>
    <row r="19" ht="14.25" customHeight="1">
      <c r="A19" s="42">
        <f t="shared" si="1"/>
        <v>2</v>
      </c>
      <c r="B19" s="43" t="s">
        <v>500</v>
      </c>
      <c r="C19" s="44" t="s">
        <v>466</v>
      </c>
      <c r="D19" s="45">
        <v>4.0</v>
      </c>
      <c r="E19" s="46" t="s">
        <v>23</v>
      </c>
      <c r="F19" s="47">
        <v>71.9</v>
      </c>
      <c r="G19" s="48">
        <v>0.0</v>
      </c>
      <c r="H19" s="48">
        <v>0.0</v>
      </c>
      <c r="I19" s="48">
        <v>0.0</v>
      </c>
      <c r="J19" s="49">
        <f t="shared" si="2"/>
        <v>0</v>
      </c>
      <c r="K19" s="49">
        <f t="shared" si="3"/>
        <v>0</v>
      </c>
      <c r="N19" s="51"/>
      <c r="P19" s="44" t="s">
        <v>482</v>
      </c>
      <c r="Q19" s="49">
        <f t="shared" si="8"/>
        <v>0</v>
      </c>
    </row>
    <row r="20" ht="14.25" customHeight="1">
      <c r="A20" s="42">
        <f t="shared" si="1"/>
        <v>2</v>
      </c>
      <c r="B20" s="43" t="s">
        <v>501</v>
      </c>
      <c r="C20" s="44" t="s">
        <v>502</v>
      </c>
      <c r="D20" s="45">
        <v>4.0</v>
      </c>
      <c r="E20" s="46" t="s">
        <v>23</v>
      </c>
      <c r="F20" s="47">
        <v>80.7</v>
      </c>
      <c r="G20" s="48">
        <v>0.0</v>
      </c>
      <c r="H20" s="48">
        <v>0.0</v>
      </c>
      <c r="I20" s="48">
        <v>0.0</v>
      </c>
      <c r="J20" s="49">
        <f t="shared" si="2"/>
        <v>0</v>
      </c>
      <c r="K20" s="49">
        <f t="shared" si="3"/>
        <v>0</v>
      </c>
      <c r="N20" s="51"/>
      <c r="P20" s="44" t="s">
        <v>503</v>
      </c>
      <c r="Q20" s="49">
        <f t="shared" si="8"/>
        <v>0</v>
      </c>
    </row>
    <row r="21" ht="14.25" customHeight="1">
      <c r="A21" s="42">
        <f t="shared" si="1"/>
        <v>2</v>
      </c>
      <c r="B21" s="43" t="s">
        <v>504</v>
      </c>
      <c r="C21" s="44" t="s">
        <v>482</v>
      </c>
      <c r="D21" s="45">
        <v>4.0</v>
      </c>
      <c r="E21" s="46" t="s">
        <v>23</v>
      </c>
      <c r="F21" s="47">
        <v>77.4</v>
      </c>
      <c r="G21" s="48">
        <v>0.0</v>
      </c>
      <c r="H21" s="48">
        <v>0.0</v>
      </c>
      <c r="I21" s="48">
        <v>0.0</v>
      </c>
      <c r="J21" s="49">
        <f t="shared" si="2"/>
        <v>0</v>
      </c>
      <c r="K21" s="49">
        <f t="shared" si="3"/>
        <v>0</v>
      </c>
      <c r="N21" s="51"/>
      <c r="P21" s="44" t="s">
        <v>505</v>
      </c>
      <c r="Q21" s="49">
        <f t="shared" si="8"/>
        <v>1</v>
      </c>
    </row>
    <row r="22" ht="14.25" customHeight="1">
      <c r="A22" s="42">
        <f t="shared" si="1"/>
        <v>1</v>
      </c>
      <c r="B22" s="43" t="s">
        <v>506</v>
      </c>
      <c r="C22" s="44" t="s">
        <v>493</v>
      </c>
      <c r="D22" s="45">
        <v>4.0</v>
      </c>
      <c r="E22" s="46" t="s">
        <v>25</v>
      </c>
      <c r="F22" s="47">
        <v>76.6</v>
      </c>
      <c r="G22" s="48">
        <v>0.0</v>
      </c>
      <c r="H22" s="48">
        <v>0.0</v>
      </c>
      <c r="I22" s="48">
        <v>0.0</v>
      </c>
      <c r="J22" s="49">
        <f t="shared" si="2"/>
        <v>0</v>
      </c>
      <c r="K22" s="49">
        <f t="shared" si="3"/>
        <v>0</v>
      </c>
      <c r="N22" s="51"/>
      <c r="P22" s="44" t="s">
        <v>475</v>
      </c>
      <c r="Q22" s="49">
        <f t="shared" si="8"/>
        <v>3</v>
      </c>
    </row>
    <row r="23" ht="14.25" customHeight="1">
      <c r="A23" s="42">
        <f t="shared" si="1"/>
        <v>2</v>
      </c>
      <c r="B23" s="43" t="s">
        <v>507</v>
      </c>
      <c r="C23" s="44" t="s">
        <v>505</v>
      </c>
      <c r="D23" s="45">
        <v>4.0</v>
      </c>
      <c r="E23" s="46" t="s">
        <v>23</v>
      </c>
      <c r="F23" s="47">
        <v>77.0</v>
      </c>
      <c r="G23" s="48">
        <v>0.0</v>
      </c>
      <c r="H23" s="48">
        <v>0.0</v>
      </c>
      <c r="I23" s="48">
        <v>0.0</v>
      </c>
      <c r="J23" s="49">
        <f t="shared" si="2"/>
        <v>0</v>
      </c>
      <c r="K23" s="49">
        <f t="shared" si="3"/>
        <v>0</v>
      </c>
      <c r="N23" s="51"/>
      <c r="P23" s="44" t="s">
        <v>466</v>
      </c>
      <c r="Q23" s="49">
        <f t="shared" si="8"/>
        <v>1</v>
      </c>
    </row>
    <row r="24" ht="14.25" customHeight="1">
      <c r="A24" s="42">
        <f t="shared" si="1"/>
        <v>2</v>
      </c>
      <c r="B24" s="43" t="s">
        <v>508</v>
      </c>
      <c r="C24" s="44" t="s">
        <v>505</v>
      </c>
      <c r="D24" s="45">
        <v>4.0</v>
      </c>
      <c r="E24" s="46" t="s">
        <v>23</v>
      </c>
      <c r="F24" s="47">
        <v>76.2</v>
      </c>
      <c r="G24" s="48">
        <v>0.0</v>
      </c>
      <c r="H24" s="48">
        <v>0.0</v>
      </c>
      <c r="I24" s="48">
        <v>0.0</v>
      </c>
      <c r="J24" s="49">
        <f t="shared" si="2"/>
        <v>0</v>
      </c>
      <c r="K24" s="49">
        <f t="shared" si="3"/>
        <v>0</v>
      </c>
      <c r="N24" s="51"/>
      <c r="P24" s="44" t="s">
        <v>502</v>
      </c>
      <c r="Q24" s="49">
        <f t="shared" si="8"/>
        <v>1</v>
      </c>
    </row>
    <row r="25" ht="14.25" customHeight="1">
      <c r="A25" s="42">
        <f t="shared" si="1"/>
        <v>1</v>
      </c>
      <c r="B25" s="43" t="s">
        <v>509</v>
      </c>
      <c r="C25" s="44" t="s">
        <v>510</v>
      </c>
      <c r="D25" s="45">
        <v>4.0</v>
      </c>
      <c r="E25" s="46" t="s">
        <v>25</v>
      </c>
      <c r="F25" s="47">
        <v>77.9</v>
      </c>
      <c r="G25" s="48">
        <v>0.0</v>
      </c>
      <c r="H25" s="48">
        <v>0.0</v>
      </c>
      <c r="I25" s="48">
        <v>0.0</v>
      </c>
      <c r="J25" s="49">
        <f t="shared" si="2"/>
        <v>0</v>
      </c>
      <c r="K25" s="49">
        <f t="shared" si="3"/>
        <v>0</v>
      </c>
      <c r="N25" s="51"/>
      <c r="P25" s="44" t="s">
        <v>511</v>
      </c>
      <c r="Q25" s="49">
        <f t="shared" si="8"/>
        <v>1</v>
      </c>
    </row>
    <row r="26" ht="14.25" customHeight="1">
      <c r="A26" s="42">
        <f t="shared" si="1"/>
        <v>1</v>
      </c>
      <c r="B26" s="43" t="s">
        <v>512</v>
      </c>
      <c r="C26" s="44" t="s">
        <v>510</v>
      </c>
      <c r="D26" s="45">
        <v>4.0</v>
      </c>
      <c r="E26" s="46" t="s">
        <v>25</v>
      </c>
      <c r="F26" s="47">
        <v>76.0</v>
      </c>
      <c r="G26" s="48">
        <v>0.0</v>
      </c>
      <c r="H26" s="48">
        <v>0.0</v>
      </c>
      <c r="I26" s="48">
        <v>0.0</v>
      </c>
      <c r="J26" s="49">
        <f t="shared" si="2"/>
        <v>0</v>
      </c>
      <c r="K26" s="49">
        <f t="shared" si="3"/>
        <v>0</v>
      </c>
      <c r="N26" s="51"/>
      <c r="P26" s="44" t="s">
        <v>510</v>
      </c>
      <c r="Q26" s="49">
        <f t="shared" si="8"/>
        <v>0</v>
      </c>
    </row>
    <row r="27" ht="14.25" customHeight="1">
      <c r="A27" s="42">
        <f t="shared" si="1"/>
        <v>1</v>
      </c>
      <c r="B27" s="43" t="s">
        <v>513</v>
      </c>
      <c r="C27" s="44" t="s">
        <v>495</v>
      </c>
      <c r="D27" s="45">
        <v>4.0</v>
      </c>
      <c r="E27" s="46" t="s">
        <v>25</v>
      </c>
      <c r="F27" s="47">
        <v>76.6</v>
      </c>
      <c r="G27" s="48">
        <v>0.0</v>
      </c>
      <c r="H27" s="48">
        <v>0.0</v>
      </c>
      <c r="I27" s="48">
        <v>0.0</v>
      </c>
      <c r="J27" s="49">
        <f t="shared" si="2"/>
        <v>0</v>
      </c>
      <c r="K27" s="49">
        <f t="shared" si="3"/>
        <v>0</v>
      </c>
      <c r="N27" s="51"/>
      <c r="P27" s="44" t="s">
        <v>493</v>
      </c>
      <c r="Q27" s="49">
        <f t="shared" si="8"/>
        <v>0</v>
      </c>
    </row>
    <row r="28" ht="14.25" customHeight="1">
      <c r="A28" s="42">
        <f t="shared" si="1"/>
        <v>2</v>
      </c>
      <c r="B28" s="43" t="s">
        <v>514</v>
      </c>
      <c r="C28" s="44" t="s">
        <v>510</v>
      </c>
      <c r="D28" s="45">
        <v>4.0</v>
      </c>
      <c r="E28" s="46" t="s">
        <v>23</v>
      </c>
      <c r="F28" s="47">
        <v>75.2</v>
      </c>
      <c r="G28" s="48">
        <v>0.0</v>
      </c>
      <c r="H28" s="48">
        <v>0.0</v>
      </c>
      <c r="I28" s="48">
        <v>0.0</v>
      </c>
      <c r="J28" s="49">
        <f t="shared" si="2"/>
        <v>0</v>
      </c>
      <c r="K28" s="49">
        <f t="shared" si="3"/>
        <v>0</v>
      </c>
      <c r="N28" s="51"/>
      <c r="P28" s="54" t="s">
        <v>515</v>
      </c>
      <c r="Q28" s="49">
        <f t="shared" si="8"/>
        <v>0</v>
      </c>
    </row>
    <row r="29" ht="14.25" customHeight="1">
      <c r="A29" s="42">
        <f t="shared" si="1"/>
        <v>2</v>
      </c>
      <c r="B29" s="43" t="s">
        <v>516</v>
      </c>
      <c r="C29" s="44" t="s">
        <v>515</v>
      </c>
      <c r="D29" s="45">
        <v>4.0</v>
      </c>
      <c r="E29" s="46" t="s">
        <v>23</v>
      </c>
      <c r="F29" s="47">
        <v>74.1</v>
      </c>
      <c r="G29" s="48">
        <v>0.0</v>
      </c>
      <c r="H29" s="48">
        <v>0.0</v>
      </c>
      <c r="I29" s="48">
        <v>0.0</v>
      </c>
      <c r="J29" s="49">
        <f t="shared" si="2"/>
        <v>0</v>
      </c>
      <c r="K29" s="49">
        <f t="shared" si="3"/>
        <v>0</v>
      </c>
      <c r="N29" s="51"/>
      <c r="P29" s="55"/>
      <c r="Q29" s="51"/>
    </row>
    <row r="30" ht="14.25" customHeight="1">
      <c r="A30" s="42">
        <f t="shared" si="1"/>
        <v>1</v>
      </c>
      <c r="B30" s="43" t="s">
        <v>517</v>
      </c>
      <c r="C30" s="44" t="s">
        <v>475</v>
      </c>
      <c r="D30" s="45">
        <v>4.5</v>
      </c>
      <c r="E30" s="46" t="s">
        <v>25</v>
      </c>
      <c r="F30" s="47">
        <v>146.7</v>
      </c>
      <c r="G30" s="48">
        <v>1.0</v>
      </c>
      <c r="H30" s="48">
        <v>0.0</v>
      </c>
      <c r="I30" s="48">
        <v>0.0</v>
      </c>
      <c r="J30" s="49">
        <f t="shared" si="2"/>
        <v>1</v>
      </c>
      <c r="K30" s="49">
        <f t="shared" si="3"/>
        <v>146.7</v>
      </c>
      <c r="N30" s="51"/>
      <c r="P30" s="55"/>
      <c r="Q30" s="51"/>
    </row>
    <row r="31" ht="14.25" customHeight="1">
      <c r="A31" s="42">
        <f t="shared" si="1"/>
        <v>3</v>
      </c>
      <c r="B31" s="43" t="s">
        <v>518</v>
      </c>
      <c r="C31" s="44" t="s">
        <v>475</v>
      </c>
      <c r="D31" s="45">
        <v>4.5</v>
      </c>
      <c r="E31" s="46" t="s">
        <v>21</v>
      </c>
      <c r="F31" s="47">
        <v>93.5</v>
      </c>
      <c r="G31" s="48">
        <v>0.0</v>
      </c>
      <c r="H31" s="48">
        <v>1.0</v>
      </c>
      <c r="I31" s="48">
        <v>0.0</v>
      </c>
      <c r="J31" s="49">
        <f t="shared" si="2"/>
        <v>1</v>
      </c>
      <c r="K31" s="49">
        <f t="shared" si="3"/>
        <v>1.87</v>
      </c>
      <c r="N31" s="51"/>
      <c r="P31" s="55"/>
      <c r="Q31" s="51"/>
    </row>
    <row r="32" ht="14.25" customHeight="1">
      <c r="A32" s="42">
        <f t="shared" si="1"/>
        <v>3</v>
      </c>
      <c r="B32" s="43" t="s">
        <v>519</v>
      </c>
      <c r="C32" s="44" t="s">
        <v>505</v>
      </c>
      <c r="D32" s="45">
        <v>4.5</v>
      </c>
      <c r="E32" s="46" t="s">
        <v>21</v>
      </c>
      <c r="F32" s="47">
        <v>94.7</v>
      </c>
      <c r="G32" s="48">
        <v>0.0</v>
      </c>
      <c r="H32" s="48">
        <v>1.0</v>
      </c>
      <c r="I32" s="48">
        <v>0.0</v>
      </c>
      <c r="J32" s="49">
        <f t="shared" si="2"/>
        <v>1</v>
      </c>
      <c r="K32" s="49">
        <f t="shared" si="3"/>
        <v>1.894</v>
      </c>
      <c r="M32" s="52" t="s">
        <v>520</v>
      </c>
      <c r="N32" s="51" t="s">
        <v>521</v>
      </c>
      <c r="O32" s="51" t="s">
        <v>522</v>
      </c>
      <c r="P32" s="55" t="s">
        <v>521</v>
      </c>
      <c r="Q32" s="51"/>
    </row>
    <row r="33" ht="14.25" customHeight="1">
      <c r="A33" s="42">
        <f t="shared" si="1"/>
        <v>4</v>
      </c>
      <c r="B33" s="43" t="s">
        <v>523</v>
      </c>
      <c r="C33" s="44" t="s">
        <v>502</v>
      </c>
      <c r="D33" s="45">
        <v>4.5</v>
      </c>
      <c r="E33" s="46" t="s">
        <v>19</v>
      </c>
      <c r="F33" s="47">
        <v>76.0</v>
      </c>
      <c r="G33" s="48">
        <v>0.0</v>
      </c>
      <c r="H33" s="48">
        <v>1.0</v>
      </c>
      <c r="I33" s="48">
        <v>0.0</v>
      </c>
      <c r="J33" s="49">
        <f t="shared" si="2"/>
        <v>1</v>
      </c>
      <c r="K33" s="49">
        <f t="shared" si="3"/>
        <v>1.52</v>
      </c>
      <c r="M33" s="52" t="s">
        <v>524</v>
      </c>
      <c r="N33" s="51">
        <v>67.0</v>
      </c>
      <c r="O33" s="52" t="s">
        <v>524</v>
      </c>
      <c r="P33" s="51">
        <v>89.0</v>
      </c>
      <c r="Q33" s="51"/>
    </row>
    <row r="34" ht="14.25" customHeight="1">
      <c r="A34" s="42">
        <f t="shared" si="1"/>
        <v>2</v>
      </c>
      <c r="B34" s="43" t="s">
        <v>525</v>
      </c>
      <c r="C34" s="44" t="s">
        <v>502</v>
      </c>
      <c r="D34" s="45">
        <v>4.5</v>
      </c>
      <c r="E34" s="46" t="s">
        <v>23</v>
      </c>
      <c r="F34" s="47">
        <v>110.8</v>
      </c>
      <c r="G34" s="48">
        <v>0.0</v>
      </c>
      <c r="H34" s="48">
        <v>0.0</v>
      </c>
      <c r="I34" s="48">
        <v>0.0</v>
      </c>
      <c r="J34" s="49">
        <f t="shared" si="2"/>
        <v>0</v>
      </c>
      <c r="K34" s="49">
        <f t="shared" si="3"/>
        <v>0</v>
      </c>
      <c r="N34" s="51"/>
    </row>
    <row r="35" ht="14.25" customHeight="1">
      <c r="A35" s="42">
        <f t="shared" si="1"/>
        <v>4</v>
      </c>
      <c r="B35" s="43" t="s">
        <v>526</v>
      </c>
      <c r="C35" s="44" t="s">
        <v>473</v>
      </c>
      <c r="D35" s="45">
        <v>4.5</v>
      </c>
      <c r="E35" s="46" t="s">
        <v>19</v>
      </c>
      <c r="F35" s="47">
        <v>74.4</v>
      </c>
      <c r="G35" s="48">
        <v>0.0</v>
      </c>
      <c r="H35" s="48">
        <v>0.0</v>
      </c>
      <c r="I35" s="48">
        <v>0.0</v>
      </c>
      <c r="J35" s="49">
        <f t="shared" si="2"/>
        <v>0</v>
      </c>
      <c r="K35" s="49">
        <f t="shared" si="3"/>
        <v>0</v>
      </c>
      <c r="N35" s="51"/>
    </row>
    <row r="36" ht="14.25" customHeight="1">
      <c r="A36" s="42">
        <f t="shared" si="1"/>
        <v>2</v>
      </c>
      <c r="B36" s="43" t="s">
        <v>527</v>
      </c>
      <c r="C36" s="44" t="s">
        <v>475</v>
      </c>
      <c r="D36" s="45">
        <v>4.5</v>
      </c>
      <c r="E36" s="46" t="s">
        <v>23</v>
      </c>
      <c r="F36" s="47">
        <v>130.7</v>
      </c>
      <c r="G36" s="48">
        <v>0.0</v>
      </c>
      <c r="H36" s="48">
        <v>0.0</v>
      </c>
      <c r="I36" s="48">
        <v>0.0</v>
      </c>
      <c r="J36" s="49">
        <f t="shared" si="2"/>
        <v>0</v>
      </c>
      <c r="K36" s="49">
        <f t="shared" si="3"/>
        <v>0</v>
      </c>
      <c r="N36" s="51"/>
    </row>
    <row r="37" ht="14.25" customHeight="1">
      <c r="A37" s="42">
        <f t="shared" si="1"/>
        <v>3</v>
      </c>
      <c r="B37" s="43" t="s">
        <v>528</v>
      </c>
      <c r="C37" s="44" t="s">
        <v>473</v>
      </c>
      <c r="D37" s="45">
        <v>4.5</v>
      </c>
      <c r="E37" s="46" t="s">
        <v>21</v>
      </c>
      <c r="F37" s="47">
        <v>88.1</v>
      </c>
      <c r="G37" s="48">
        <v>0.0</v>
      </c>
      <c r="H37" s="48">
        <v>0.0</v>
      </c>
      <c r="I37" s="48">
        <v>0.0</v>
      </c>
      <c r="J37" s="49">
        <f t="shared" si="2"/>
        <v>0</v>
      </c>
      <c r="K37" s="49">
        <f t="shared" si="3"/>
        <v>0</v>
      </c>
      <c r="N37" s="51"/>
    </row>
    <row r="38" ht="14.25" customHeight="1">
      <c r="A38" s="42">
        <f t="shared" si="1"/>
        <v>3</v>
      </c>
      <c r="B38" s="43" t="s">
        <v>529</v>
      </c>
      <c r="C38" s="44" t="s">
        <v>488</v>
      </c>
      <c r="D38" s="45">
        <v>4.5</v>
      </c>
      <c r="E38" s="46" t="s">
        <v>21</v>
      </c>
      <c r="F38" s="47">
        <v>91.6</v>
      </c>
      <c r="G38" s="48">
        <v>0.0</v>
      </c>
      <c r="H38" s="48">
        <v>0.0</v>
      </c>
      <c r="I38" s="48">
        <v>0.0</v>
      </c>
      <c r="J38" s="49">
        <f t="shared" si="2"/>
        <v>0</v>
      </c>
      <c r="K38" s="49">
        <f t="shared" si="3"/>
        <v>0</v>
      </c>
      <c r="N38" s="51"/>
    </row>
    <row r="39" ht="14.25" customHeight="1">
      <c r="A39" s="42">
        <f t="shared" si="1"/>
        <v>2</v>
      </c>
      <c r="B39" s="43" t="s">
        <v>530</v>
      </c>
      <c r="C39" s="44" t="s">
        <v>475</v>
      </c>
      <c r="D39" s="45">
        <v>4.5</v>
      </c>
      <c r="E39" s="46" t="s">
        <v>23</v>
      </c>
      <c r="F39" s="47">
        <v>110.0</v>
      </c>
      <c r="G39" s="48">
        <v>0.0</v>
      </c>
      <c r="H39" s="48">
        <v>0.0</v>
      </c>
      <c r="I39" s="48">
        <v>0.0</v>
      </c>
      <c r="J39" s="49">
        <f t="shared" si="2"/>
        <v>0</v>
      </c>
      <c r="K39" s="49">
        <f t="shared" si="3"/>
        <v>0</v>
      </c>
      <c r="N39" s="51"/>
    </row>
    <row r="40" ht="14.25" customHeight="1">
      <c r="A40" s="42">
        <f t="shared" si="1"/>
        <v>2</v>
      </c>
      <c r="B40" s="43" t="s">
        <v>531</v>
      </c>
      <c r="C40" s="44" t="s">
        <v>475</v>
      </c>
      <c r="D40" s="45">
        <v>4.5</v>
      </c>
      <c r="E40" s="46" t="s">
        <v>23</v>
      </c>
      <c r="F40" s="47">
        <v>126.1</v>
      </c>
      <c r="G40" s="48">
        <v>0.0</v>
      </c>
      <c r="H40" s="48">
        <v>0.0</v>
      </c>
      <c r="I40" s="48">
        <v>0.0</v>
      </c>
      <c r="J40" s="49">
        <f t="shared" si="2"/>
        <v>0</v>
      </c>
      <c r="K40" s="49">
        <f t="shared" si="3"/>
        <v>0</v>
      </c>
      <c r="N40" s="51"/>
    </row>
    <row r="41" ht="14.25" customHeight="1">
      <c r="A41" s="42">
        <f t="shared" si="1"/>
        <v>1</v>
      </c>
      <c r="B41" s="43" t="s">
        <v>532</v>
      </c>
      <c r="C41" s="44" t="s">
        <v>482</v>
      </c>
      <c r="D41" s="45">
        <v>4.5</v>
      </c>
      <c r="E41" s="46" t="s">
        <v>25</v>
      </c>
      <c r="F41" s="47">
        <v>117.3</v>
      </c>
      <c r="G41" s="48">
        <v>0.0</v>
      </c>
      <c r="H41" s="48">
        <v>0.0</v>
      </c>
      <c r="I41" s="48">
        <v>0.0</v>
      </c>
      <c r="J41" s="49">
        <f t="shared" si="2"/>
        <v>0</v>
      </c>
      <c r="K41" s="49">
        <f t="shared" si="3"/>
        <v>0</v>
      </c>
      <c r="N41" s="51"/>
    </row>
    <row r="42" ht="14.25" customHeight="1">
      <c r="A42" s="42">
        <f t="shared" si="1"/>
        <v>1</v>
      </c>
      <c r="B42" s="43" t="s">
        <v>533</v>
      </c>
      <c r="C42" s="44" t="s">
        <v>497</v>
      </c>
      <c r="D42" s="45">
        <v>4.5</v>
      </c>
      <c r="E42" s="46" t="s">
        <v>25</v>
      </c>
      <c r="F42" s="47">
        <v>109.2</v>
      </c>
      <c r="G42" s="48">
        <v>0.0</v>
      </c>
      <c r="H42" s="48">
        <v>0.0</v>
      </c>
      <c r="I42" s="48">
        <v>0.0</v>
      </c>
      <c r="J42" s="49">
        <f t="shared" si="2"/>
        <v>0</v>
      </c>
      <c r="K42" s="49">
        <f t="shared" si="3"/>
        <v>0</v>
      </c>
      <c r="N42" s="51"/>
    </row>
    <row r="43" ht="14.25" customHeight="1">
      <c r="A43" s="42">
        <f t="shared" si="1"/>
        <v>1</v>
      </c>
      <c r="B43" s="43" t="s">
        <v>534</v>
      </c>
      <c r="C43" s="44" t="s">
        <v>502</v>
      </c>
      <c r="D43" s="45">
        <v>4.5</v>
      </c>
      <c r="E43" s="46" t="s">
        <v>25</v>
      </c>
      <c r="F43" s="47">
        <v>120.4</v>
      </c>
      <c r="G43" s="48">
        <v>0.0</v>
      </c>
      <c r="H43" s="48">
        <v>0.0</v>
      </c>
      <c r="I43" s="48">
        <v>0.0</v>
      </c>
      <c r="J43" s="49">
        <f t="shared" si="2"/>
        <v>0</v>
      </c>
      <c r="K43" s="49">
        <f t="shared" si="3"/>
        <v>0</v>
      </c>
      <c r="N43" s="51"/>
    </row>
    <row r="44" ht="14.25" customHeight="1">
      <c r="A44" s="42">
        <f t="shared" si="1"/>
        <v>2</v>
      </c>
      <c r="B44" s="43" t="s">
        <v>535</v>
      </c>
      <c r="C44" s="44" t="s">
        <v>493</v>
      </c>
      <c r="D44" s="45">
        <v>4.5</v>
      </c>
      <c r="E44" s="46" t="s">
        <v>23</v>
      </c>
      <c r="F44" s="47">
        <v>111.6</v>
      </c>
      <c r="G44" s="48">
        <v>0.0</v>
      </c>
      <c r="H44" s="48">
        <v>0.0</v>
      </c>
      <c r="I44" s="48">
        <v>0.0</v>
      </c>
      <c r="J44" s="49">
        <f t="shared" si="2"/>
        <v>0</v>
      </c>
      <c r="K44" s="49">
        <f t="shared" si="3"/>
        <v>0</v>
      </c>
      <c r="N44" s="51"/>
    </row>
    <row r="45" ht="14.25" customHeight="1">
      <c r="A45" s="42">
        <f t="shared" si="1"/>
        <v>2</v>
      </c>
      <c r="B45" s="43" t="s">
        <v>536</v>
      </c>
      <c r="C45" s="44" t="s">
        <v>493</v>
      </c>
      <c r="D45" s="45">
        <v>4.5</v>
      </c>
      <c r="E45" s="46" t="s">
        <v>23</v>
      </c>
      <c r="F45" s="47">
        <v>110.7</v>
      </c>
      <c r="G45" s="48">
        <v>0.0</v>
      </c>
      <c r="H45" s="48">
        <v>0.0</v>
      </c>
      <c r="I45" s="48">
        <v>0.0</v>
      </c>
      <c r="J45" s="49">
        <f t="shared" si="2"/>
        <v>0</v>
      </c>
      <c r="K45" s="49">
        <f t="shared" si="3"/>
        <v>0</v>
      </c>
      <c r="N45" s="51"/>
    </row>
    <row r="46" ht="14.25" customHeight="1">
      <c r="A46" s="42">
        <f t="shared" si="1"/>
        <v>2</v>
      </c>
      <c r="B46" s="43" t="s">
        <v>537</v>
      </c>
      <c r="C46" s="44" t="s">
        <v>511</v>
      </c>
      <c r="D46" s="45">
        <v>4.5</v>
      </c>
      <c r="E46" s="46" t="s">
        <v>23</v>
      </c>
      <c r="F46" s="47">
        <v>110.2</v>
      </c>
      <c r="G46" s="48">
        <v>0.0</v>
      </c>
      <c r="H46" s="48">
        <v>0.0</v>
      </c>
      <c r="I46" s="48">
        <v>0.0</v>
      </c>
      <c r="J46" s="49">
        <f t="shared" si="2"/>
        <v>0</v>
      </c>
      <c r="K46" s="49">
        <f t="shared" si="3"/>
        <v>0</v>
      </c>
      <c r="N46" s="51"/>
    </row>
    <row r="47" ht="14.25" customHeight="1">
      <c r="A47" s="42">
        <f t="shared" si="1"/>
        <v>2</v>
      </c>
      <c r="B47" s="43" t="s">
        <v>538</v>
      </c>
      <c r="C47" s="44" t="s">
        <v>495</v>
      </c>
      <c r="D47" s="45">
        <v>4.5</v>
      </c>
      <c r="E47" s="46" t="s">
        <v>23</v>
      </c>
      <c r="F47" s="47">
        <v>118.5</v>
      </c>
      <c r="G47" s="48">
        <v>0.0</v>
      </c>
      <c r="H47" s="48">
        <v>0.0</v>
      </c>
      <c r="I47" s="48">
        <v>0.0</v>
      </c>
      <c r="J47" s="49">
        <f t="shared" si="2"/>
        <v>0</v>
      </c>
      <c r="K47" s="49">
        <f t="shared" si="3"/>
        <v>0</v>
      </c>
      <c r="N47" s="51"/>
    </row>
    <row r="48" ht="14.25" customHeight="1">
      <c r="A48" s="42">
        <f t="shared" si="1"/>
        <v>1</v>
      </c>
      <c r="B48" s="43" t="s">
        <v>539</v>
      </c>
      <c r="C48" s="44" t="s">
        <v>515</v>
      </c>
      <c r="D48" s="45">
        <v>4.5</v>
      </c>
      <c r="E48" s="46" t="s">
        <v>25</v>
      </c>
      <c r="F48" s="47">
        <v>125.1</v>
      </c>
      <c r="G48" s="48">
        <v>0.0</v>
      </c>
      <c r="H48" s="48">
        <v>0.0</v>
      </c>
      <c r="I48" s="48">
        <v>0.0</v>
      </c>
      <c r="J48" s="49">
        <f t="shared" si="2"/>
        <v>0</v>
      </c>
      <c r="K48" s="49">
        <f t="shared" si="3"/>
        <v>0</v>
      </c>
      <c r="N48" s="51"/>
    </row>
    <row r="49" ht="14.25" customHeight="1">
      <c r="A49" s="42">
        <f t="shared" si="1"/>
        <v>2</v>
      </c>
      <c r="B49" s="43" t="s">
        <v>540</v>
      </c>
      <c r="C49" s="44" t="s">
        <v>497</v>
      </c>
      <c r="D49" s="45">
        <v>4.5</v>
      </c>
      <c r="E49" s="46" t="s">
        <v>23</v>
      </c>
      <c r="F49" s="47">
        <v>103.0</v>
      </c>
      <c r="G49" s="48">
        <v>0.0</v>
      </c>
      <c r="H49" s="48">
        <v>0.0</v>
      </c>
      <c r="I49" s="48">
        <v>0.0</v>
      </c>
      <c r="J49" s="49">
        <f t="shared" si="2"/>
        <v>0</v>
      </c>
      <c r="K49" s="49">
        <f t="shared" si="3"/>
        <v>0</v>
      </c>
      <c r="N49" s="51"/>
    </row>
    <row r="50" ht="14.25" customHeight="1">
      <c r="A50" s="42">
        <f t="shared" si="1"/>
        <v>2</v>
      </c>
      <c r="B50" s="43" t="s">
        <v>541</v>
      </c>
      <c r="C50" s="44" t="s">
        <v>495</v>
      </c>
      <c r="D50" s="45">
        <v>4.5</v>
      </c>
      <c r="E50" s="46" t="s">
        <v>23</v>
      </c>
      <c r="F50" s="47">
        <v>110.9</v>
      </c>
      <c r="G50" s="48">
        <v>0.0</v>
      </c>
      <c r="H50" s="48">
        <v>0.0</v>
      </c>
      <c r="I50" s="48">
        <v>0.0</v>
      </c>
      <c r="J50" s="49">
        <f t="shared" si="2"/>
        <v>0</v>
      </c>
      <c r="K50" s="49">
        <f t="shared" si="3"/>
        <v>0</v>
      </c>
      <c r="N50" s="51"/>
    </row>
    <row r="51" ht="14.25" customHeight="1">
      <c r="A51" s="42">
        <f t="shared" si="1"/>
        <v>2</v>
      </c>
      <c r="B51" s="43" t="s">
        <v>542</v>
      </c>
      <c r="C51" s="44" t="s">
        <v>497</v>
      </c>
      <c r="D51" s="45">
        <v>4.5</v>
      </c>
      <c r="E51" s="46" t="s">
        <v>23</v>
      </c>
      <c r="F51" s="47">
        <v>99.3</v>
      </c>
      <c r="G51" s="48">
        <v>0.0</v>
      </c>
      <c r="H51" s="48">
        <v>0.0</v>
      </c>
      <c r="I51" s="48">
        <v>0.0</v>
      </c>
      <c r="J51" s="49">
        <f t="shared" si="2"/>
        <v>0</v>
      </c>
      <c r="K51" s="49">
        <f t="shared" si="3"/>
        <v>0</v>
      </c>
      <c r="N51" s="51"/>
    </row>
    <row r="52" ht="14.25" customHeight="1">
      <c r="A52" s="42">
        <f t="shared" si="1"/>
        <v>2</v>
      </c>
      <c r="B52" s="43" t="s">
        <v>543</v>
      </c>
      <c r="C52" s="44" t="s">
        <v>511</v>
      </c>
      <c r="D52" s="45">
        <v>4.5</v>
      </c>
      <c r="E52" s="46" t="s">
        <v>23</v>
      </c>
      <c r="F52" s="47">
        <v>100.3</v>
      </c>
      <c r="G52" s="48">
        <v>0.0</v>
      </c>
      <c r="H52" s="48">
        <v>0.0</v>
      </c>
      <c r="I52" s="48">
        <v>0.0</v>
      </c>
      <c r="J52" s="49">
        <f t="shared" si="2"/>
        <v>0</v>
      </c>
      <c r="K52" s="49">
        <f t="shared" si="3"/>
        <v>0</v>
      </c>
      <c r="N52" s="51"/>
    </row>
    <row r="53" ht="14.25" customHeight="1">
      <c r="A53" s="42">
        <f t="shared" si="1"/>
        <v>1</v>
      </c>
      <c r="B53" s="43" t="s">
        <v>544</v>
      </c>
      <c r="C53" s="44" t="s">
        <v>497</v>
      </c>
      <c r="D53" s="45">
        <v>4.5</v>
      </c>
      <c r="E53" s="46" t="s">
        <v>25</v>
      </c>
      <c r="F53" s="47">
        <v>92.1</v>
      </c>
      <c r="G53" s="48">
        <v>0.0</v>
      </c>
      <c r="H53" s="48">
        <v>0.0</v>
      </c>
      <c r="I53" s="48">
        <v>0.0</v>
      </c>
      <c r="J53" s="49">
        <f t="shared" si="2"/>
        <v>0</v>
      </c>
      <c r="K53" s="49">
        <f t="shared" si="3"/>
        <v>0</v>
      </c>
      <c r="N53" s="51"/>
    </row>
    <row r="54" ht="14.25" customHeight="1">
      <c r="A54" s="42">
        <f t="shared" si="1"/>
        <v>2</v>
      </c>
      <c r="B54" s="43" t="s">
        <v>545</v>
      </c>
      <c r="C54" s="44" t="s">
        <v>503</v>
      </c>
      <c r="D54" s="45">
        <v>4.5</v>
      </c>
      <c r="E54" s="46" t="s">
        <v>23</v>
      </c>
      <c r="F54" s="47">
        <v>104.8</v>
      </c>
      <c r="G54" s="48">
        <v>0.0</v>
      </c>
      <c r="H54" s="48">
        <v>0.0</v>
      </c>
      <c r="I54" s="48">
        <v>0.0</v>
      </c>
      <c r="J54" s="49">
        <f t="shared" si="2"/>
        <v>0</v>
      </c>
      <c r="K54" s="49">
        <f t="shared" si="3"/>
        <v>0</v>
      </c>
      <c r="N54" s="51"/>
    </row>
    <row r="55" ht="14.25" customHeight="1">
      <c r="A55" s="42">
        <f t="shared" si="1"/>
        <v>2</v>
      </c>
      <c r="B55" s="43" t="s">
        <v>546</v>
      </c>
      <c r="C55" s="44" t="s">
        <v>475</v>
      </c>
      <c r="D55" s="45">
        <v>4.5</v>
      </c>
      <c r="E55" s="46" t="s">
        <v>23</v>
      </c>
      <c r="F55" s="47">
        <v>91.3</v>
      </c>
      <c r="G55" s="48">
        <v>0.0</v>
      </c>
      <c r="H55" s="48">
        <v>0.0</v>
      </c>
      <c r="I55" s="48">
        <v>0.0</v>
      </c>
      <c r="J55" s="49">
        <f t="shared" si="2"/>
        <v>0</v>
      </c>
      <c r="K55" s="49">
        <f t="shared" si="3"/>
        <v>0</v>
      </c>
      <c r="N55" s="51"/>
    </row>
    <row r="56" ht="14.25" customHeight="1">
      <c r="A56" s="42">
        <f t="shared" si="1"/>
        <v>2</v>
      </c>
      <c r="B56" s="43" t="s">
        <v>547</v>
      </c>
      <c r="C56" s="44" t="s">
        <v>497</v>
      </c>
      <c r="D56" s="45">
        <v>4.5</v>
      </c>
      <c r="E56" s="46" t="s">
        <v>23</v>
      </c>
      <c r="F56" s="47">
        <v>93.2</v>
      </c>
      <c r="G56" s="48">
        <v>0.0</v>
      </c>
      <c r="H56" s="48">
        <v>0.0</v>
      </c>
      <c r="I56" s="48">
        <v>0.0</v>
      </c>
      <c r="J56" s="49">
        <f t="shared" si="2"/>
        <v>0</v>
      </c>
      <c r="K56" s="49">
        <f t="shared" si="3"/>
        <v>0</v>
      </c>
      <c r="N56" s="51"/>
    </row>
    <row r="57" ht="14.25" customHeight="1">
      <c r="A57" s="42">
        <f t="shared" si="1"/>
        <v>2</v>
      </c>
      <c r="B57" s="43" t="s">
        <v>548</v>
      </c>
      <c r="C57" s="44" t="s">
        <v>505</v>
      </c>
      <c r="D57" s="45">
        <v>4.5</v>
      </c>
      <c r="E57" s="46" t="s">
        <v>23</v>
      </c>
      <c r="F57" s="47">
        <v>105.3</v>
      </c>
      <c r="G57" s="48">
        <v>0.0</v>
      </c>
      <c r="H57" s="48">
        <v>0.0</v>
      </c>
      <c r="I57" s="48">
        <v>0.0</v>
      </c>
      <c r="J57" s="49">
        <f t="shared" si="2"/>
        <v>0</v>
      </c>
      <c r="K57" s="49">
        <f t="shared" si="3"/>
        <v>0</v>
      </c>
      <c r="N57" s="51"/>
    </row>
    <row r="58" ht="14.25" customHeight="1">
      <c r="A58" s="42">
        <f t="shared" si="1"/>
        <v>1</v>
      </c>
      <c r="B58" s="43" t="s">
        <v>549</v>
      </c>
      <c r="C58" s="44" t="s">
        <v>466</v>
      </c>
      <c r="D58" s="45">
        <v>4.5</v>
      </c>
      <c r="E58" s="46" t="s">
        <v>25</v>
      </c>
      <c r="F58" s="47">
        <v>94.7</v>
      </c>
      <c r="G58" s="48">
        <v>0.0</v>
      </c>
      <c r="H58" s="48">
        <v>0.0</v>
      </c>
      <c r="I58" s="48">
        <v>0.0</v>
      </c>
      <c r="J58" s="49">
        <f t="shared" si="2"/>
        <v>0</v>
      </c>
      <c r="K58" s="49">
        <f t="shared" si="3"/>
        <v>0</v>
      </c>
      <c r="N58" s="51"/>
    </row>
    <row r="59" ht="14.25" customHeight="1">
      <c r="A59" s="42">
        <f t="shared" si="1"/>
        <v>2</v>
      </c>
      <c r="B59" s="43" t="s">
        <v>550</v>
      </c>
      <c r="C59" s="44" t="s">
        <v>488</v>
      </c>
      <c r="D59" s="45">
        <v>4.5</v>
      </c>
      <c r="E59" s="46" t="s">
        <v>23</v>
      </c>
      <c r="F59" s="47">
        <v>89.2</v>
      </c>
      <c r="G59" s="48">
        <v>0.0</v>
      </c>
      <c r="H59" s="48">
        <v>0.0</v>
      </c>
      <c r="I59" s="48">
        <v>0.0</v>
      </c>
      <c r="J59" s="49">
        <f t="shared" si="2"/>
        <v>0</v>
      </c>
      <c r="K59" s="49">
        <f t="shared" si="3"/>
        <v>0</v>
      </c>
      <c r="N59" s="51"/>
    </row>
    <row r="60" ht="14.25" customHeight="1">
      <c r="A60" s="42">
        <f t="shared" si="1"/>
        <v>2</v>
      </c>
      <c r="B60" s="43" t="s">
        <v>551</v>
      </c>
      <c r="C60" s="44" t="s">
        <v>495</v>
      </c>
      <c r="D60" s="45">
        <v>4.5</v>
      </c>
      <c r="E60" s="46" t="s">
        <v>23</v>
      </c>
      <c r="F60" s="47">
        <v>98.7</v>
      </c>
      <c r="G60" s="48">
        <v>0.0</v>
      </c>
      <c r="H60" s="48">
        <v>0.0</v>
      </c>
      <c r="I60" s="48">
        <v>0.0</v>
      </c>
      <c r="J60" s="49">
        <f t="shared" si="2"/>
        <v>0</v>
      </c>
      <c r="K60" s="49">
        <f t="shared" si="3"/>
        <v>0</v>
      </c>
      <c r="N60" s="51"/>
    </row>
    <row r="61" ht="14.25" customHeight="1">
      <c r="A61" s="42">
        <f t="shared" si="1"/>
        <v>2</v>
      </c>
      <c r="B61" s="43" t="s">
        <v>552</v>
      </c>
      <c r="C61" s="44" t="s">
        <v>505</v>
      </c>
      <c r="D61" s="45">
        <v>4.5</v>
      </c>
      <c r="E61" s="46" t="s">
        <v>23</v>
      </c>
      <c r="F61" s="47">
        <v>101.3</v>
      </c>
      <c r="G61" s="48">
        <v>0.0</v>
      </c>
      <c r="H61" s="48">
        <v>0.0</v>
      </c>
      <c r="I61" s="48">
        <v>0.0</v>
      </c>
      <c r="J61" s="49">
        <f t="shared" si="2"/>
        <v>0</v>
      </c>
      <c r="K61" s="49">
        <f t="shared" si="3"/>
        <v>0</v>
      </c>
      <c r="N61" s="51"/>
    </row>
    <row r="62" ht="14.25" customHeight="1">
      <c r="A62" s="42">
        <f t="shared" si="1"/>
        <v>2</v>
      </c>
      <c r="B62" s="43" t="s">
        <v>553</v>
      </c>
      <c r="C62" s="44" t="s">
        <v>495</v>
      </c>
      <c r="D62" s="45">
        <v>4.5</v>
      </c>
      <c r="E62" s="46" t="s">
        <v>23</v>
      </c>
      <c r="F62" s="47">
        <v>96.6</v>
      </c>
      <c r="G62" s="48">
        <v>0.0</v>
      </c>
      <c r="H62" s="48">
        <v>0.0</v>
      </c>
      <c r="I62" s="48">
        <v>0.0</v>
      </c>
      <c r="J62" s="49">
        <f t="shared" si="2"/>
        <v>0</v>
      </c>
      <c r="K62" s="49">
        <f t="shared" si="3"/>
        <v>0</v>
      </c>
      <c r="N62" s="51"/>
    </row>
    <row r="63" ht="14.25" customHeight="1">
      <c r="A63" s="42">
        <f t="shared" si="1"/>
        <v>2</v>
      </c>
      <c r="B63" s="43" t="s">
        <v>554</v>
      </c>
      <c r="C63" s="44" t="s">
        <v>511</v>
      </c>
      <c r="D63" s="45">
        <v>4.5</v>
      </c>
      <c r="E63" s="46" t="s">
        <v>23</v>
      </c>
      <c r="F63" s="47">
        <v>89.2</v>
      </c>
      <c r="G63" s="48">
        <v>0.0</v>
      </c>
      <c r="H63" s="48">
        <v>0.0</v>
      </c>
      <c r="I63" s="48">
        <v>0.0</v>
      </c>
      <c r="J63" s="49">
        <f t="shared" si="2"/>
        <v>0</v>
      </c>
      <c r="K63" s="49">
        <f t="shared" si="3"/>
        <v>0</v>
      </c>
      <c r="N63" s="51"/>
    </row>
    <row r="64" ht="14.25" customHeight="1">
      <c r="A64" s="42">
        <f t="shared" si="1"/>
        <v>2</v>
      </c>
      <c r="B64" s="43" t="s">
        <v>555</v>
      </c>
      <c r="C64" s="44" t="s">
        <v>482</v>
      </c>
      <c r="D64" s="45">
        <v>4.5</v>
      </c>
      <c r="E64" s="46" t="s">
        <v>23</v>
      </c>
      <c r="F64" s="47">
        <v>99.6</v>
      </c>
      <c r="G64" s="48">
        <v>0.0</v>
      </c>
      <c r="H64" s="48">
        <v>0.0</v>
      </c>
      <c r="I64" s="48">
        <v>0.0</v>
      </c>
      <c r="J64" s="49">
        <f t="shared" si="2"/>
        <v>0</v>
      </c>
      <c r="K64" s="49">
        <f t="shared" si="3"/>
        <v>0</v>
      </c>
      <c r="N64" s="51"/>
    </row>
    <row r="65" ht="14.25" customHeight="1">
      <c r="A65" s="42">
        <f t="shared" si="1"/>
        <v>2</v>
      </c>
      <c r="B65" s="43" t="s">
        <v>556</v>
      </c>
      <c r="C65" s="44" t="s">
        <v>497</v>
      </c>
      <c r="D65" s="45">
        <v>4.5</v>
      </c>
      <c r="E65" s="46" t="s">
        <v>23</v>
      </c>
      <c r="F65" s="47">
        <v>88.0</v>
      </c>
      <c r="G65" s="48">
        <v>0.0</v>
      </c>
      <c r="H65" s="48">
        <v>0.0</v>
      </c>
      <c r="I65" s="48">
        <v>0.0</v>
      </c>
      <c r="J65" s="49">
        <f t="shared" si="2"/>
        <v>0</v>
      </c>
      <c r="K65" s="49">
        <f t="shared" si="3"/>
        <v>0</v>
      </c>
      <c r="N65" s="51"/>
    </row>
    <row r="66" ht="14.25" customHeight="1">
      <c r="A66" s="42">
        <f t="shared" si="1"/>
        <v>2</v>
      </c>
      <c r="B66" s="43" t="s">
        <v>557</v>
      </c>
      <c r="C66" s="44" t="s">
        <v>515</v>
      </c>
      <c r="D66" s="45">
        <v>4.5</v>
      </c>
      <c r="E66" s="46" t="s">
        <v>23</v>
      </c>
      <c r="F66" s="47">
        <v>102.3</v>
      </c>
      <c r="G66" s="48">
        <v>0.0</v>
      </c>
      <c r="H66" s="48">
        <v>0.0</v>
      </c>
      <c r="I66" s="48">
        <v>0.0</v>
      </c>
      <c r="J66" s="49">
        <f t="shared" si="2"/>
        <v>0</v>
      </c>
      <c r="K66" s="49">
        <f t="shared" si="3"/>
        <v>0</v>
      </c>
      <c r="N66" s="51"/>
    </row>
    <row r="67" ht="14.25" customHeight="1">
      <c r="A67" s="42">
        <f t="shared" si="1"/>
        <v>2</v>
      </c>
      <c r="B67" s="43" t="s">
        <v>558</v>
      </c>
      <c r="C67" s="44" t="s">
        <v>511</v>
      </c>
      <c r="D67" s="45">
        <v>4.5</v>
      </c>
      <c r="E67" s="46" t="s">
        <v>23</v>
      </c>
      <c r="F67" s="47">
        <v>88.4</v>
      </c>
      <c r="G67" s="48">
        <v>0.0</v>
      </c>
      <c r="H67" s="48">
        <v>0.0</v>
      </c>
      <c r="I67" s="48">
        <v>0.0</v>
      </c>
      <c r="J67" s="49">
        <f t="shared" si="2"/>
        <v>0</v>
      </c>
      <c r="K67" s="49">
        <f t="shared" si="3"/>
        <v>0</v>
      </c>
      <c r="N67" s="51"/>
    </row>
    <row r="68" ht="14.25" customHeight="1">
      <c r="A68" s="42">
        <f t="shared" si="1"/>
        <v>2</v>
      </c>
      <c r="B68" s="43" t="s">
        <v>559</v>
      </c>
      <c r="C68" s="44" t="s">
        <v>482</v>
      </c>
      <c r="D68" s="45">
        <v>4.5</v>
      </c>
      <c r="E68" s="46" t="s">
        <v>23</v>
      </c>
      <c r="F68" s="47">
        <v>96.0</v>
      </c>
      <c r="G68" s="48">
        <v>0.0</v>
      </c>
      <c r="H68" s="48">
        <v>0.0</v>
      </c>
      <c r="I68" s="48">
        <v>0.0</v>
      </c>
      <c r="J68" s="49">
        <f t="shared" si="2"/>
        <v>0</v>
      </c>
      <c r="K68" s="49">
        <f t="shared" si="3"/>
        <v>0</v>
      </c>
      <c r="N68" s="51"/>
    </row>
    <row r="69" ht="14.25" customHeight="1">
      <c r="A69" s="42">
        <f t="shared" si="1"/>
        <v>1</v>
      </c>
      <c r="B69" s="43" t="s">
        <v>560</v>
      </c>
      <c r="C69" s="44" t="s">
        <v>475</v>
      </c>
      <c r="D69" s="45">
        <v>4.5</v>
      </c>
      <c r="E69" s="46" t="s">
        <v>25</v>
      </c>
      <c r="F69" s="47">
        <v>76.5</v>
      </c>
      <c r="G69" s="48">
        <v>0.0</v>
      </c>
      <c r="H69" s="48">
        <v>0.0</v>
      </c>
      <c r="I69" s="48">
        <v>0.0</v>
      </c>
      <c r="J69" s="49">
        <f t="shared" si="2"/>
        <v>0</v>
      </c>
      <c r="K69" s="49">
        <f t="shared" si="3"/>
        <v>0</v>
      </c>
      <c r="N69" s="51"/>
    </row>
    <row r="70" ht="14.25" customHeight="1">
      <c r="A70" s="42">
        <f t="shared" si="1"/>
        <v>2</v>
      </c>
      <c r="B70" s="43" t="s">
        <v>561</v>
      </c>
      <c r="C70" s="44" t="s">
        <v>515</v>
      </c>
      <c r="D70" s="45">
        <v>4.5</v>
      </c>
      <c r="E70" s="46" t="s">
        <v>23</v>
      </c>
      <c r="F70" s="47">
        <v>98.1</v>
      </c>
      <c r="G70" s="48">
        <v>0.0</v>
      </c>
      <c r="H70" s="48">
        <v>0.0</v>
      </c>
      <c r="I70" s="48">
        <v>0.0</v>
      </c>
      <c r="J70" s="49">
        <f t="shared" si="2"/>
        <v>0</v>
      </c>
      <c r="K70" s="49">
        <f t="shared" si="3"/>
        <v>0</v>
      </c>
      <c r="N70" s="51"/>
    </row>
    <row r="71" ht="14.25" customHeight="1">
      <c r="A71" s="42">
        <f t="shared" si="1"/>
        <v>2</v>
      </c>
      <c r="B71" s="43" t="s">
        <v>562</v>
      </c>
      <c r="C71" s="44" t="s">
        <v>482</v>
      </c>
      <c r="D71" s="45">
        <v>4.5</v>
      </c>
      <c r="E71" s="46" t="s">
        <v>23</v>
      </c>
      <c r="F71" s="47">
        <v>94.4</v>
      </c>
      <c r="G71" s="48">
        <v>0.0</v>
      </c>
      <c r="H71" s="48">
        <v>0.0</v>
      </c>
      <c r="I71" s="48">
        <v>0.0</v>
      </c>
      <c r="J71" s="49">
        <f t="shared" si="2"/>
        <v>0</v>
      </c>
      <c r="K71" s="49">
        <f t="shared" si="3"/>
        <v>0</v>
      </c>
      <c r="N71" s="51"/>
    </row>
    <row r="72" ht="14.25" customHeight="1">
      <c r="A72" s="42">
        <f t="shared" si="1"/>
        <v>3</v>
      </c>
      <c r="B72" s="43" t="s">
        <v>563</v>
      </c>
      <c r="C72" s="44" t="s">
        <v>497</v>
      </c>
      <c r="D72" s="45">
        <v>4.5</v>
      </c>
      <c r="E72" s="46" t="s">
        <v>21</v>
      </c>
      <c r="F72" s="47">
        <v>83.2</v>
      </c>
      <c r="G72" s="48">
        <v>0.0</v>
      </c>
      <c r="H72" s="48">
        <v>0.0</v>
      </c>
      <c r="I72" s="48">
        <v>0.0</v>
      </c>
      <c r="J72" s="49">
        <f t="shared" si="2"/>
        <v>0</v>
      </c>
      <c r="K72" s="49">
        <f t="shared" si="3"/>
        <v>0</v>
      </c>
      <c r="N72" s="51"/>
    </row>
    <row r="73" ht="14.25" customHeight="1">
      <c r="A73" s="42">
        <f t="shared" si="1"/>
        <v>2</v>
      </c>
      <c r="B73" s="43" t="s">
        <v>564</v>
      </c>
      <c r="C73" s="44" t="s">
        <v>466</v>
      </c>
      <c r="D73" s="45">
        <v>4.5</v>
      </c>
      <c r="E73" s="46" t="s">
        <v>23</v>
      </c>
      <c r="F73" s="47">
        <v>83.8</v>
      </c>
      <c r="G73" s="48">
        <v>0.0</v>
      </c>
      <c r="H73" s="48">
        <v>0.0</v>
      </c>
      <c r="I73" s="48">
        <v>0.0</v>
      </c>
      <c r="J73" s="49">
        <f t="shared" si="2"/>
        <v>0</v>
      </c>
      <c r="K73" s="49">
        <f t="shared" si="3"/>
        <v>0</v>
      </c>
      <c r="N73" s="51"/>
    </row>
    <row r="74" ht="14.25" customHeight="1">
      <c r="A74" s="42">
        <f t="shared" si="1"/>
        <v>2</v>
      </c>
      <c r="B74" s="43" t="s">
        <v>565</v>
      </c>
      <c r="C74" s="44" t="s">
        <v>515</v>
      </c>
      <c r="D74" s="45">
        <v>4.5</v>
      </c>
      <c r="E74" s="46" t="s">
        <v>23</v>
      </c>
      <c r="F74" s="47">
        <v>96.4</v>
      </c>
      <c r="G74" s="48">
        <v>0.0</v>
      </c>
      <c r="H74" s="48">
        <v>0.0</v>
      </c>
      <c r="I74" s="48">
        <v>0.0</v>
      </c>
      <c r="J74" s="49">
        <f t="shared" si="2"/>
        <v>0</v>
      </c>
      <c r="K74" s="49">
        <f t="shared" si="3"/>
        <v>0</v>
      </c>
      <c r="N74" s="51"/>
    </row>
    <row r="75" ht="14.25" customHeight="1">
      <c r="A75" s="42">
        <f t="shared" si="1"/>
        <v>3</v>
      </c>
      <c r="B75" s="43" t="s">
        <v>566</v>
      </c>
      <c r="C75" s="44" t="s">
        <v>493</v>
      </c>
      <c r="D75" s="45">
        <v>4.5</v>
      </c>
      <c r="E75" s="46" t="s">
        <v>21</v>
      </c>
      <c r="F75" s="47">
        <v>81.3</v>
      </c>
      <c r="G75" s="48">
        <v>0.0</v>
      </c>
      <c r="H75" s="48">
        <v>0.0</v>
      </c>
      <c r="I75" s="48">
        <v>0.0</v>
      </c>
      <c r="J75" s="49">
        <f t="shared" si="2"/>
        <v>0</v>
      </c>
      <c r="K75" s="49">
        <f t="shared" si="3"/>
        <v>0</v>
      </c>
      <c r="N75" s="51"/>
    </row>
    <row r="76" ht="14.25" customHeight="1">
      <c r="A76" s="42">
        <f t="shared" si="1"/>
        <v>2</v>
      </c>
      <c r="B76" s="43" t="s">
        <v>567</v>
      </c>
      <c r="C76" s="44" t="s">
        <v>515</v>
      </c>
      <c r="D76" s="45">
        <v>4.5</v>
      </c>
      <c r="E76" s="46" t="s">
        <v>23</v>
      </c>
      <c r="F76" s="47">
        <v>94.5</v>
      </c>
      <c r="G76" s="48">
        <v>0.0</v>
      </c>
      <c r="H76" s="48">
        <v>0.0</v>
      </c>
      <c r="I76" s="48">
        <v>0.0</v>
      </c>
      <c r="J76" s="49">
        <f t="shared" si="2"/>
        <v>0</v>
      </c>
      <c r="K76" s="49">
        <f t="shared" si="3"/>
        <v>0</v>
      </c>
      <c r="N76" s="51"/>
    </row>
    <row r="77" ht="14.25" customHeight="1">
      <c r="A77" s="42">
        <f t="shared" si="1"/>
        <v>3</v>
      </c>
      <c r="B77" s="43" t="s">
        <v>568</v>
      </c>
      <c r="C77" s="44" t="s">
        <v>475</v>
      </c>
      <c r="D77" s="45">
        <v>4.5</v>
      </c>
      <c r="E77" s="46" t="s">
        <v>21</v>
      </c>
      <c r="F77" s="47">
        <v>77.8</v>
      </c>
      <c r="G77" s="48">
        <v>0.0</v>
      </c>
      <c r="H77" s="48">
        <v>0.0</v>
      </c>
      <c r="I77" s="48">
        <v>0.0</v>
      </c>
      <c r="J77" s="49">
        <f t="shared" si="2"/>
        <v>0</v>
      </c>
      <c r="K77" s="49">
        <f t="shared" si="3"/>
        <v>0</v>
      </c>
      <c r="N77" s="51"/>
    </row>
    <row r="78" ht="14.25" customHeight="1">
      <c r="A78" s="42">
        <f t="shared" si="1"/>
        <v>2</v>
      </c>
      <c r="B78" s="43" t="s">
        <v>569</v>
      </c>
      <c r="C78" s="44" t="s">
        <v>466</v>
      </c>
      <c r="D78" s="45">
        <v>4.5</v>
      </c>
      <c r="E78" s="46" t="s">
        <v>23</v>
      </c>
      <c r="F78" s="47">
        <v>81.7</v>
      </c>
      <c r="G78" s="48">
        <v>0.0</v>
      </c>
      <c r="H78" s="48">
        <v>0.0</v>
      </c>
      <c r="I78" s="48">
        <v>0.0</v>
      </c>
      <c r="J78" s="49">
        <f t="shared" si="2"/>
        <v>0</v>
      </c>
      <c r="K78" s="49">
        <f t="shared" si="3"/>
        <v>0</v>
      </c>
      <c r="N78" s="51"/>
    </row>
    <row r="79" ht="14.25" customHeight="1">
      <c r="A79" s="42">
        <f t="shared" si="1"/>
        <v>2</v>
      </c>
      <c r="B79" s="43" t="s">
        <v>570</v>
      </c>
      <c r="C79" s="44" t="s">
        <v>493</v>
      </c>
      <c r="D79" s="45">
        <v>4.5</v>
      </c>
      <c r="E79" s="46" t="s">
        <v>23</v>
      </c>
      <c r="F79" s="47">
        <v>79.8</v>
      </c>
      <c r="G79" s="48">
        <v>0.0</v>
      </c>
      <c r="H79" s="48">
        <v>0.0</v>
      </c>
      <c r="I79" s="48">
        <v>0.0</v>
      </c>
      <c r="J79" s="49">
        <f t="shared" si="2"/>
        <v>0</v>
      </c>
      <c r="K79" s="49">
        <f t="shared" si="3"/>
        <v>0</v>
      </c>
      <c r="N79" s="51"/>
    </row>
    <row r="80" ht="14.25" customHeight="1">
      <c r="A80" s="42">
        <f t="shared" si="1"/>
        <v>3</v>
      </c>
      <c r="B80" s="43" t="s">
        <v>571</v>
      </c>
      <c r="C80" s="44" t="s">
        <v>495</v>
      </c>
      <c r="D80" s="45">
        <v>4.5</v>
      </c>
      <c r="E80" s="46" t="s">
        <v>21</v>
      </c>
      <c r="F80" s="47">
        <v>87.5</v>
      </c>
      <c r="G80" s="48">
        <v>0.0</v>
      </c>
      <c r="H80" s="48">
        <v>0.0</v>
      </c>
      <c r="I80" s="48">
        <v>0.0</v>
      </c>
      <c r="J80" s="49">
        <f t="shared" si="2"/>
        <v>0</v>
      </c>
      <c r="K80" s="49">
        <f t="shared" si="3"/>
        <v>0</v>
      </c>
      <c r="N80" s="51"/>
    </row>
    <row r="81" ht="14.25" customHeight="1">
      <c r="A81" s="42">
        <f t="shared" si="1"/>
        <v>2</v>
      </c>
      <c r="B81" s="43" t="s">
        <v>572</v>
      </c>
      <c r="C81" s="44" t="s">
        <v>497</v>
      </c>
      <c r="D81" s="45">
        <v>4.5</v>
      </c>
      <c r="E81" s="46" t="s">
        <v>23</v>
      </c>
      <c r="F81" s="47">
        <v>79.8</v>
      </c>
      <c r="G81" s="48">
        <v>0.0</v>
      </c>
      <c r="H81" s="48">
        <v>0.0</v>
      </c>
      <c r="I81" s="48">
        <v>0.0</v>
      </c>
      <c r="J81" s="49">
        <f t="shared" si="2"/>
        <v>0</v>
      </c>
      <c r="K81" s="49">
        <f t="shared" si="3"/>
        <v>0</v>
      </c>
      <c r="N81" s="51"/>
    </row>
    <row r="82" ht="14.25" customHeight="1">
      <c r="A82" s="42">
        <f t="shared" si="1"/>
        <v>2</v>
      </c>
      <c r="B82" s="43" t="s">
        <v>573</v>
      </c>
      <c r="C82" s="44" t="s">
        <v>485</v>
      </c>
      <c r="D82" s="45">
        <v>4.5</v>
      </c>
      <c r="E82" s="46" t="s">
        <v>23</v>
      </c>
      <c r="F82" s="47">
        <v>79.6</v>
      </c>
      <c r="G82" s="48">
        <v>0.0</v>
      </c>
      <c r="H82" s="48">
        <v>0.0</v>
      </c>
      <c r="I82" s="48">
        <v>0.0</v>
      </c>
      <c r="J82" s="49">
        <f t="shared" si="2"/>
        <v>0</v>
      </c>
      <c r="K82" s="49">
        <f t="shared" si="3"/>
        <v>0</v>
      </c>
      <c r="N82" s="51"/>
    </row>
    <row r="83" ht="14.25" customHeight="1">
      <c r="A83" s="42">
        <f t="shared" si="1"/>
        <v>2</v>
      </c>
      <c r="B83" s="43" t="s">
        <v>574</v>
      </c>
      <c r="C83" s="44" t="s">
        <v>495</v>
      </c>
      <c r="D83" s="45">
        <v>4.5</v>
      </c>
      <c r="E83" s="46" t="s">
        <v>23</v>
      </c>
      <c r="F83" s="47">
        <v>86.9</v>
      </c>
      <c r="G83" s="48">
        <v>0.0</v>
      </c>
      <c r="H83" s="48">
        <v>0.0</v>
      </c>
      <c r="I83" s="48">
        <v>0.0</v>
      </c>
      <c r="J83" s="49">
        <f t="shared" si="2"/>
        <v>0</v>
      </c>
      <c r="K83" s="49">
        <f t="shared" si="3"/>
        <v>0</v>
      </c>
      <c r="N83" s="51"/>
    </row>
    <row r="84" ht="14.25" customHeight="1">
      <c r="A84" s="42">
        <f t="shared" si="1"/>
        <v>2</v>
      </c>
      <c r="B84" s="43" t="s">
        <v>575</v>
      </c>
      <c r="C84" s="44" t="s">
        <v>485</v>
      </c>
      <c r="D84" s="45">
        <v>4.5</v>
      </c>
      <c r="E84" s="46" t="s">
        <v>23</v>
      </c>
      <c r="F84" s="47">
        <v>79.4</v>
      </c>
      <c r="G84" s="48">
        <v>0.0</v>
      </c>
      <c r="H84" s="48">
        <v>0.0</v>
      </c>
      <c r="I84" s="48">
        <v>0.0</v>
      </c>
      <c r="J84" s="49">
        <f t="shared" si="2"/>
        <v>0</v>
      </c>
      <c r="K84" s="49">
        <f t="shared" si="3"/>
        <v>0</v>
      </c>
      <c r="N84" s="51"/>
    </row>
    <row r="85" ht="14.25" customHeight="1">
      <c r="A85" s="42">
        <f t="shared" si="1"/>
        <v>2</v>
      </c>
      <c r="B85" s="43" t="s">
        <v>576</v>
      </c>
      <c r="C85" s="44" t="s">
        <v>466</v>
      </c>
      <c r="D85" s="45">
        <v>4.5</v>
      </c>
      <c r="E85" s="46" t="s">
        <v>23</v>
      </c>
      <c r="F85" s="47">
        <v>80.4</v>
      </c>
      <c r="G85" s="48">
        <v>0.0</v>
      </c>
      <c r="H85" s="48">
        <v>0.0</v>
      </c>
      <c r="I85" s="48">
        <v>0.0</v>
      </c>
      <c r="J85" s="49">
        <f t="shared" si="2"/>
        <v>0</v>
      </c>
      <c r="K85" s="49">
        <f t="shared" si="3"/>
        <v>0</v>
      </c>
      <c r="N85" s="51"/>
    </row>
    <row r="86" ht="14.25" customHeight="1">
      <c r="A86" s="42">
        <f t="shared" si="1"/>
        <v>1</v>
      </c>
      <c r="B86" s="43" t="s">
        <v>577</v>
      </c>
      <c r="C86" s="44" t="s">
        <v>475</v>
      </c>
      <c r="D86" s="45">
        <v>4.5</v>
      </c>
      <c r="E86" s="46" t="s">
        <v>25</v>
      </c>
      <c r="F86" s="47">
        <v>76.0</v>
      </c>
      <c r="G86" s="48">
        <v>0.0</v>
      </c>
      <c r="H86" s="48">
        <v>0.0</v>
      </c>
      <c r="I86" s="48">
        <v>0.0</v>
      </c>
      <c r="J86" s="49">
        <f t="shared" si="2"/>
        <v>0</v>
      </c>
      <c r="K86" s="49">
        <f t="shared" si="3"/>
        <v>0</v>
      </c>
      <c r="N86" s="51"/>
    </row>
    <row r="87" ht="14.25" customHeight="1">
      <c r="A87" s="42">
        <f t="shared" si="1"/>
        <v>3</v>
      </c>
      <c r="B87" s="43" t="s">
        <v>578</v>
      </c>
      <c r="C87" s="44" t="s">
        <v>502</v>
      </c>
      <c r="D87" s="45">
        <v>4.5</v>
      </c>
      <c r="E87" s="46" t="s">
        <v>21</v>
      </c>
      <c r="F87" s="47">
        <v>91.7</v>
      </c>
      <c r="G87" s="48">
        <v>0.0</v>
      </c>
      <c r="H87" s="48">
        <v>0.0</v>
      </c>
      <c r="I87" s="48">
        <v>0.0</v>
      </c>
      <c r="J87" s="49">
        <f t="shared" si="2"/>
        <v>0</v>
      </c>
      <c r="K87" s="49">
        <f t="shared" si="3"/>
        <v>0</v>
      </c>
      <c r="N87" s="51"/>
    </row>
    <row r="88" ht="14.25" customHeight="1">
      <c r="A88" s="42">
        <f t="shared" si="1"/>
        <v>2</v>
      </c>
      <c r="B88" s="43" t="s">
        <v>579</v>
      </c>
      <c r="C88" s="44" t="s">
        <v>473</v>
      </c>
      <c r="D88" s="45">
        <v>4.5</v>
      </c>
      <c r="E88" s="46" t="s">
        <v>23</v>
      </c>
      <c r="F88" s="47">
        <v>86.0</v>
      </c>
      <c r="G88" s="48">
        <v>0.0</v>
      </c>
      <c r="H88" s="48">
        <v>0.0</v>
      </c>
      <c r="I88" s="48">
        <v>0.0</v>
      </c>
      <c r="J88" s="49">
        <f t="shared" si="2"/>
        <v>0</v>
      </c>
      <c r="K88" s="49">
        <f t="shared" si="3"/>
        <v>0</v>
      </c>
      <c r="N88" s="51"/>
    </row>
    <row r="89" ht="14.25" customHeight="1">
      <c r="A89" s="42">
        <f t="shared" si="1"/>
        <v>1</v>
      </c>
      <c r="B89" s="43" t="s">
        <v>580</v>
      </c>
      <c r="C89" s="44" t="s">
        <v>502</v>
      </c>
      <c r="D89" s="45">
        <v>4.5</v>
      </c>
      <c r="E89" s="46" t="s">
        <v>25</v>
      </c>
      <c r="F89" s="47">
        <v>86.0</v>
      </c>
      <c r="G89" s="48">
        <v>0.0</v>
      </c>
      <c r="H89" s="48">
        <v>0.0</v>
      </c>
      <c r="I89" s="48">
        <v>0.0</v>
      </c>
      <c r="J89" s="49">
        <f t="shared" si="2"/>
        <v>0</v>
      </c>
      <c r="K89" s="49">
        <f t="shared" si="3"/>
        <v>0</v>
      </c>
      <c r="N89" s="51"/>
    </row>
    <row r="90" ht="14.25" customHeight="1">
      <c r="A90" s="42">
        <f t="shared" si="1"/>
        <v>3</v>
      </c>
      <c r="B90" s="43" t="s">
        <v>581</v>
      </c>
      <c r="C90" s="44" t="s">
        <v>475</v>
      </c>
      <c r="D90" s="45">
        <v>4.5</v>
      </c>
      <c r="E90" s="46" t="s">
        <v>21</v>
      </c>
      <c r="F90" s="47">
        <v>76.0</v>
      </c>
      <c r="G90" s="48">
        <v>0.0</v>
      </c>
      <c r="H90" s="48">
        <v>0.0</v>
      </c>
      <c r="I90" s="48">
        <v>0.0</v>
      </c>
      <c r="J90" s="49">
        <f t="shared" si="2"/>
        <v>0</v>
      </c>
      <c r="K90" s="49">
        <f t="shared" si="3"/>
        <v>0</v>
      </c>
      <c r="N90" s="51"/>
    </row>
    <row r="91" ht="14.25" customHeight="1">
      <c r="A91" s="42">
        <f t="shared" si="1"/>
        <v>2</v>
      </c>
      <c r="B91" s="43" t="s">
        <v>582</v>
      </c>
      <c r="C91" s="44" t="s">
        <v>497</v>
      </c>
      <c r="D91" s="45">
        <v>4.5</v>
      </c>
      <c r="E91" s="46" t="s">
        <v>23</v>
      </c>
      <c r="F91" s="47">
        <v>78.4</v>
      </c>
      <c r="G91" s="48">
        <v>0.0</v>
      </c>
      <c r="H91" s="48">
        <v>0.0</v>
      </c>
      <c r="I91" s="48">
        <v>0.0</v>
      </c>
      <c r="J91" s="49">
        <f t="shared" si="2"/>
        <v>0</v>
      </c>
      <c r="K91" s="49">
        <f t="shared" si="3"/>
        <v>0</v>
      </c>
      <c r="N91" s="51"/>
    </row>
    <row r="92" ht="14.25" customHeight="1">
      <c r="A92" s="42">
        <f t="shared" si="1"/>
        <v>2</v>
      </c>
      <c r="B92" s="43" t="s">
        <v>583</v>
      </c>
      <c r="C92" s="44" t="s">
        <v>470</v>
      </c>
      <c r="D92" s="45">
        <v>4.5</v>
      </c>
      <c r="E92" s="46" t="s">
        <v>23</v>
      </c>
      <c r="F92" s="47">
        <v>77.1</v>
      </c>
      <c r="G92" s="48">
        <v>0.0</v>
      </c>
      <c r="H92" s="48">
        <v>0.0</v>
      </c>
      <c r="I92" s="48">
        <v>0.0</v>
      </c>
      <c r="J92" s="49">
        <f t="shared" si="2"/>
        <v>0</v>
      </c>
      <c r="K92" s="49">
        <f t="shared" si="3"/>
        <v>0</v>
      </c>
      <c r="N92" s="51"/>
    </row>
    <row r="93" ht="14.25" customHeight="1">
      <c r="A93" s="42">
        <f t="shared" si="1"/>
        <v>1</v>
      </c>
      <c r="B93" s="43" t="s">
        <v>584</v>
      </c>
      <c r="C93" s="44" t="s">
        <v>485</v>
      </c>
      <c r="D93" s="45">
        <v>4.5</v>
      </c>
      <c r="E93" s="46" t="s">
        <v>25</v>
      </c>
      <c r="F93" s="47">
        <v>76.1</v>
      </c>
      <c r="G93" s="48">
        <v>0.0</v>
      </c>
      <c r="H93" s="48">
        <v>0.0</v>
      </c>
      <c r="I93" s="48">
        <v>0.0</v>
      </c>
      <c r="J93" s="49">
        <f t="shared" si="2"/>
        <v>0</v>
      </c>
      <c r="K93" s="49">
        <f t="shared" si="3"/>
        <v>0</v>
      </c>
      <c r="N93" s="51"/>
    </row>
    <row r="94" ht="14.25" customHeight="1">
      <c r="A94" s="42">
        <f t="shared" si="1"/>
        <v>2</v>
      </c>
      <c r="B94" s="43" t="s">
        <v>585</v>
      </c>
      <c r="C94" s="44" t="s">
        <v>510</v>
      </c>
      <c r="D94" s="45">
        <v>4.5</v>
      </c>
      <c r="E94" s="46" t="s">
        <v>23</v>
      </c>
      <c r="F94" s="47">
        <v>89.3</v>
      </c>
      <c r="G94" s="48">
        <v>0.0</v>
      </c>
      <c r="H94" s="48">
        <v>0.0</v>
      </c>
      <c r="I94" s="48">
        <v>0.0</v>
      </c>
      <c r="J94" s="49">
        <f t="shared" si="2"/>
        <v>0</v>
      </c>
      <c r="K94" s="49">
        <f t="shared" si="3"/>
        <v>0</v>
      </c>
      <c r="N94" s="51"/>
    </row>
    <row r="95" ht="14.25" customHeight="1">
      <c r="A95" s="42">
        <f t="shared" si="1"/>
        <v>2</v>
      </c>
      <c r="B95" s="43" t="s">
        <v>586</v>
      </c>
      <c r="C95" s="44" t="s">
        <v>515</v>
      </c>
      <c r="D95" s="45">
        <v>4.5</v>
      </c>
      <c r="E95" s="46" t="s">
        <v>23</v>
      </c>
      <c r="F95" s="47">
        <v>91.0</v>
      </c>
      <c r="G95" s="48">
        <v>0.0</v>
      </c>
      <c r="H95" s="48">
        <v>0.0</v>
      </c>
      <c r="I95" s="48">
        <v>0.0</v>
      </c>
      <c r="J95" s="49">
        <f t="shared" si="2"/>
        <v>0</v>
      </c>
      <c r="K95" s="49">
        <f t="shared" si="3"/>
        <v>0</v>
      </c>
      <c r="N95" s="51"/>
    </row>
    <row r="96" ht="14.25" customHeight="1">
      <c r="A96" s="42">
        <f t="shared" si="1"/>
        <v>2</v>
      </c>
      <c r="B96" s="43" t="s">
        <v>587</v>
      </c>
      <c r="C96" s="44" t="s">
        <v>497</v>
      </c>
      <c r="D96" s="45">
        <v>4.5</v>
      </c>
      <c r="E96" s="46" t="s">
        <v>23</v>
      </c>
      <c r="F96" s="47">
        <v>77.7</v>
      </c>
      <c r="G96" s="48">
        <v>0.0</v>
      </c>
      <c r="H96" s="48">
        <v>0.0</v>
      </c>
      <c r="I96" s="48">
        <v>0.0</v>
      </c>
      <c r="J96" s="49">
        <f t="shared" si="2"/>
        <v>0</v>
      </c>
      <c r="K96" s="49">
        <f t="shared" si="3"/>
        <v>0</v>
      </c>
      <c r="N96" s="51"/>
    </row>
    <row r="97" ht="14.25" customHeight="1">
      <c r="A97" s="42">
        <f t="shared" si="1"/>
        <v>2</v>
      </c>
      <c r="B97" s="43" t="s">
        <v>588</v>
      </c>
      <c r="C97" s="44" t="s">
        <v>466</v>
      </c>
      <c r="D97" s="45">
        <v>4.5</v>
      </c>
      <c r="E97" s="46" t="s">
        <v>23</v>
      </c>
      <c r="F97" s="47">
        <v>78.9</v>
      </c>
      <c r="G97" s="48">
        <v>0.0</v>
      </c>
      <c r="H97" s="48">
        <v>0.0</v>
      </c>
      <c r="I97" s="48">
        <v>0.0</v>
      </c>
      <c r="J97" s="49">
        <f t="shared" si="2"/>
        <v>0</v>
      </c>
      <c r="K97" s="49">
        <f t="shared" si="3"/>
        <v>0</v>
      </c>
      <c r="N97" s="51"/>
    </row>
    <row r="98" ht="14.25" customHeight="1">
      <c r="A98" s="42">
        <f t="shared" si="1"/>
        <v>1</v>
      </c>
      <c r="B98" s="43" t="s">
        <v>589</v>
      </c>
      <c r="C98" s="44" t="s">
        <v>489</v>
      </c>
      <c r="D98" s="45">
        <v>4.5</v>
      </c>
      <c r="E98" s="46" t="s">
        <v>25</v>
      </c>
      <c r="F98" s="47">
        <v>77.3</v>
      </c>
      <c r="G98" s="48">
        <v>0.0</v>
      </c>
      <c r="H98" s="48">
        <v>0.0</v>
      </c>
      <c r="I98" s="48">
        <v>0.0</v>
      </c>
      <c r="J98" s="49">
        <f t="shared" si="2"/>
        <v>0</v>
      </c>
      <c r="K98" s="49">
        <f t="shared" si="3"/>
        <v>0</v>
      </c>
      <c r="N98" s="51"/>
    </row>
    <row r="99" ht="14.25" customHeight="1">
      <c r="A99" s="42">
        <f t="shared" si="1"/>
        <v>2</v>
      </c>
      <c r="B99" s="43" t="s">
        <v>590</v>
      </c>
      <c r="C99" s="44" t="s">
        <v>493</v>
      </c>
      <c r="D99" s="45">
        <v>4.5</v>
      </c>
      <c r="E99" s="46" t="s">
        <v>23</v>
      </c>
      <c r="F99" s="47">
        <v>76.5</v>
      </c>
      <c r="G99" s="48">
        <v>0.0</v>
      </c>
      <c r="H99" s="48">
        <v>0.0</v>
      </c>
      <c r="I99" s="48">
        <v>0.0</v>
      </c>
      <c r="J99" s="49">
        <f t="shared" si="2"/>
        <v>0</v>
      </c>
      <c r="K99" s="49">
        <f t="shared" si="3"/>
        <v>0</v>
      </c>
      <c r="N99" s="51"/>
    </row>
    <row r="100" ht="14.25" customHeight="1">
      <c r="A100" s="42">
        <f t="shared" si="1"/>
        <v>3</v>
      </c>
      <c r="B100" s="43" t="s">
        <v>591</v>
      </c>
      <c r="C100" s="44" t="s">
        <v>470</v>
      </c>
      <c r="D100" s="45">
        <v>4.5</v>
      </c>
      <c r="E100" s="46" t="s">
        <v>21</v>
      </c>
      <c r="F100" s="47">
        <v>75.5</v>
      </c>
      <c r="G100" s="48">
        <v>0.0</v>
      </c>
      <c r="H100" s="48">
        <v>0.0</v>
      </c>
      <c r="I100" s="48">
        <v>0.0</v>
      </c>
      <c r="J100" s="49">
        <f t="shared" si="2"/>
        <v>0</v>
      </c>
      <c r="K100" s="49">
        <f t="shared" si="3"/>
        <v>0</v>
      </c>
      <c r="N100" s="51"/>
    </row>
    <row r="101" ht="14.25" customHeight="1">
      <c r="A101" s="42">
        <f t="shared" si="1"/>
        <v>2</v>
      </c>
      <c r="B101" s="43" t="s">
        <v>592</v>
      </c>
      <c r="C101" s="44" t="s">
        <v>493</v>
      </c>
      <c r="D101" s="45">
        <v>4.5</v>
      </c>
      <c r="E101" s="46" t="s">
        <v>23</v>
      </c>
      <c r="F101" s="47">
        <v>76.0</v>
      </c>
      <c r="G101" s="48">
        <v>0.0</v>
      </c>
      <c r="H101" s="48">
        <v>0.0</v>
      </c>
      <c r="I101" s="48">
        <v>0.0</v>
      </c>
      <c r="J101" s="49">
        <f t="shared" si="2"/>
        <v>0</v>
      </c>
      <c r="K101" s="49">
        <f t="shared" si="3"/>
        <v>0</v>
      </c>
      <c r="N101" s="51"/>
    </row>
    <row r="102" ht="14.25" customHeight="1">
      <c r="A102" s="42">
        <f t="shared" si="1"/>
        <v>3</v>
      </c>
      <c r="B102" s="43" t="s">
        <v>593</v>
      </c>
      <c r="C102" s="44" t="s">
        <v>505</v>
      </c>
      <c r="D102" s="45">
        <v>4.5</v>
      </c>
      <c r="E102" s="46" t="s">
        <v>21</v>
      </c>
      <c r="F102" s="47">
        <v>86.7</v>
      </c>
      <c r="G102" s="48">
        <v>0.0</v>
      </c>
      <c r="H102" s="48">
        <v>0.0</v>
      </c>
      <c r="I102" s="48">
        <v>0.0</v>
      </c>
      <c r="J102" s="49">
        <f t="shared" si="2"/>
        <v>0</v>
      </c>
      <c r="K102" s="49">
        <f t="shared" si="3"/>
        <v>0</v>
      </c>
      <c r="N102" s="51"/>
    </row>
    <row r="103" ht="14.25" customHeight="1">
      <c r="A103" s="42">
        <f t="shared" si="1"/>
        <v>2</v>
      </c>
      <c r="B103" s="43" t="s">
        <v>594</v>
      </c>
      <c r="C103" s="44" t="s">
        <v>466</v>
      </c>
      <c r="D103" s="45">
        <v>4.5</v>
      </c>
      <c r="E103" s="46" t="s">
        <v>23</v>
      </c>
      <c r="F103" s="47">
        <v>77.5</v>
      </c>
      <c r="G103" s="48">
        <v>0.0</v>
      </c>
      <c r="H103" s="48">
        <v>0.0</v>
      </c>
      <c r="I103" s="48">
        <v>0.0</v>
      </c>
      <c r="J103" s="49">
        <f t="shared" si="2"/>
        <v>0</v>
      </c>
      <c r="K103" s="49">
        <f t="shared" si="3"/>
        <v>0</v>
      </c>
      <c r="N103" s="51"/>
    </row>
    <row r="104" ht="14.25" customHeight="1">
      <c r="A104" s="42">
        <f t="shared" si="1"/>
        <v>2</v>
      </c>
      <c r="B104" s="43" t="s">
        <v>595</v>
      </c>
      <c r="C104" s="44" t="s">
        <v>478</v>
      </c>
      <c r="D104" s="45">
        <v>4.5</v>
      </c>
      <c r="E104" s="46" t="s">
        <v>23</v>
      </c>
      <c r="F104" s="47">
        <v>78.4</v>
      </c>
      <c r="G104" s="48">
        <v>0.0</v>
      </c>
      <c r="H104" s="48">
        <v>0.0</v>
      </c>
      <c r="I104" s="48">
        <v>0.0</v>
      </c>
      <c r="J104" s="49">
        <f t="shared" si="2"/>
        <v>0</v>
      </c>
      <c r="K104" s="49">
        <f t="shared" si="3"/>
        <v>0</v>
      </c>
      <c r="N104" s="51"/>
    </row>
    <row r="105" ht="14.25" customHeight="1">
      <c r="A105" s="42">
        <f t="shared" si="1"/>
        <v>3</v>
      </c>
      <c r="B105" s="43" t="s">
        <v>596</v>
      </c>
      <c r="C105" s="44" t="s">
        <v>497</v>
      </c>
      <c r="D105" s="45">
        <v>4.5</v>
      </c>
      <c r="E105" s="46" t="s">
        <v>21</v>
      </c>
      <c r="F105" s="47">
        <v>75.7</v>
      </c>
      <c r="G105" s="48">
        <v>0.0</v>
      </c>
      <c r="H105" s="48">
        <v>0.0</v>
      </c>
      <c r="I105" s="48">
        <v>0.0</v>
      </c>
      <c r="J105" s="49">
        <f t="shared" si="2"/>
        <v>0</v>
      </c>
      <c r="K105" s="49">
        <f t="shared" si="3"/>
        <v>0</v>
      </c>
      <c r="N105" s="51"/>
    </row>
    <row r="106" ht="14.25" customHeight="1">
      <c r="A106" s="42">
        <f t="shared" si="1"/>
        <v>2</v>
      </c>
      <c r="B106" s="43" t="s">
        <v>597</v>
      </c>
      <c r="C106" s="44" t="s">
        <v>493</v>
      </c>
      <c r="D106" s="45">
        <v>4.5</v>
      </c>
      <c r="E106" s="46" t="s">
        <v>23</v>
      </c>
      <c r="F106" s="47">
        <v>75.2</v>
      </c>
      <c r="G106" s="48">
        <v>0.0</v>
      </c>
      <c r="H106" s="48">
        <v>0.0</v>
      </c>
      <c r="I106" s="48">
        <v>0.0</v>
      </c>
      <c r="J106" s="49">
        <f t="shared" si="2"/>
        <v>0</v>
      </c>
      <c r="K106" s="49">
        <f t="shared" si="3"/>
        <v>0</v>
      </c>
      <c r="N106" s="51"/>
    </row>
    <row r="107" ht="14.25" customHeight="1">
      <c r="A107" s="42">
        <f t="shared" si="1"/>
        <v>2</v>
      </c>
      <c r="B107" s="43" t="s">
        <v>598</v>
      </c>
      <c r="C107" s="44" t="s">
        <v>511</v>
      </c>
      <c r="D107" s="45">
        <v>4.5</v>
      </c>
      <c r="E107" s="46" t="s">
        <v>23</v>
      </c>
      <c r="F107" s="47">
        <v>76.3</v>
      </c>
      <c r="G107" s="48">
        <v>0.0</v>
      </c>
      <c r="H107" s="48">
        <v>0.0</v>
      </c>
      <c r="I107" s="48">
        <v>0.0</v>
      </c>
      <c r="J107" s="49">
        <f t="shared" si="2"/>
        <v>0</v>
      </c>
      <c r="K107" s="49">
        <f t="shared" si="3"/>
        <v>0</v>
      </c>
      <c r="N107" s="51"/>
    </row>
    <row r="108" ht="14.25" customHeight="1">
      <c r="A108" s="42">
        <f t="shared" si="1"/>
        <v>2</v>
      </c>
      <c r="B108" s="43" t="s">
        <v>599</v>
      </c>
      <c r="C108" s="44" t="s">
        <v>466</v>
      </c>
      <c r="D108" s="45">
        <v>4.5</v>
      </c>
      <c r="E108" s="46" t="s">
        <v>23</v>
      </c>
      <c r="F108" s="47">
        <v>76.3</v>
      </c>
      <c r="G108" s="48">
        <v>0.0</v>
      </c>
      <c r="H108" s="48">
        <v>0.0</v>
      </c>
      <c r="I108" s="48">
        <v>0.0</v>
      </c>
      <c r="J108" s="49">
        <f t="shared" si="2"/>
        <v>0</v>
      </c>
      <c r="K108" s="49">
        <f t="shared" si="3"/>
        <v>0</v>
      </c>
      <c r="N108" s="51"/>
    </row>
    <row r="109" ht="14.25" customHeight="1">
      <c r="A109" s="42">
        <f t="shared" si="1"/>
        <v>2</v>
      </c>
      <c r="B109" s="43" t="s">
        <v>600</v>
      </c>
      <c r="C109" s="44" t="s">
        <v>466</v>
      </c>
      <c r="D109" s="45">
        <v>4.5</v>
      </c>
      <c r="E109" s="46" t="s">
        <v>23</v>
      </c>
      <c r="F109" s="47">
        <v>76.1</v>
      </c>
      <c r="G109" s="48">
        <v>0.0</v>
      </c>
      <c r="H109" s="48">
        <v>0.0</v>
      </c>
      <c r="I109" s="48">
        <v>0.0</v>
      </c>
      <c r="J109" s="49">
        <f t="shared" si="2"/>
        <v>0</v>
      </c>
      <c r="K109" s="49">
        <f t="shared" si="3"/>
        <v>0</v>
      </c>
      <c r="N109" s="51"/>
    </row>
    <row r="110" ht="14.25" customHeight="1">
      <c r="A110" s="42">
        <f t="shared" si="1"/>
        <v>1</v>
      </c>
      <c r="B110" s="43" t="s">
        <v>601</v>
      </c>
      <c r="C110" s="44" t="s">
        <v>510</v>
      </c>
      <c r="D110" s="45">
        <v>4.5</v>
      </c>
      <c r="E110" s="46" t="s">
        <v>25</v>
      </c>
      <c r="F110" s="47">
        <v>105.0</v>
      </c>
      <c r="G110" s="48">
        <v>0.0</v>
      </c>
      <c r="H110" s="48">
        <v>0.0</v>
      </c>
      <c r="I110" s="48">
        <v>0.0</v>
      </c>
      <c r="J110" s="49">
        <f t="shared" si="2"/>
        <v>0</v>
      </c>
      <c r="K110" s="49">
        <f t="shared" si="3"/>
        <v>0</v>
      </c>
      <c r="N110" s="51"/>
    </row>
    <row r="111" ht="14.25" customHeight="1">
      <c r="A111" s="42">
        <f t="shared" si="1"/>
        <v>1</v>
      </c>
      <c r="B111" s="43" t="s">
        <v>602</v>
      </c>
      <c r="C111" s="44" t="s">
        <v>478</v>
      </c>
      <c r="D111" s="45">
        <v>4.5</v>
      </c>
      <c r="E111" s="46" t="s">
        <v>25</v>
      </c>
      <c r="F111" s="47">
        <v>77.4</v>
      </c>
      <c r="G111" s="48">
        <v>0.0</v>
      </c>
      <c r="H111" s="48">
        <v>0.0</v>
      </c>
      <c r="I111" s="48">
        <v>0.0</v>
      </c>
      <c r="J111" s="49">
        <f t="shared" si="2"/>
        <v>0</v>
      </c>
      <c r="K111" s="49">
        <f t="shared" si="3"/>
        <v>0</v>
      </c>
      <c r="N111" s="51"/>
    </row>
    <row r="112" ht="14.25" customHeight="1">
      <c r="A112" s="42">
        <f t="shared" si="1"/>
        <v>2</v>
      </c>
      <c r="B112" s="43" t="s">
        <v>603</v>
      </c>
      <c r="C112" s="44" t="s">
        <v>466</v>
      </c>
      <c r="D112" s="45">
        <v>4.5</v>
      </c>
      <c r="E112" s="46" t="s">
        <v>23</v>
      </c>
      <c r="F112" s="47">
        <v>76.0</v>
      </c>
      <c r="G112" s="48">
        <v>0.0</v>
      </c>
      <c r="H112" s="48">
        <v>0.0</v>
      </c>
      <c r="I112" s="48">
        <v>0.0</v>
      </c>
      <c r="J112" s="49">
        <f t="shared" si="2"/>
        <v>0</v>
      </c>
      <c r="K112" s="49">
        <f t="shared" si="3"/>
        <v>0</v>
      </c>
      <c r="N112" s="51"/>
    </row>
    <row r="113" ht="14.25" customHeight="1">
      <c r="A113" s="42">
        <f t="shared" si="1"/>
        <v>2</v>
      </c>
      <c r="B113" s="43" t="s">
        <v>604</v>
      </c>
      <c r="C113" s="44" t="s">
        <v>468</v>
      </c>
      <c r="D113" s="45">
        <v>4.5</v>
      </c>
      <c r="E113" s="46" t="s">
        <v>23</v>
      </c>
      <c r="F113" s="47">
        <v>80.1</v>
      </c>
      <c r="G113" s="48">
        <v>0.0</v>
      </c>
      <c r="H113" s="48">
        <v>0.0</v>
      </c>
      <c r="I113" s="48">
        <v>0.0</v>
      </c>
      <c r="J113" s="49">
        <f t="shared" si="2"/>
        <v>0</v>
      </c>
      <c r="K113" s="49">
        <f t="shared" si="3"/>
        <v>0</v>
      </c>
      <c r="N113" s="51"/>
    </row>
    <row r="114" ht="14.25" customHeight="1">
      <c r="A114" s="42">
        <f t="shared" si="1"/>
        <v>4</v>
      </c>
      <c r="B114" s="43" t="s">
        <v>605</v>
      </c>
      <c r="C114" s="44" t="s">
        <v>466</v>
      </c>
      <c r="D114" s="45">
        <v>4.5</v>
      </c>
      <c r="E114" s="46" t="s">
        <v>19</v>
      </c>
      <c r="F114" s="47">
        <v>75.6</v>
      </c>
      <c r="G114" s="48">
        <v>0.0</v>
      </c>
      <c r="H114" s="48">
        <v>0.0</v>
      </c>
      <c r="I114" s="48">
        <v>0.0</v>
      </c>
      <c r="J114" s="49">
        <f t="shared" si="2"/>
        <v>0</v>
      </c>
      <c r="K114" s="49">
        <f t="shared" si="3"/>
        <v>0</v>
      </c>
      <c r="N114" s="51"/>
    </row>
    <row r="115" ht="14.25" customHeight="1">
      <c r="A115" s="42">
        <f t="shared" si="1"/>
        <v>3</v>
      </c>
      <c r="B115" s="43" t="s">
        <v>606</v>
      </c>
      <c r="C115" s="44" t="s">
        <v>497</v>
      </c>
      <c r="D115" s="45">
        <v>4.5</v>
      </c>
      <c r="E115" s="46" t="s">
        <v>21</v>
      </c>
      <c r="F115" s="47">
        <v>74.2</v>
      </c>
      <c r="G115" s="48">
        <v>0.0</v>
      </c>
      <c r="H115" s="48">
        <v>0.0</v>
      </c>
      <c r="I115" s="48">
        <v>0.0</v>
      </c>
      <c r="J115" s="49">
        <f t="shared" si="2"/>
        <v>0</v>
      </c>
      <c r="K115" s="49">
        <f t="shared" si="3"/>
        <v>0</v>
      </c>
      <c r="N115" s="51"/>
    </row>
    <row r="116" ht="14.25" customHeight="1">
      <c r="A116" s="42">
        <f t="shared" si="1"/>
        <v>3</v>
      </c>
      <c r="B116" s="43" t="s">
        <v>607</v>
      </c>
      <c r="C116" s="44" t="s">
        <v>466</v>
      </c>
      <c r="D116" s="45">
        <v>4.5</v>
      </c>
      <c r="E116" s="46" t="s">
        <v>21</v>
      </c>
      <c r="F116" s="47">
        <v>75.4</v>
      </c>
      <c r="G116" s="48">
        <v>0.0</v>
      </c>
      <c r="H116" s="48">
        <v>0.0</v>
      </c>
      <c r="I116" s="48">
        <v>0.0</v>
      </c>
      <c r="J116" s="49">
        <f t="shared" si="2"/>
        <v>0</v>
      </c>
      <c r="K116" s="49">
        <f t="shared" si="3"/>
        <v>0</v>
      </c>
      <c r="N116" s="51"/>
    </row>
    <row r="117" ht="14.25" customHeight="1">
      <c r="A117" s="42">
        <f t="shared" si="1"/>
        <v>4</v>
      </c>
      <c r="B117" s="43" t="s">
        <v>608</v>
      </c>
      <c r="C117" s="44" t="s">
        <v>466</v>
      </c>
      <c r="D117" s="45">
        <v>4.5</v>
      </c>
      <c r="E117" s="46" t="s">
        <v>19</v>
      </c>
      <c r="F117" s="47">
        <v>75.4</v>
      </c>
      <c r="G117" s="48">
        <v>0.0</v>
      </c>
      <c r="H117" s="48">
        <v>0.0</v>
      </c>
      <c r="I117" s="48">
        <v>0.0</v>
      </c>
      <c r="J117" s="49">
        <f t="shared" si="2"/>
        <v>0</v>
      </c>
      <c r="K117" s="49">
        <f t="shared" si="3"/>
        <v>0</v>
      </c>
      <c r="N117" s="51"/>
    </row>
    <row r="118" ht="14.25" customHeight="1">
      <c r="A118" s="42">
        <f t="shared" si="1"/>
        <v>3</v>
      </c>
      <c r="B118" s="43" t="s">
        <v>609</v>
      </c>
      <c r="C118" s="44" t="s">
        <v>466</v>
      </c>
      <c r="D118" s="45">
        <v>4.5</v>
      </c>
      <c r="E118" s="46" t="s">
        <v>21</v>
      </c>
      <c r="F118" s="47">
        <v>75.1</v>
      </c>
      <c r="G118" s="48">
        <v>0.0</v>
      </c>
      <c r="H118" s="48">
        <v>0.0</v>
      </c>
      <c r="I118" s="48">
        <v>0.0</v>
      </c>
      <c r="J118" s="49">
        <f t="shared" si="2"/>
        <v>0</v>
      </c>
      <c r="K118" s="49">
        <f t="shared" si="3"/>
        <v>0</v>
      </c>
      <c r="N118" s="51"/>
    </row>
    <row r="119" ht="14.25" customHeight="1">
      <c r="A119" s="42">
        <f t="shared" si="1"/>
        <v>2</v>
      </c>
      <c r="B119" s="43" t="s">
        <v>610</v>
      </c>
      <c r="C119" s="44" t="s">
        <v>482</v>
      </c>
      <c r="D119" s="45">
        <v>4.5</v>
      </c>
      <c r="E119" s="46" t="s">
        <v>23</v>
      </c>
      <c r="F119" s="47">
        <v>83.5</v>
      </c>
      <c r="G119" s="48">
        <v>0.0</v>
      </c>
      <c r="H119" s="48">
        <v>0.0</v>
      </c>
      <c r="I119" s="48">
        <v>0.0</v>
      </c>
      <c r="J119" s="49">
        <f t="shared" si="2"/>
        <v>0</v>
      </c>
      <c r="K119" s="49">
        <f t="shared" si="3"/>
        <v>0</v>
      </c>
      <c r="N119" s="51"/>
    </row>
    <row r="120" ht="14.25" customHeight="1">
      <c r="A120" s="42">
        <f t="shared" si="1"/>
        <v>3</v>
      </c>
      <c r="B120" s="43" t="s">
        <v>611</v>
      </c>
      <c r="C120" s="44" t="s">
        <v>466</v>
      </c>
      <c r="D120" s="45">
        <v>4.5</v>
      </c>
      <c r="E120" s="46" t="s">
        <v>21</v>
      </c>
      <c r="F120" s="47">
        <v>75.0</v>
      </c>
      <c r="G120" s="48">
        <v>0.0</v>
      </c>
      <c r="H120" s="48">
        <v>0.0</v>
      </c>
      <c r="I120" s="48">
        <v>0.0</v>
      </c>
      <c r="J120" s="49">
        <f t="shared" si="2"/>
        <v>0</v>
      </c>
      <c r="K120" s="49">
        <f t="shared" si="3"/>
        <v>0</v>
      </c>
      <c r="N120" s="51"/>
    </row>
    <row r="121" ht="14.25" customHeight="1">
      <c r="A121" s="42">
        <f t="shared" si="1"/>
        <v>1</v>
      </c>
      <c r="B121" s="43" t="s">
        <v>612</v>
      </c>
      <c r="C121" s="44" t="s">
        <v>478</v>
      </c>
      <c r="D121" s="45">
        <v>4.5</v>
      </c>
      <c r="E121" s="46" t="s">
        <v>25</v>
      </c>
      <c r="F121" s="47">
        <v>76.0</v>
      </c>
      <c r="G121" s="48">
        <v>0.0</v>
      </c>
      <c r="H121" s="48">
        <v>0.0</v>
      </c>
      <c r="I121" s="48">
        <v>0.0</v>
      </c>
      <c r="J121" s="49">
        <f t="shared" si="2"/>
        <v>0</v>
      </c>
      <c r="K121" s="49">
        <f t="shared" si="3"/>
        <v>0</v>
      </c>
      <c r="N121" s="51"/>
    </row>
    <row r="122" ht="14.25" customHeight="1">
      <c r="A122" s="42">
        <f t="shared" si="1"/>
        <v>3</v>
      </c>
      <c r="B122" s="43" t="s">
        <v>613</v>
      </c>
      <c r="C122" s="44" t="s">
        <v>515</v>
      </c>
      <c r="D122" s="45">
        <v>4.5</v>
      </c>
      <c r="E122" s="46" t="s">
        <v>21</v>
      </c>
      <c r="F122" s="47">
        <v>86.3</v>
      </c>
      <c r="G122" s="48">
        <v>0.0</v>
      </c>
      <c r="H122" s="48">
        <v>0.0</v>
      </c>
      <c r="I122" s="48">
        <v>0.0</v>
      </c>
      <c r="J122" s="49">
        <f t="shared" si="2"/>
        <v>0</v>
      </c>
      <c r="K122" s="49">
        <f t="shared" si="3"/>
        <v>0</v>
      </c>
      <c r="N122" s="51"/>
    </row>
    <row r="123" ht="14.25" customHeight="1">
      <c r="A123" s="42">
        <f t="shared" si="1"/>
        <v>3</v>
      </c>
      <c r="B123" s="43" t="s">
        <v>614</v>
      </c>
      <c r="C123" s="44" t="s">
        <v>466</v>
      </c>
      <c r="D123" s="45">
        <v>4.5</v>
      </c>
      <c r="E123" s="46" t="s">
        <v>21</v>
      </c>
      <c r="F123" s="47">
        <v>74.8</v>
      </c>
      <c r="G123" s="48">
        <v>0.0</v>
      </c>
      <c r="H123" s="48">
        <v>0.0</v>
      </c>
      <c r="I123" s="48">
        <v>0.0</v>
      </c>
      <c r="J123" s="49">
        <f t="shared" si="2"/>
        <v>0</v>
      </c>
      <c r="K123" s="49">
        <f t="shared" si="3"/>
        <v>0</v>
      </c>
      <c r="N123" s="51"/>
    </row>
    <row r="124" ht="14.25" customHeight="1">
      <c r="A124" s="42">
        <f t="shared" si="1"/>
        <v>3</v>
      </c>
      <c r="B124" s="43" t="s">
        <v>615</v>
      </c>
      <c r="C124" s="44" t="s">
        <v>511</v>
      </c>
      <c r="D124" s="45">
        <v>4.5</v>
      </c>
      <c r="E124" s="46" t="s">
        <v>21</v>
      </c>
      <c r="F124" s="47">
        <v>74.4</v>
      </c>
      <c r="G124" s="48">
        <v>0.0</v>
      </c>
      <c r="H124" s="48">
        <v>0.0</v>
      </c>
      <c r="I124" s="48">
        <v>0.0</v>
      </c>
      <c r="J124" s="49">
        <f t="shared" si="2"/>
        <v>0</v>
      </c>
      <c r="K124" s="49">
        <f t="shared" si="3"/>
        <v>0</v>
      </c>
      <c r="N124" s="51"/>
    </row>
    <row r="125" ht="14.25" customHeight="1">
      <c r="A125" s="42">
        <f t="shared" si="1"/>
        <v>2</v>
      </c>
      <c r="B125" s="43" t="s">
        <v>616</v>
      </c>
      <c r="C125" s="44" t="s">
        <v>510</v>
      </c>
      <c r="D125" s="45">
        <v>4.5</v>
      </c>
      <c r="E125" s="46" t="s">
        <v>23</v>
      </c>
      <c r="F125" s="47">
        <v>84.0</v>
      </c>
      <c r="G125" s="48">
        <v>0.0</v>
      </c>
      <c r="H125" s="48">
        <v>0.0</v>
      </c>
      <c r="I125" s="48">
        <v>0.0</v>
      </c>
      <c r="J125" s="49">
        <f t="shared" si="2"/>
        <v>0</v>
      </c>
      <c r="K125" s="49">
        <f t="shared" si="3"/>
        <v>0</v>
      </c>
      <c r="N125" s="51"/>
    </row>
    <row r="126" ht="14.25" customHeight="1">
      <c r="A126" s="42">
        <f t="shared" si="1"/>
        <v>2</v>
      </c>
      <c r="B126" s="43" t="s">
        <v>617</v>
      </c>
      <c r="C126" s="44" t="s">
        <v>485</v>
      </c>
      <c r="D126" s="45">
        <v>4.5</v>
      </c>
      <c r="E126" s="46" t="s">
        <v>23</v>
      </c>
      <c r="F126" s="47">
        <v>73.2</v>
      </c>
      <c r="G126" s="48">
        <v>0.0</v>
      </c>
      <c r="H126" s="48">
        <v>0.0</v>
      </c>
      <c r="I126" s="48">
        <v>0.0</v>
      </c>
      <c r="J126" s="49">
        <f t="shared" si="2"/>
        <v>0</v>
      </c>
      <c r="K126" s="49">
        <f t="shared" si="3"/>
        <v>0</v>
      </c>
      <c r="N126" s="51"/>
    </row>
    <row r="127" ht="14.25" customHeight="1">
      <c r="A127" s="42">
        <f t="shared" si="1"/>
        <v>3</v>
      </c>
      <c r="B127" s="43" t="s">
        <v>618</v>
      </c>
      <c r="C127" s="44" t="s">
        <v>466</v>
      </c>
      <c r="D127" s="45">
        <v>4.5</v>
      </c>
      <c r="E127" s="46" t="s">
        <v>21</v>
      </c>
      <c r="F127" s="47">
        <v>74.4</v>
      </c>
      <c r="G127" s="48">
        <v>0.0</v>
      </c>
      <c r="H127" s="48">
        <v>0.0</v>
      </c>
      <c r="I127" s="48">
        <v>0.0</v>
      </c>
      <c r="J127" s="49">
        <f t="shared" si="2"/>
        <v>0</v>
      </c>
      <c r="K127" s="49">
        <f t="shared" si="3"/>
        <v>0</v>
      </c>
      <c r="N127" s="51"/>
    </row>
    <row r="128" ht="14.25" customHeight="1">
      <c r="A128" s="42">
        <f t="shared" si="1"/>
        <v>3</v>
      </c>
      <c r="B128" s="43" t="s">
        <v>619</v>
      </c>
      <c r="C128" s="44" t="s">
        <v>493</v>
      </c>
      <c r="D128" s="45">
        <v>4.5</v>
      </c>
      <c r="E128" s="46" t="s">
        <v>21</v>
      </c>
      <c r="F128" s="47">
        <v>72.5</v>
      </c>
      <c r="G128" s="48">
        <v>0.0</v>
      </c>
      <c r="H128" s="48">
        <v>0.0</v>
      </c>
      <c r="I128" s="48">
        <v>0.0</v>
      </c>
      <c r="J128" s="49">
        <f t="shared" si="2"/>
        <v>0</v>
      </c>
      <c r="K128" s="49">
        <f t="shared" si="3"/>
        <v>0</v>
      </c>
      <c r="N128" s="51"/>
    </row>
    <row r="129" ht="14.25" customHeight="1">
      <c r="A129" s="42">
        <f t="shared" si="1"/>
        <v>3</v>
      </c>
      <c r="B129" s="43" t="s">
        <v>620</v>
      </c>
      <c r="C129" s="44" t="s">
        <v>511</v>
      </c>
      <c r="D129" s="45">
        <v>4.5</v>
      </c>
      <c r="E129" s="46" t="s">
        <v>21</v>
      </c>
      <c r="F129" s="47">
        <v>73.7</v>
      </c>
      <c r="G129" s="48">
        <v>0.0</v>
      </c>
      <c r="H129" s="48">
        <v>0.0</v>
      </c>
      <c r="I129" s="48">
        <v>0.0</v>
      </c>
      <c r="J129" s="49">
        <f t="shared" si="2"/>
        <v>0</v>
      </c>
      <c r="K129" s="49">
        <f t="shared" si="3"/>
        <v>0</v>
      </c>
      <c r="N129" s="51"/>
    </row>
    <row r="130" ht="14.25" customHeight="1">
      <c r="A130" s="42">
        <f t="shared" si="1"/>
        <v>2</v>
      </c>
      <c r="B130" s="43" t="s">
        <v>621</v>
      </c>
      <c r="C130" s="44" t="s">
        <v>466</v>
      </c>
      <c r="D130" s="45">
        <v>4.5</v>
      </c>
      <c r="E130" s="46" t="s">
        <v>23</v>
      </c>
      <c r="F130" s="47">
        <v>73.5</v>
      </c>
      <c r="G130" s="48">
        <v>0.0</v>
      </c>
      <c r="H130" s="48">
        <v>0.0</v>
      </c>
      <c r="I130" s="48">
        <v>0.0</v>
      </c>
      <c r="J130" s="49">
        <f t="shared" si="2"/>
        <v>0</v>
      </c>
      <c r="K130" s="49">
        <f t="shared" si="3"/>
        <v>0</v>
      </c>
      <c r="N130" s="51"/>
    </row>
    <row r="131" ht="14.25" customHeight="1">
      <c r="A131" s="42">
        <f t="shared" si="1"/>
        <v>2</v>
      </c>
      <c r="B131" s="43" t="s">
        <v>622</v>
      </c>
      <c r="C131" s="44" t="s">
        <v>502</v>
      </c>
      <c r="D131" s="45">
        <v>4.5</v>
      </c>
      <c r="E131" s="46" t="s">
        <v>23</v>
      </c>
      <c r="F131" s="47">
        <v>84.1</v>
      </c>
      <c r="G131" s="48">
        <v>0.0</v>
      </c>
      <c r="H131" s="48">
        <v>0.0</v>
      </c>
      <c r="I131" s="48">
        <v>0.0</v>
      </c>
      <c r="J131" s="49">
        <f t="shared" si="2"/>
        <v>0</v>
      </c>
      <c r="K131" s="49">
        <f t="shared" si="3"/>
        <v>0</v>
      </c>
      <c r="N131" s="51"/>
    </row>
    <row r="132" ht="14.25" customHeight="1">
      <c r="A132" s="42">
        <f t="shared" si="1"/>
        <v>3</v>
      </c>
      <c r="B132" s="43" t="s">
        <v>623</v>
      </c>
      <c r="C132" s="44" t="s">
        <v>488</v>
      </c>
      <c r="D132" s="45">
        <v>4.5</v>
      </c>
      <c r="E132" s="46" t="s">
        <v>21</v>
      </c>
      <c r="F132" s="47">
        <v>70.2</v>
      </c>
      <c r="G132" s="48">
        <v>0.0</v>
      </c>
      <c r="H132" s="48">
        <v>0.0</v>
      </c>
      <c r="I132" s="48">
        <v>0.0</v>
      </c>
      <c r="J132" s="49">
        <f t="shared" si="2"/>
        <v>0</v>
      </c>
      <c r="K132" s="49">
        <f t="shared" si="3"/>
        <v>0</v>
      </c>
      <c r="N132" s="51"/>
    </row>
    <row r="133" ht="14.25" customHeight="1">
      <c r="A133" s="42">
        <f t="shared" si="1"/>
        <v>2</v>
      </c>
      <c r="B133" s="43" t="s">
        <v>624</v>
      </c>
      <c r="C133" s="44" t="s">
        <v>491</v>
      </c>
      <c r="D133" s="45">
        <v>4.5</v>
      </c>
      <c r="E133" s="46" t="s">
        <v>23</v>
      </c>
      <c r="F133" s="47">
        <v>78.1</v>
      </c>
      <c r="G133" s="48">
        <v>0.0</v>
      </c>
      <c r="H133" s="48">
        <v>0.0</v>
      </c>
      <c r="I133" s="48">
        <v>0.0</v>
      </c>
      <c r="J133" s="49">
        <f t="shared" si="2"/>
        <v>0</v>
      </c>
      <c r="K133" s="49">
        <f t="shared" si="3"/>
        <v>0</v>
      </c>
      <c r="N133" s="51"/>
    </row>
    <row r="134" ht="14.25" customHeight="1">
      <c r="A134" s="42">
        <f t="shared" si="1"/>
        <v>3</v>
      </c>
      <c r="B134" s="43" t="s">
        <v>625</v>
      </c>
      <c r="C134" s="44" t="s">
        <v>485</v>
      </c>
      <c r="D134" s="45">
        <v>4.5</v>
      </c>
      <c r="E134" s="46" t="s">
        <v>21</v>
      </c>
      <c r="F134" s="47">
        <v>71.7</v>
      </c>
      <c r="G134" s="48">
        <v>0.0</v>
      </c>
      <c r="H134" s="48">
        <v>0.0</v>
      </c>
      <c r="I134" s="48">
        <v>0.0</v>
      </c>
      <c r="J134" s="49">
        <f t="shared" si="2"/>
        <v>0</v>
      </c>
      <c r="K134" s="49">
        <f t="shared" si="3"/>
        <v>0</v>
      </c>
      <c r="N134" s="51"/>
    </row>
    <row r="135" ht="14.25" customHeight="1">
      <c r="A135" s="42">
        <f t="shared" si="1"/>
        <v>1</v>
      </c>
      <c r="B135" s="43" t="s">
        <v>626</v>
      </c>
      <c r="C135" s="44" t="s">
        <v>511</v>
      </c>
      <c r="D135" s="45">
        <v>4.5</v>
      </c>
      <c r="E135" s="46" t="s">
        <v>25</v>
      </c>
      <c r="F135" s="47">
        <v>76.5</v>
      </c>
      <c r="G135" s="48">
        <v>0.0</v>
      </c>
      <c r="H135" s="48">
        <v>0.0</v>
      </c>
      <c r="I135" s="48">
        <v>0.0</v>
      </c>
      <c r="J135" s="49">
        <f t="shared" si="2"/>
        <v>0</v>
      </c>
      <c r="K135" s="49">
        <f t="shared" si="3"/>
        <v>0</v>
      </c>
      <c r="N135" s="51"/>
    </row>
    <row r="136" ht="14.25" customHeight="1">
      <c r="A136" s="42">
        <f t="shared" si="1"/>
        <v>2</v>
      </c>
      <c r="B136" s="43" t="s">
        <v>565</v>
      </c>
      <c r="C136" s="44" t="s">
        <v>515</v>
      </c>
      <c r="D136" s="45">
        <v>4.5</v>
      </c>
      <c r="E136" s="46" t="s">
        <v>23</v>
      </c>
      <c r="F136" s="47">
        <v>96.4</v>
      </c>
      <c r="G136" s="48">
        <v>0.0</v>
      </c>
      <c r="H136" s="48">
        <v>0.0</v>
      </c>
      <c r="I136" s="48">
        <v>0.0</v>
      </c>
      <c r="J136" s="49">
        <f t="shared" si="2"/>
        <v>0</v>
      </c>
      <c r="K136" s="49">
        <f t="shared" si="3"/>
        <v>0</v>
      </c>
      <c r="N136" s="51"/>
    </row>
    <row r="137" ht="14.25" customHeight="1">
      <c r="A137" s="42">
        <f t="shared" si="1"/>
        <v>2</v>
      </c>
      <c r="B137" s="43" t="s">
        <v>627</v>
      </c>
      <c r="C137" s="44" t="s">
        <v>503</v>
      </c>
      <c r="D137" s="45">
        <v>4.5</v>
      </c>
      <c r="E137" s="46" t="s">
        <v>23</v>
      </c>
      <c r="F137" s="47">
        <v>78.3</v>
      </c>
      <c r="G137" s="48">
        <v>0.0</v>
      </c>
      <c r="H137" s="48">
        <v>0.0</v>
      </c>
      <c r="I137" s="48">
        <v>0.0</v>
      </c>
      <c r="J137" s="49">
        <f t="shared" si="2"/>
        <v>0</v>
      </c>
      <c r="K137" s="49">
        <f t="shared" si="3"/>
        <v>0</v>
      </c>
      <c r="N137" s="51"/>
    </row>
    <row r="138" ht="14.25" customHeight="1">
      <c r="A138" s="42">
        <f t="shared" si="1"/>
        <v>2</v>
      </c>
      <c r="B138" s="43" t="s">
        <v>628</v>
      </c>
      <c r="C138" s="44" t="s">
        <v>503</v>
      </c>
      <c r="D138" s="45">
        <v>4.5</v>
      </c>
      <c r="E138" s="46" t="s">
        <v>23</v>
      </c>
      <c r="F138" s="47">
        <v>78.2</v>
      </c>
      <c r="G138" s="48">
        <v>0.0</v>
      </c>
      <c r="H138" s="48">
        <v>0.0</v>
      </c>
      <c r="I138" s="48">
        <v>0.0</v>
      </c>
      <c r="J138" s="49">
        <f t="shared" si="2"/>
        <v>0</v>
      </c>
      <c r="K138" s="49">
        <f t="shared" si="3"/>
        <v>0</v>
      </c>
      <c r="N138" s="51"/>
    </row>
    <row r="139" ht="14.25" customHeight="1">
      <c r="A139" s="42">
        <f t="shared" si="1"/>
        <v>2</v>
      </c>
      <c r="B139" s="43" t="s">
        <v>629</v>
      </c>
      <c r="C139" s="44" t="s">
        <v>468</v>
      </c>
      <c r="D139" s="45">
        <v>4.5</v>
      </c>
      <c r="E139" s="46" t="s">
        <v>23</v>
      </c>
      <c r="F139" s="47">
        <v>76.1</v>
      </c>
      <c r="G139" s="48">
        <v>0.0</v>
      </c>
      <c r="H139" s="48">
        <v>0.0</v>
      </c>
      <c r="I139" s="48">
        <v>0.0</v>
      </c>
      <c r="J139" s="49">
        <f t="shared" si="2"/>
        <v>0</v>
      </c>
      <c r="K139" s="49">
        <f t="shared" si="3"/>
        <v>0</v>
      </c>
      <c r="N139" s="51"/>
    </row>
    <row r="140" ht="14.25" customHeight="1">
      <c r="A140" s="42">
        <f t="shared" si="1"/>
        <v>2</v>
      </c>
      <c r="B140" s="43" t="s">
        <v>630</v>
      </c>
      <c r="C140" s="44" t="s">
        <v>503</v>
      </c>
      <c r="D140" s="45">
        <v>4.5</v>
      </c>
      <c r="E140" s="46" t="s">
        <v>23</v>
      </c>
      <c r="F140" s="47">
        <v>77.6</v>
      </c>
      <c r="G140" s="48">
        <v>0.0</v>
      </c>
      <c r="H140" s="48">
        <v>0.0</v>
      </c>
      <c r="I140" s="48">
        <v>0.0</v>
      </c>
      <c r="J140" s="49">
        <f t="shared" si="2"/>
        <v>0</v>
      </c>
      <c r="K140" s="49">
        <f t="shared" si="3"/>
        <v>0</v>
      </c>
      <c r="N140" s="51"/>
    </row>
    <row r="141" ht="14.25" customHeight="1">
      <c r="A141" s="42">
        <f t="shared" si="1"/>
        <v>1</v>
      </c>
      <c r="B141" s="43" t="s">
        <v>631</v>
      </c>
      <c r="C141" s="44" t="s">
        <v>511</v>
      </c>
      <c r="D141" s="45">
        <v>4.5</v>
      </c>
      <c r="E141" s="46" t="s">
        <v>25</v>
      </c>
      <c r="F141" s="47">
        <v>76.0</v>
      </c>
      <c r="G141" s="48">
        <v>0.0</v>
      </c>
      <c r="H141" s="48">
        <v>0.0</v>
      </c>
      <c r="I141" s="48">
        <v>0.0</v>
      </c>
      <c r="J141" s="49">
        <f t="shared" si="2"/>
        <v>0</v>
      </c>
      <c r="K141" s="49">
        <f t="shared" si="3"/>
        <v>0</v>
      </c>
      <c r="N141" s="51"/>
    </row>
    <row r="142" ht="14.25" customHeight="1">
      <c r="A142" s="42">
        <f t="shared" si="1"/>
        <v>2</v>
      </c>
      <c r="B142" s="43" t="s">
        <v>632</v>
      </c>
      <c r="C142" s="44" t="s">
        <v>495</v>
      </c>
      <c r="D142" s="45">
        <v>4.5</v>
      </c>
      <c r="E142" s="46" t="s">
        <v>23</v>
      </c>
      <c r="F142" s="47">
        <v>76.6</v>
      </c>
      <c r="G142" s="48">
        <v>0.0</v>
      </c>
      <c r="H142" s="48">
        <v>0.0</v>
      </c>
      <c r="I142" s="48">
        <v>0.0</v>
      </c>
      <c r="J142" s="49">
        <f t="shared" si="2"/>
        <v>0</v>
      </c>
      <c r="K142" s="49">
        <f t="shared" si="3"/>
        <v>0</v>
      </c>
      <c r="N142" s="51"/>
    </row>
    <row r="143" ht="14.25" customHeight="1">
      <c r="A143" s="42">
        <f t="shared" si="1"/>
        <v>1</v>
      </c>
      <c r="B143" s="43" t="s">
        <v>633</v>
      </c>
      <c r="C143" s="44" t="s">
        <v>505</v>
      </c>
      <c r="D143" s="45">
        <v>4.5</v>
      </c>
      <c r="E143" s="46" t="s">
        <v>25</v>
      </c>
      <c r="F143" s="47">
        <v>77.6</v>
      </c>
      <c r="G143" s="48">
        <v>0.0</v>
      </c>
      <c r="H143" s="48">
        <v>0.0</v>
      </c>
      <c r="I143" s="48">
        <v>0.0</v>
      </c>
      <c r="J143" s="49">
        <f t="shared" si="2"/>
        <v>0</v>
      </c>
      <c r="K143" s="49">
        <f t="shared" si="3"/>
        <v>0</v>
      </c>
      <c r="N143" s="51"/>
    </row>
    <row r="144" ht="14.25" customHeight="1">
      <c r="A144" s="42">
        <f t="shared" si="1"/>
        <v>1</v>
      </c>
      <c r="B144" s="43" t="s">
        <v>634</v>
      </c>
      <c r="C144" s="44" t="s">
        <v>515</v>
      </c>
      <c r="D144" s="45">
        <v>4.5</v>
      </c>
      <c r="E144" s="46" t="s">
        <v>25</v>
      </c>
      <c r="F144" s="47">
        <v>77.3</v>
      </c>
      <c r="G144" s="48">
        <v>0.0</v>
      </c>
      <c r="H144" s="48">
        <v>0.0</v>
      </c>
      <c r="I144" s="48">
        <v>0.0</v>
      </c>
      <c r="J144" s="49">
        <f t="shared" si="2"/>
        <v>0</v>
      </c>
      <c r="K144" s="49">
        <f t="shared" si="3"/>
        <v>0</v>
      </c>
      <c r="N144" s="51"/>
    </row>
    <row r="145" ht="14.25" customHeight="1">
      <c r="A145" s="42">
        <f t="shared" si="1"/>
        <v>2</v>
      </c>
      <c r="B145" s="43" t="s">
        <v>635</v>
      </c>
      <c r="C145" s="44" t="s">
        <v>473</v>
      </c>
      <c r="D145" s="45">
        <v>4.5</v>
      </c>
      <c r="E145" s="46" t="s">
        <v>23</v>
      </c>
      <c r="F145" s="47">
        <v>76.0</v>
      </c>
      <c r="G145" s="48">
        <v>0.0</v>
      </c>
      <c r="H145" s="48">
        <v>0.0</v>
      </c>
      <c r="I145" s="48">
        <v>0.0</v>
      </c>
      <c r="J145" s="49">
        <f t="shared" si="2"/>
        <v>0</v>
      </c>
      <c r="K145" s="49">
        <f t="shared" si="3"/>
        <v>0</v>
      </c>
      <c r="N145" s="51"/>
    </row>
    <row r="146" ht="14.25" customHeight="1">
      <c r="A146" s="42">
        <f t="shared" si="1"/>
        <v>2</v>
      </c>
      <c r="B146" s="43" t="s">
        <v>636</v>
      </c>
      <c r="C146" s="44" t="s">
        <v>473</v>
      </c>
      <c r="D146" s="45">
        <v>4.5</v>
      </c>
      <c r="E146" s="46" t="s">
        <v>23</v>
      </c>
      <c r="F146" s="47">
        <v>76.0</v>
      </c>
      <c r="G146" s="48">
        <v>0.0</v>
      </c>
      <c r="H146" s="48">
        <v>0.0</v>
      </c>
      <c r="I146" s="48">
        <v>0.0</v>
      </c>
      <c r="J146" s="49">
        <f t="shared" si="2"/>
        <v>0</v>
      </c>
      <c r="K146" s="49">
        <f t="shared" si="3"/>
        <v>0</v>
      </c>
      <c r="N146" s="51"/>
    </row>
    <row r="147" ht="14.25" customHeight="1">
      <c r="A147" s="42">
        <f t="shared" si="1"/>
        <v>2</v>
      </c>
      <c r="B147" s="43" t="s">
        <v>637</v>
      </c>
      <c r="C147" s="44" t="s">
        <v>495</v>
      </c>
      <c r="D147" s="45">
        <v>4.5</v>
      </c>
      <c r="E147" s="46" t="s">
        <v>23</v>
      </c>
      <c r="F147" s="47">
        <v>76.0</v>
      </c>
      <c r="G147" s="48">
        <v>0.0</v>
      </c>
      <c r="H147" s="48">
        <v>0.0</v>
      </c>
      <c r="I147" s="48">
        <v>0.0</v>
      </c>
      <c r="J147" s="49">
        <f t="shared" si="2"/>
        <v>0</v>
      </c>
      <c r="K147" s="49">
        <f t="shared" si="3"/>
        <v>0</v>
      </c>
      <c r="N147" s="51"/>
    </row>
    <row r="148" ht="14.25" customHeight="1">
      <c r="A148" s="42">
        <f t="shared" si="1"/>
        <v>2</v>
      </c>
      <c r="B148" s="43" t="s">
        <v>638</v>
      </c>
      <c r="C148" s="44" t="s">
        <v>495</v>
      </c>
      <c r="D148" s="45">
        <v>4.5</v>
      </c>
      <c r="E148" s="46" t="s">
        <v>23</v>
      </c>
      <c r="F148" s="47">
        <v>76.0</v>
      </c>
      <c r="G148" s="48">
        <v>0.0</v>
      </c>
      <c r="H148" s="48">
        <v>0.0</v>
      </c>
      <c r="I148" s="48">
        <v>0.0</v>
      </c>
      <c r="J148" s="49">
        <f t="shared" si="2"/>
        <v>0</v>
      </c>
      <c r="K148" s="49">
        <f t="shared" si="3"/>
        <v>0</v>
      </c>
      <c r="N148" s="51"/>
    </row>
    <row r="149" ht="14.25" customHeight="1">
      <c r="A149" s="42">
        <f t="shared" si="1"/>
        <v>2</v>
      </c>
      <c r="B149" s="43" t="s">
        <v>639</v>
      </c>
      <c r="C149" s="44" t="s">
        <v>495</v>
      </c>
      <c r="D149" s="45">
        <v>4.5</v>
      </c>
      <c r="E149" s="46" t="s">
        <v>23</v>
      </c>
      <c r="F149" s="47">
        <v>76.0</v>
      </c>
      <c r="G149" s="48">
        <v>0.0</v>
      </c>
      <c r="H149" s="48">
        <v>0.0</v>
      </c>
      <c r="I149" s="48">
        <v>0.0</v>
      </c>
      <c r="J149" s="49">
        <f t="shared" si="2"/>
        <v>0</v>
      </c>
      <c r="K149" s="49">
        <f t="shared" si="3"/>
        <v>0</v>
      </c>
      <c r="N149" s="51"/>
    </row>
    <row r="150" ht="14.25" customHeight="1">
      <c r="A150" s="42">
        <f t="shared" si="1"/>
        <v>3</v>
      </c>
      <c r="B150" s="43" t="s">
        <v>640</v>
      </c>
      <c r="C150" s="44" t="s">
        <v>495</v>
      </c>
      <c r="D150" s="45">
        <v>4.5</v>
      </c>
      <c r="E150" s="46" t="s">
        <v>21</v>
      </c>
      <c r="F150" s="47">
        <v>76.0</v>
      </c>
      <c r="G150" s="48">
        <v>0.0</v>
      </c>
      <c r="H150" s="48">
        <v>0.0</v>
      </c>
      <c r="I150" s="48">
        <v>0.0</v>
      </c>
      <c r="J150" s="49">
        <f t="shared" si="2"/>
        <v>0</v>
      </c>
      <c r="K150" s="49">
        <f t="shared" si="3"/>
        <v>0</v>
      </c>
      <c r="N150" s="51"/>
    </row>
    <row r="151" ht="14.25" customHeight="1">
      <c r="A151" s="42">
        <f t="shared" si="1"/>
        <v>1</v>
      </c>
      <c r="B151" s="43" t="s">
        <v>641</v>
      </c>
      <c r="C151" s="44" t="s">
        <v>505</v>
      </c>
      <c r="D151" s="45">
        <v>4.5</v>
      </c>
      <c r="E151" s="46" t="s">
        <v>25</v>
      </c>
      <c r="F151" s="47">
        <v>76.0</v>
      </c>
      <c r="G151" s="48">
        <v>0.0</v>
      </c>
      <c r="H151" s="48">
        <v>0.0</v>
      </c>
      <c r="I151" s="48">
        <v>0.0</v>
      </c>
      <c r="J151" s="49">
        <f t="shared" si="2"/>
        <v>0</v>
      </c>
      <c r="K151" s="49">
        <f t="shared" si="3"/>
        <v>0</v>
      </c>
      <c r="N151" s="51"/>
    </row>
    <row r="152" ht="14.25" customHeight="1">
      <c r="A152" s="42">
        <f t="shared" si="1"/>
        <v>3</v>
      </c>
      <c r="B152" s="43" t="s">
        <v>642</v>
      </c>
      <c r="C152" s="44" t="s">
        <v>468</v>
      </c>
      <c r="D152" s="45">
        <v>4.5</v>
      </c>
      <c r="E152" s="46" t="s">
        <v>21</v>
      </c>
      <c r="F152" s="47">
        <v>74.6</v>
      </c>
      <c r="G152" s="48">
        <v>0.0</v>
      </c>
      <c r="H152" s="48">
        <v>0.0</v>
      </c>
      <c r="I152" s="48">
        <v>0.0</v>
      </c>
      <c r="J152" s="49">
        <f t="shared" si="2"/>
        <v>0</v>
      </c>
      <c r="K152" s="49">
        <f t="shared" si="3"/>
        <v>0</v>
      </c>
      <c r="N152" s="51"/>
    </row>
    <row r="153" ht="14.25" customHeight="1">
      <c r="A153" s="42">
        <f t="shared" si="1"/>
        <v>3</v>
      </c>
      <c r="B153" s="43" t="s">
        <v>643</v>
      </c>
      <c r="C153" s="44" t="s">
        <v>503</v>
      </c>
      <c r="D153" s="45">
        <v>4.5</v>
      </c>
      <c r="E153" s="46" t="s">
        <v>21</v>
      </c>
      <c r="F153" s="47">
        <v>76.5</v>
      </c>
      <c r="G153" s="48">
        <v>0.0</v>
      </c>
      <c r="H153" s="48">
        <v>0.0</v>
      </c>
      <c r="I153" s="48">
        <v>0.0</v>
      </c>
      <c r="J153" s="49">
        <f t="shared" si="2"/>
        <v>0</v>
      </c>
      <c r="K153" s="49">
        <f t="shared" si="3"/>
        <v>0</v>
      </c>
      <c r="N153" s="51"/>
    </row>
    <row r="154" ht="14.25" customHeight="1">
      <c r="A154" s="42">
        <f t="shared" si="1"/>
        <v>3</v>
      </c>
      <c r="B154" s="43" t="s">
        <v>644</v>
      </c>
      <c r="C154" s="44" t="s">
        <v>495</v>
      </c>
      <c r="D154" s="45">
        <v>4.5</v>
      </c>
      <c r="E154" s="46" t="s">
        <v>21</v>
      </c>
      <c r="F154" s="47">
        <v>75.3</v>
      </c>
      <c r="G154" s="48">
        <v>0.0</v>
      </c>
      <c r="H154" s="48">
        <v>0.0</v>
      </c>
      <c r="I154" s="48">
        <v>0.0</v>
      </c>
      <c r="J154" s="49">
        <f t="shared" si="2"/>
        <v>0</v>
      </c>
      <c r="K154" s="49">
        <f t="shared" si="3"/>
        <v>0</v>
      </c>
      <c r="N154" s="51"/>
    </row>
    <row r="155" ht="14.25" customHeight="1">
      <c r="A155" s="42">
        <f t="shared" si="1"/>
        <v>1</v>
      </c>
      <c r="B155" s="43" t="s">
        <v>645</v>
      </c>
      <c r="C155" s="44" t="s">
        <v>505</v>
      </c>
      <c r="D155" s="45">
        <v>4.5</v>
      </c>
      <c r="E155" s="46" t="s">
        <v>25</v>
      </c>
      <c r="F155" s="47">
        <v>76.0</v>
      </c>
      <c r="G155" s="48">
        <v>0.0</v>
      </c>
      <c r="H155" s="48">
        <v>0.0</v>
      </c>
      <c r="I155" s="48">
        <v>0.0</v>
      </c>
      <c r="J155" s="49">
        <f t="shared" si="2"/>
        <v>0</v>
      </c>
      <c r="K155" s="49">
        <f t="shared" si="3"/>
        <v>0</v>
      </c>
      <c r="N155" s="51"/>
    </row>
    <row r="156" ht="14.25" customHeight="1">
      <c r="A156" s="42">
        <f t="shared" si="1"/>
        <v>2</v>
      </c>
      <c r="B156" s="43" t="s">
        <v>646</v>
      </c>
      <c r="C156" s="44" t="s">
        <v>482</v>
      </c>
      <c r="D156" s="45">
        <v>4.5</v>
      </c>
      <c r="E156" s="46" t="s">
        <v>23</v>
      </c>
      <c r="F156" s="47">
        <v>77.5</v>
      </c>
      <c r="G156" s="48">
        <v>0.0</v>
      </c>
      <c r="H156" s="48">
        <v>0.0</v>
      </c>
      <c r="I156" s="48">
        <v>0.0</v>
      </c>
      <c r="J156" s="49">
        <f t="shared" si="2"/>
        <v>0</v>
      </c>
      <c r="K156" s="49">
        <f t="shared" si="3"/>
        <v>0</v>
      </c>
      <c r="N156" s="51"/>
    </row>
    <row r="157" ht="14.25" customHeight="1">
      <c r="A157" s="42">
        <f t="shared" si="1"/>
        <v>2</v>
      </c>
      <c r="B157" s="43" t="s">
        <v>647</v>
      </c>
      <c r="C157" s="44" t="s">
        <v>510</v>
      </c>
      <c r="D157" s="45">
        <v>4.5</v>
      </c>
      <c r="E157" s="46" t="s">
        <v>23</v>
      </c>
      <c r="F157" s="47">
        <v>78.0</v>
      </c>
      <c r="G157" s="48">
        <v>0.0</v>
      </c>
      <c r="H157" s="48">
        <v>0.0</v>
      </c>
      <c r="I157" s="48">
        <v>0.0</v>
      </c>
      <c r="J157" s="49">
        <f t="shared" si="2"/>
        <v>0</v>
      </c>
      <c r="K157" s="49">
        <f t="shared" si="3"/>
        <v>0</v>
      </c>
      <c r="N157" s="51"/>
    </row>
    <row r="158" ht="14.25" customHeight="1">
      <c r="A158" s="42">
        <f t="shared" si="1"/>
        <v>1</v>
      </c>
      <c r="B158" s="43" t="s">
        <v>648</v>
      </c>
      <c r="C158" s="44" t="s">
        <v>493</v>
      </c>
      <c r="D158" s="45">
        <v>4.5</v>
      </c>
      <c r="E158" s="46" t="s">
        <v>25</v>
      </c>
      <c r="F158" s="47">
        <v>76.6</v>
      </c>
      <c r="G158" s="48">
        <v>0.0</v>
      </c>
      <c r="H158" s="48">
        <v>0.0</v>
      </c>
      <c r="I158" s="48">
        <v>0.0</v>
      </c>
      <c r="J158" s="49">
        <f t="shared" si="2"/>
        <v>0</v>
      </c>
      <c r="K158" s="49">
        <f t="shared" si="3"/>
        <v>0</v>
      </c>
      <c r="N158" s="51"/>
    </row>
    <row r="159" ht="14.25" customHeight="1">
      <c r="A159" s="42">
        <f t="shared" si="1"/>
        <v>2</v>
      </c>
      <c r="B159" s="43" t="s">
        <v>649</v>
      </c>
      <c r="C159" s="44" t="s">
        <v>515</v>
      </c>
      <c r="D159" s="45">
        <v>4.5</v>
      </c>
      <c r="E159" s="46" t="s">
        <v>23</v>
      </c>
      <c r="F159" s="47">
        <v>79.1</v>
      </c>
      <c r="G159" s="48">
        <v>0.0</v>
      </c>
      <c r="H159" s="48">
        <v>0.0</v>
      </c>
      <c r="I159" s="48">
        <v>0.0</v>
      </c>
      <c r="J159" s="49">
        <f t="shared" si="2"/>
        <v>0</v>
      </c>
      <c r="K159" s="49">
        <f t="shared" si="3"/>
        <v>0</v>
      </c>
      <c r="N159" s="51"/>
    </row>
    <row r="160" ht="14.25" customHeight="1">
      <c r="A160" s="42">
        <f t="shared" si="1"/>
        <v>2</v>
      </c>
      <c r="B160" s="43" t="s">
        <v>650</v>
      </c>
      <c r="C160" s="44" t="s">
        <v>502</v>
      </c>
      <c r="D160" s="45">
        <v>4.5</v>
      </c>
      <c r="E160" s="46" t="s">
        <v>23</v>
      </c>
      <c r="F160" s="47">
        <v>78.7</v>
      </c>
      <c r="G160" s="48">
        <v>0.0</v>
      </c>
      <c r="H160" s="48">
        <v>0.0</v>
      </c>
      <c r="I160" s="48">
        <v>0.0</v>
      </c>
      <c r="J160" s="49">
        <f t="shared" si="2"/>
        <v>0</v>
      </c>
      <c r="K160" s="49">
        <f t="shared" si="3"/>
        <v>0</v>
      </c>
      <c r="N160" s="51"/>
    </row>
    <row r="161" ht="14.25" customHeight="1">
      <c r="A161" s="42">
        <f t="shared" si="1"/>
        <v>3</v>
      </c>
      <c r="B161" s="43" t="s">
        <v>651</v>
      </c>
      <c r="C161" s="44" t="s">
        <v>503</v>
      </c>
      <c r="D161" s="45">
        <v>4.5</v>
      </c>
      <c r="E161" s="46" t="s">
        <v>21</v>
      </c>
      <c r="F161" s="47">
        <v>74.4</v>
      </c>
      <c r="G161" s="48">
        <v>0.0</v>
      </c>
      <c r="H161" s="48">
        <v>0.0</v>
      </c>
      <c r="I161" s="48">
        <v>0.0</v>
      </c>
      <c r="J161" s="49">
        <f t="shared" si="2"/>
        <v>0</v>
      </c>
      <c r="K161" s="49">
        <f t="shared" si="3"/>
        <v>0</v>
      </c>
      <c r="N161" s="51"/>
    </row>
    <row r="162" ht="14.25" customHeight="1">
      <c r="A162" s="42">
        <f t="shared" si="1"/>
        <v>2</v>
      </c>
      <c r="B162" s="43" t="s">
        <v>652</v>
      </c>
      <c r="C162" s="44" t="s">
        <v>510</v>
      </c>
      <c r="D162" s="45">
        <v>4.5</v>
      </c>
      <c r="E162" s="46" t="s">
        <v>23</v>
      </c>
      <c r="F162" s="47">
        <v>76.9</v>
      </c>
      <c r="G162" s="48">
        <v>0.0</v>
      </c>
      <c r="H162" s="48">
        <v>0.0</v>
      </c>
      <c r="I162" s="48">
        <v>0.0</v>
      </c>
      <c r="J162" s="49">
        <f t="shared" si="2"/>
        <v>0</v>
      </c>
      <c r="K162" s="49">
        <f t="shared" si="3"/>
        <v>0</v>
      </c>
      <c r="N162" s="51"/>
    </row>
    <row r="163" ht="14.25" customHeight="1">
      <c r="A163" s="42">
        <f t="shared" si="1"/>
        <v>1</v>
      </c>
      <c r="B163" s="43" t="s">
        <v>653</v>
      </c>
      <c r="C163" s="44" t="s">
        <v>503</v>
      </c>
      <c r="D163" s="45">
        <v>4.5</v>
      </c>
      <c r="E163" s="46" t="s">
        <v>25</v>
      </c>
      <c r="F163" s="47">
        <v>76.7</v>
      </c>
      <c r="G163" s="48">
        <v>0.0</v>
      </c>
      <c r="H163" s="48">
        <v>0.0</v>
      </c>
      <c r="I163" s="48">
        <v>0.0</v>
      </c>
      <c r="J163" s="49">
        <f t="shared" si="2"/>
        <v>0</v>
      </c>
      <c r="K163" s="49">
        <f t="shared" si="3"/>
        <v>0</v>
      </c>
      <c r="N163" s="51"/>
    </row>
    <row r="164" ht="14.25" customHeight="1">
      <c r="A164" s="42">
        <f t="shared" si="1"/>
        <v>3</v>
      </c>
      <c r="B164" s="43" t="s">
        <v>654</v>
      </c>
      <c r="C164" s="44" t="s">
        <v>482</v>
      </c>
      <c r="D164" s="45">
        <v>4.5</v>
      </c>
      <c r="E164" s="46" t="s">
        <v>21</v>
      </c>
      <c r="F164" s="47">
        <v>75.9</v>
      </c>
      <c r="G164" s="48">
        <v>0.0</v>
      </c>
      <c r="H164" s="48">
        <v>0.0</v>
      </c>
      <c r="I164" s="48">
        <v>0.0</v>
      </c>
      <c r="J164" s="49">
        <f t="shared" si="2"/>
        <v>0</v>
      </c>
      <c r="K164" s="49">
        <f t="shared" si="3"/>
        <v>0</v>
      </c>
      <c r="N164" s="51"/>
    </row>
    <row r="165" ht="14.25" customHeight="1">
      <c r="A165" s="42">
        <f t="shared" si="1"/>
        <v>2</v>
      </c>
      <c r="B165" s="43" t="s">
        <v>655</v>
      </c>
      <c r="C165" s="44" t="s">
        <v>510</v>
      </c>
      <c r="D165" s="45">
        <v>4.5</v>
      </c>
      <c r="E165" s="46" t="s">
        <v>23</v>
      </c>
      <c r="F165" s="47">
        <v>76.7</v>
      </c>
      <c r="G165" s="48">
        <v>0.0</v>
      </c>
      <c r="H165" s="48">
        <v>0.0</v>
      </c>
      <c r="I165" s="48">
        <v>0.0</v>
      </c>
      <c r="J165" s="49">
        <f t="shared" si="2"/>
        <v>0</v>
      </c>
      <c r="K165" s="49">
        <f t="shared" si="3"/>
        <v>0</v>
      </c>
      <c r="N165" s="51"/>
    </row>
    <row r="166" ht="14.25" customHeight="1">
      <c r="A166" s="42">
        <f t="shared" si="1"/>
        <v>1</v>
      </c>
      <c r="B166" s="43" t="s">
        <v>656</v>
      </c>
      <c r="C166" s="44" t="s">
        <v>503</v>
      </c>
      <c r="D166" s="45">
        <v>4.5</v>
      </c>
      <c r="E166" s="46" t="s">
        <v>25</v>
      </c>
      <c r="F166" s="47">
        <v>76.0</v>
      </c>
      <c r="G166" s="48">
        <v>0.0</v>
      </c>
      <c r="H166" s="48">
        <v>0.0</v>
      </c>
      <c r="I166" s="48">
        <v>0.0</v>
      </c>
      <c r="J166" s="49">
        <f t="shared" si="2"/>
        <v>0</v>
      </c>
      <c r="K166" s="49">
        <f t="shared" si="3"/>
        <v>0</v>
      </c>
      <c r="N166" s="51"/>
    </row>
    <row r="167" ht="14.25" customHeight="1">
      <c r="A167" s="42">
        <f t="shared" si="1"/>
        <v>2</v>
      </c>
      <c r="B167" s="43" t="s">
        <v>657</v>
      </c>
      <c r="C167" s="44" t="s">
        <v>505</v>
      </c>
      <c r="D167" s="45">
        <v>4.5</v>
      </c>
      <c r="E167" s="46" t="s">
        <v>23</v>
      </c>
      <c r="F167" s="47">
        <v>76.0</v>
      </c>
      <c r="G167" s="48">
        <v>0.0</v>
      </c>
      <c r="H167" s="48">
        <v>0.0</v>
      </c>
      <c r="I167" s="48">
        <v>0.0</v>
      </c>
      <c r="J167" s="49">
        <f t="shared" si="2"/>
        <v>0</v>
      </c>
      <c r="K167" s="49">
        <f t="shared" si="3"/>
        <v>0</v>
      </c>
      <c r="N167" s="51"/>
    </row>
    <row r="168" ht="14.25" customHeight="1">
      <c r="A168" s="42">
        <f t="shared" si="1"/>
        <v>3</v>
      </c>
      <c r="B168" s="43" t="s">
        <v>658</v>
      </c>
      <c r="C168" s="44" t="s">
        <v>505</v>
      </c>
      <c r="D168" s="45">
        <v>4.5</v>
      </c>
      <c r="E168" s="46" t="s">
        <v>21</v>
      </c>
      <c r="F168" s="47">
        <v>76.0</v>
      </c>
      <c r="G168" s="48">
        <v>0.0</v>
      </c>
      <c r="H168" s="48">
        <v>0.0</v>
      </c>
      <c r="I168" s="48">
        <v>0.0</v>
      </c>
      <c r="J168" s="49">
        <f t="shared" si="2"/>
        <v>0</v>
      </c>
      <c r="K168" s="49">
        <f t="shared" si="3"/>
        <v>0</v>
      </c>
      <c r="N168" s="51"/>
    </row>
    <row r="169" ht="14.25" customHeight="1">
      <c r="A169" s="42">
        <f t="shared" si="1"/>
        <v>3</v>
      </c>
      <c r="B169" s="43" t="s">
        <v>659</v>
      </c>
      <c r="C169" s="44" t="s">
        <v>510</v>
      </c>
      <c r="D169" s="45">
        <v>4.5</v>
      </c>
      <c r="E169" s="46" t="s">
        <v>21</v>
      </c>
      <c r="F169" s="47">
        <v>76.0</v>
      </c>
      <c r="G169" s="48">
        <v>0.0</v>
      </c>
      <c r="H169" s="48">
        <v>0.0</v>
      </c>
      <c r="I169" s="48">
        <v>0.0</v>
      </c>
      <c r="J169" s="49">
        <f t="shared" si="2"/>
        <v>0</v>
      </c>
      <c r="K169" s="49">
        <f t="shared" si="3"/>
        <v>0</v>
      </c>
      <c r="N169" s="51"/>
    </row>
    <row r="170" ht="14.25" customHeight="1">
      <c r="A170" s="42">
        <f t="shared" si="1"/>
        <v>2</v>
      </c>
      <c r="B170" s="43" t="s">
        <v>660</v>
      </c>
      <c r="C170" s="44" t="s">
        <v>515</v>
      </c>
      <c r="D170" s="45">
        <v>4.5</v>
      </c>
      <c r="E170" s="46" t="s">
        <v>23</v>
      </c>
      <c r="F170" s="47">
        <v>77.5</v>
      </c>
      <c r="G170" s="48">
        <v>0.0</v>
      </c>
      <c r="H170" s="48">
        <v>0.0</v>
      </c>
      <c r="I170" s="48">
        <v>0.0</v>
      </c>
      <c r="J170" s="49">
        <f t="shared" si="2"/>
        <v>0</v>
      </c>
      <c r="K170" s="49">
        <f t="shared" si="3"/>
        <v>0</v>
      </c>
      <c r="N170" s="51"/>
    </row>
    <row r="171" ht="14.25" customHeight="1">
      <c r="A171" s="42">
        <f t="shared" si="1"/>
        <v>2</v>
      </c>
      <c r="B171" s="43" t="s">
        <v>610</v>
      </c>
      <c r="C171" s="44" t="s">
        <v>482</v>
      </c>
      <c r="D171" s="45">
        <v>4.5</v>
      </c>
      <c r="E171" s="46" t="s">
        <v>23</v>
      </c>
      <c r="F171" s="47">
        <v>83.5</v>
      </c>
      <c r="G171" s="48">
        <v>0.0</v>
      </c>
      <c r="H171" s="48">
        <v>0.0</v>
      </c>
      <c r="I171" s="48">
        <v>0.0</v>
      </c>
      <c r="J171" s="49">
        <f t="shared" si="2"/>
        <v>0</v>
      </c>
      <c r="K171" s="49">
        <f t="shared" si="3"/>
        <v>0</v>
      </c>
      <c r="N171" s="51"/>
    </row>
    <row r="172" ht="14.25" customHeight="1">
      <c r="A172" s="42">
        <f t="shared" si="1"/>
        <v>3</v>
      </c>
      <c r="B172" s="43" t="s">
        <v>661</v>
      </c>
      <c r="C172" s="44" t="s">
        <v>473</v>
      </c>
      <c r="D172" s="45">
        <v>4.5</v>
      </c>
      <c r="E172" s="46" t="s">
        <v>21</v>
      </c>
      <c r="F172" s="47">
        <v>71.4</v>
      </c>
      <c r="G172" s="48">
        <v>0.0</v>
      </c>
      <c r="H172" s="48">
        <v>0.0</v>
      </c>
      <c r="I172" s="48">
        <v>0.0</v>
      </c>
      <c r="J172" s="49">
        <f t="shared" si="2"/>
        <v>0</v>
      </c>
      <c r="K172" s="49">
        <f t="shared" si="3"/>
        <v>0</v>
      </c>
      <c r="N172" s="51"/>
    </row>
    <row r="173" ht="14.25" customHeight="1">
      <c r="A173" s="42">
        <f t="shared" si="1"/>
        <v>3</v>
      </c>
      <c r="B173" s="43" t="s">
        <v>662</v>
      </c>
      <c r="C173" s="44" t="s">
        <v>482</v>
      </c>
      <c r="D173" s="45">
        <v>4.5</v>
      </c>
      <c r="E173" s="46" t="s">
        <v>21</v>
      </c>
      <c r="F173" s="47">
        <v>73.8</v>
      </c>
      <c r="G173" s="48">
        <v>0.0</v>
      </c>
      <c r="H173" s="48">
        <v>0.0</v>
      </c>
      <c r="I173" s="48">
        <v>0.0</v>
      </c>
      <c r="J173" s="49">
        <f t="shared" si="2"/>
        <v>0</v>
      </c>
      <c r="K173" s="49">
        <f t="shared" si="3"/>
        <v>0</v>
      </c>
      <c r="N173" s="51"/>
    </row>
    <row r="174" ht="14.25" customHeight="1">
      <c r="A174" s="42">
        <f t="shared" si="1"/>
        <v>2</v>
      </c>
      <c r="B174" s="43" t="s">
        <v>663</v>
      </c>
      <c r="C174" s="44" t="s">
        <v>482</v>
      </c>
      <c r="D174" s="45">
        <v>4.5</v>
      </c>
      <c r="E174" s="46" t="s">
        <v>23</v>
      </c>
      <c r="F174" s="47">
        <v>73.6</v>
      </c>
      <c r="G174" s="48">
        <v>0.0</v>
      </c>
      <c r="H174" s="48">
        <v>0.0</v>
      </c>
      <c r="I174" s="48">
        <v>0.0</v>
      </c>
      <c r="J174" s="49">
        <f t="shared" si="2"/>
        <v>0</v>
      </c>
      <c r="K174" s="49">
        <f t="shared" si="3"/>
        <v>0</v>
      </c>
      <c r="N174" s="51"/>
    </row>
    <row r="175" ht="14.25" customHeight="1">
      <c r="A175" s="42">
        <f t="shared" si="1"/>
        <v>2</v>
      </c>
      <c r="B175" s="43" t="s">
        <v>664</v>
      </c>
      <c r="C175" s="44" t="s">
        <v>515</v>
      </c>
      <c r="D175" s="45">
        <v>4.5</v>
      </c>
      <c r="E175" s="46" t="s">
        <v>23</v>
      </c>
      <c r="F175" s="47">
        <v>76.0</v>
      </c>
      <c r="G175" s="48">
        <v>0.0</v>
      </c>
      <c r="H175" s="48">
        <v>0.0</v>
      </c>
      <c r="I175" s="48">
        <v>0.0</v>
      </c>
      <c r="J175" s="49">
        <f t="shared" si="2"/>
        <v>0</v>
      </c>
      <c r="K175" s="49">
        <f t="shared" si="3"/>
        <v>0</v>
      </c>
      <c r="N175" s="51"/>
    </row>
    <row r="176" ht="14.25" customHeight="1">
      <c r="A176" s="42">
        <f t="shared" si="1"/>
        <v>3</v>
      </c>
      <c r="B176" s="43" t="s">
        <v>665</v>
      </c>
      <c r="C176" s="44" t="s">
        <v>510</v>
      </c>
      <c r="D176" s="45">
        <v>4.5</v>
      </c>
      <c r="E176" s="46" t="s">
        <v>21</v>
      </c>
      <c r="F176" s="47">
        <v>74.2</v>
      </c>
      <c r="G176" s="48">
        <v>0.0</v>
      </c>
      <c r="H176" s="48">
        <v>0.0</v>
      </c>
      <c r="I176" s="48">
        <v>0.0</v>
      </c>
      <c r="J176" s="49">
        <f t="shared" si="2"/>
        <v>0</v>
      </c>
      <c r="K176" s="49">
        <f t="shared" si="3"/>
        <v>0</v>
      </c>
      <c r="N176" s="51"/>
    </row>
    <row r="177" ht="14.25" customHeight="1">
      <c r="A177" s="42">
        <f t="shared" si="1"/>
        <v>3</v>
      </c>
      <c r="B177" s="43" t="s">
        <v>666</v>
      </c>
      <c r="C177" s="44" t="s">
        <v>473</v>
      </c>
      <c r="D177" s="45">
        <v>4.5</v>
      </c>
      <c r="E177" s="46" t="s">
        <v>21</v>
      </c>
      <c r="F177" s="47">
        <v>70.7</v>
      </c>
      <c r="G177" s="48">
        <v>0.0</v>
      </c>
      <c r="H177" s="48">
        <v>0.0</v>
      </c>
      <c r="I177" s="48">
        <v>0.0</v>
      </c>
      <c r="J177" s="49">
        <f t="shared" si="2"/>
        <v>0</v>
      </c>
      <c r="K177" s="49">
        <f t="shared" si="3"/>
        <v>0</v>
      </c>
      <c r="N177" s="51"/>
    </row>
    <row r="178" ht="14.25" customHeight="1">
      <c r="A178" s="42">
        <f t="shared" si="1"/>
        <v>3</v>
      </c>
      <c r="B178" s="43" t="s">
        <v>667</v>
      </c>
      <c r="C178" s="44" t="s">
        <v>502</v>
      </c>
      <c r="D178" s="45">
        <v>4.5</v>
      </c>
      <c r="E178" s="46" t="s">
        <v>21</v>
      </c>
      <c r="F178" s="47">
        <v>75.1</v>
      </c>
      <c r="G178" s="48">
        <v>0.0</v>
      </c>
      <c r="H178" s="48">
        <v>0.0</v>
      </c>
      <c r="I178" s="48">
        <v>0.0</v>
      </c>
      <c r="J178" s="49">
        <f t="shared" si="2"/>
        <v>0</v>
      </c>
      <c r="K178" s="49">
        <f t="shared" si="3"/>
        <v>0</v>
      </c>
      <c r="N178" s="51"/>
    </row>
    <row r="179" ht="14.25" customHeight="1">
      <c r="A179" s="42">
        <f t="shared" si="1"/>
        <v>2</v>
      </c>
      <c r="B179" s="43" t="s">
        <v>622</v>
      </c>
      <c r="C179" s="44" t="s">
        <v>502</v>
      </c>
      <c r="D179" s="45">
        <v>4.5</v>
      </c>
      <c r="E179" s="46" t="s">
        <v>23</v>
      </c>
      <c r="F179" s="47">
        <v>84.1</v>
      </c>
      <c r="G179" s="48">
        <v>0.0</v>
      </c>
      <c r="H179" s="48">
        <v>0.0</v>
      </c>
      <c r="I179" s="48">
        <v>0.0</v>
      </c>
      <c r="J179" s="49">
        <f t="shared" si="2"/>
        <v>0</v>
      </c>
      <c r="K179" s="49">
        <f t="shared" si="3"/>
        <v>0</v>
      </c>
      <c r="N179" s="51"/>
    </row>
    <row r="180" ht="14.25" customHeight="1">
      <c r="A180" s="42">
        <f t="shared" si="1"/>
        <v>2</v>
      </c>
      <c r="B180" s="43" t="s">
        <v>668</v>
      </c>
      <c r="C180" s="44" t="s">
        <v>505</v>
      </c>
      <c r="D180" s="45">
        <v>4.5</v>
      </c>
      <c r="E180" s="46" t="s">
        <v>23</v>
      </c>
      <c r="F180" s="47">
        <v>72.7</v>
      </c>
      <c r="G180" s="48">
        <v>0.0</v>
      </c>
      <c r="H180" s="48">
        <v>0.0</v>
      </c>
      <c r="I180" s="48">
        <v>0.0</v>
      </c>
      <c r="J180" s="49">
        <f t="shared" si="2"/>
        <v>0</v>
      </c>
      <c r="K180" s="49">
        <f t="shared" si="3"/>
        <v>0</v>
      </c>
      <c r="N180" s="51"/>
    </row>
    <row r="181" ht="14.25" customHeight="1">
      <c r="A181" s="42">
        <f t="shared" si="1"/>
        <v>4</v>
      </c>
      <c r="B181" s="43" t="s">
        <v>669</v>
      </c>
      <c r="C181" s="44" t="s">
        <v>502</v>
      </c>
      <c r="D181" s="45">
        <v>4.5</v>
      </c>
      <c r="E181" s="46" t="s">
        <v>19</v>
      </c>
      <c r="F181" s="47">
        <v>73.9</v>
      </c>
      <c r="G181" s="48">
        <v>0.0</v>
      </c>
      <c r="H181" s="48">
        <v>0.0</v>
      </c>
      <c r="I181" s="48">
        <v>0.0</v>
      </c>
      <c r="J181" s="49">
        <f t="shared" si="2"/>
        <v>0</v>
      </c>
      <c r="K181" s="49">
        <f t="shared" si="3"/>
        <v>0</v>
      </c>
      <c r="N181" s="51"/>
    </row>
    <row r="182" ht="14.25" customHeight="1">
      <c r="A182" s="42">
        <f t="shared" si="1"/>
        <v>3</v>
      </c>
      <c r="B182" s="43" t="s">
        <v>670</v>
      </c>
      <c r="C182" s="44" t="s">
        <v>503</v>
      </c>
      <c r="D182" s="45">
        <v>4.5</v>
      </c>
      <c r="E182" s="46" t="s">
        <v>21</v>
      </c>
      <c r="F182" s="47">
        <v>66.6</v>
      </c>
      <c r="G182" s="48">
        <v>0.0</v>
      </c>
      <c r="H182" s="48">
        <v>0.0</v>
      </c>
      <c r="I182" s="48">
        <v>0.0</v>
      </c>
      <c r="J182" s="49">
        <f t="shared" si="2"/>
        <v>0</v>
      </c>
      <c r="K182" s="49">
        <f t="shared" si="3"/>
        <v>0</v>
      </c>
      <c r="N182" s="51"/>
    </row>
    <row r="183" ht="14.25" customHeight="1">
      <c r="A183" s="42">
        <f t="shared" si="1"/>
        <v>2</v>
      </c>
      <c r="B183" s="43" t="s">
        <v>671</v>
      </c>
      <c r="C183" s="44" t="s">
        <v>510</v>
      </c>
      <c r="D183" s="45">
        <v>4.5</v>
      </c>
      <c r="E183" s="46" t="s">
        <v>23</v>
      </c>
      <c r="F183" s="47">
        <v>68.5</v>
      </c>
      <c r="G183" s="48">
        <v>0.0</v>
      </c>
      <c r="H183" s="48">
        <v>0.0</v>
      </c>
      <c r="I183" s="48">
        <v>0.0</v>
      </c>
      <c r="J183" s="49">
        <f t="shared" si="2"/>
        <v>0</v>
      </c>
      <c r="K183" s="49">
        <f t="shared" si="3"/>
        <v>0</v>
      </c>
      <c r="N183" s="51"/>
    </row>
    <row r="184" ht="14.25" customHeight="1">
      <c r="A184" s="42">
        <f t="shared" si="1"/>
        <v>3</v>
      </c>
      <c r="B184" s="43" t="s">
        <v>672</v>
      </c>
      <c r="C184" s="44" t="s">
        <v>502</v>
      </c>
      <c r="D184" s="45">
        <v>4.5</v>
      </c>
      <c r="E184" s="46" t="s">
        <v>21</v>
      </c>
      <c r="F184" s="47">
        <v>68.6</v>
      </c>
      <c r="G184" s="48">
        <v>0.0</v>
      </c>
      <c r="H184" s="48">
        <v>0.0</v>
      </c>
      <c r="I184" s="48">
        <v>0.0</v>
      </c>
      <c r="J184" s="49">
        <f t="shared" si="2"/>
        <v>0</v>
      </c>
      <c r="K184" s="49">
        <f t="shared" si="3"/>
        <v>0</v>
      </c>
      <c r="N184" s="51"/>
    </row>
    <row r="185" ht="14.25" customHeight="1">
      <c r="A185" s="42">
        <f t="shared" si="1"/>
        <v>2</v>
      </c>
      <c r="B185" s="43" t="s">
        <v>673</v>
      </c>
      <c r="C185" s="44" t="s">
        <v>475</v>
      </c>
      <c r="D185" s="45">
        <v>5.0</v>
      </c>
      <c r="E185" s="46" t="s">
        <v>23</v>
      </c>
      <c r="F185" s="47">
        <v>148.2</v>
      </c>
      <c r="G185" s="48">
        <v>1.0</v>
      </c>
      <c r="H185" s="48">
        <v>0.0</v>
      </c>
      <c r="I185" s="48">
        <v>0.0</v>
      </c>
      <c r="J185" s="49">
        <f t="shared" si="2"/>
        <v>1</v>
      </c>
      <c r="K185" s="49">
        <f t="shared" si="3"/>
        <v>148.2</v>
      </c>
      <c r="N185" s="51"/>
    </row>
    <row r="186" ht="14.25" customHeight="1">
      <c r="A186" s="42">
        <f t="shared" si="1"/>
        <v>2</v>
      </c>
      <c r="B186" s="43" t="s">
        <v>674</v>
      </c>
      <c r="C186" s="44" t="s">
        <v>473</v>
      </c>
      <c r="D186" s="45">
        <v>5.0</v>
      </c>
      <c r="E186" s="46" t="s">
        <v>23</v>
      </c>
      <c r="F186" s="47">
        <v>118.3</v>
      </c>
      <c r="G186" s="48">
        <v>0.0</v>
      </c>
      <c r="H186" s="48">
        <v>0.0</v>
      </c>
      <c r="I186" s="48">
        <v>0.0</v>
      </c>
      <c r="J186" s="49">
        <f t="shared" si="2"/>
        <v>0</v>
      </c>
      <c r="K186" s="49">
        <f t="shared" si="3"/>
        <v>0</v>
      </c>
      <c r="N186" s="51"/>
    </row>
    <row r="187" ht="14.25" customHeight="1">
      <c r="A187" s="42">
        <f t="shared" si="1"/>
        <v>3</v>
      </c>
      <c r="B187" s="43" t="s">
        <v>675</v>
      </c>
      <c r="C187" s="44" t="s">
        <v>488</v>
      </c>
      <c r="D187" s="45">
        <v>5.0</v>
      </c>
      <c r="E187" s="46" t="s">
        <v>21</v>
      </c>
      <c r="F187" s="47">
        <v>76.0</v>
      </c>
      <c r="G187" s="48">
        <v>0.0</v>
      </c>
      <c r="H187" s="48">
        <v>0.0</v>
      </c>
      <c r="I187" s="48">
        <v>0.0</v>
      </c>
      <c r="J187" s="49">
        <f t="shared" si="2"/>
        <v>0</v>
      </c>
      <c r="K187" s="49">
        <f t="shared" si="3"/>
        <v>0</v>
      </c>
      <c r="N187" s="51"/>
    </row>
    <row r="188" ht="14.25" customHeight="1">
      <c r="A188" s="42">
        <f t="shared" si="1"/>
        <v>1</v>
      </c>
      <c r="B188" s="43" t="s">
        <v>676</v>
      </c>
      <c r="C188" s="44" t="s">
        <v>488</v>
      </c>
      <c r="D188" s="45">
        <v>5.0</v>
      </c>
      <c r="E188" s="46" t="s">
        <v>25</v>
      </c>
      <c r="F188" s="47">
        <v>130.2</v>
      </c>
      <c r="G188" s="48">
        <v>0.0</v>
      </c>
      <c r="H188" s="48">
        <v>0.0</v>
      </c>
      <c r="I188" s="48">
        <v>0.0</v>
      </c>
      <c r="J188" s="49">
        <f t="shared" si="2"/>
        <v>0</v>
      </c>
      <c r="K188" s="49">
        <f t="shared" si="3"/>
        <v>0</v>
      </c>
      <c r="N188" s="51"/>
    </row>
    <row r="189" ht="14.25" customHeight="1">
      <c r="A189" s="42">
        <f t="shared" si="1"/>
        <v>1</v>
      </c>
      <c r="B189" s="43" t="s">
        <v>677</v>
      </c>
      <c r="C189" s="44" t="s">
        <v>511</v>
      </c>
      <c r="D189" s="45">
        <v>5.0</v>
      </c>
      <c r="E189" s="46" t="s">
        <v>25</v>
      </c>
      <c r="F189" s="47">
        <v>144.0</v>
      </c>
      <c r="G189" s="48">
        <v>0.0</v>
      </c>
      <c r="H189" s="48">
        <v>0.0</v>
      </c>
      <c r="I189" s="48">
        <v>0.0</v>
      </c>
      <c r="J189" s="49">
        <f t="shared" si="2"/>
        <v>0</v>
      </c>
      <c r="K189" s="49">
        <f t="shared" si="3"/>
        <v>0</v>
      </c>
      <c r="N189" s="51"/>
    </row>
    <row r="190" ht="14.25" customHeight="1">
      <c r="A190" s="42">
        <f t="shared" si="1"/>
        <v>1</v>
      </c>
      <c r="B190" s="43" t="s">
        <v>678</v>
      </c>
      <c r="C190" s="44" t="s">
        <v>470</v>
      </c>
      <c r="D190" s="45">
        <v>5.0</v>
      </c>
      <c r="E190" s="46" t="s">
        <v>25</v>
      </c>
      <c r="F190" s="47">
        <v>125.8</v>
      </c>
      <c r="G190" s="48">
        <v>0.0</v>
      </c>
      <c r="H190" s="48">
        <v>0.0</v>
      </c>
      <c r="I190" s="48">
        <v>0.0</v>
      </c>
      <c r="J190" s="49">
        <f t="shared" si="2"/>
        <v>0</v>
      </c>
      <c r="K190" s="49">
        <f t="shared" si="3"/>
        <v>0</v>
      </c>
      <c r="N190" s="51"/>
    </row>
    <row r="191" ht="14.25" customHeight="1">
      <c r="A191" s="42">
        <f t="shared" si="1"/>
        <v>1</v>
      </c>
      <c r="B191" s="43" t="s">
        <v>679</v>
      </c>
      <c r="C191" s="44" t="s">
        <v>495</v>
      </c>
      <c r="D191" s="45">
        <v>5.0</v>
      </c>
      <c r="E191" s="46" t="s">
        <v>25</v>
      </c>
      <c r="F191" s="47">
        <v>142.7</v>
      </c>
      <c r="G191" s="48">
        <v>0.0</v>
      </c>
      <c r="H191" s="48">
        <v>0.0</v>
      </c>
      <c r="I191" s="48">
        <v>0.0</v>
      </c>
      <c r="J191" s="49">
        <f t="shared" si="2"/>
        <v>0</v>
      </c>
      <c r="K191" s="49">
        <f t="shared" si="3"/>
        <v>0</v>
      </c>
      <c r="N191" s="51"/>
    </row>
    <row r="192" ht="14.25" customHeight="1">
      <c r="A192" s="42">
        <f t="shared" si="1"/>
        <v>1</v>
      </c>
      <c r="B192" s="43" t="s">
        <v>680</v>
      </c>
      <c r="C192" s="44" t="s">
        <v>493</v>
      </c>
      <c r="D192" s="45">
        <v>5.0</v>
      </c>
      <c r="E192" s="46" t="s">
        <v>25</v>
      </c>
      <c r="F192" s="47">
        <v>136.5</v>
      </c>
      <c r="G192" s="48">
        <v>0.0</v>
      </c>
      <c r="H192" s="48">
        <v>0.0</v>
      </c>
      <c r="I192" s="48">
        <v>0.0</v>
      </c>
      <c r="J192" s="49">
        <f t="shared" si="2"/>
        <v>0</v>
      </c>
      <c r="K192" s="49">
        <f t="shared" si="3"/>
        <v>0</v>
      </c>
      <c r="N192" s="51"/>
    </row>
    <row r="193" ht="14.25" customHeight="1">
      <c r="A193" s="42">
        <f t="shared" si="1"/>
        <v>2</v>
      </c>
      <c r="B193" s="43" t="s">
        <v>681</v>
      </c>
      <c r="C193" s="44" t="s">
        <v>493</v>
      </c>
      <c r="D193" s="45">
        <v>5.0</v>
      </c>
      <c r="E193" s="46" t="s">
        <v>23</v>
      </c>
      <c r="F193" s="47">
        <v>131.5</v>
      </c>
      <c r="G193" s="48">
        <v>0.0</v>
      </c>
      <c r="H193" s="48">
        <v>0.0</v>
      </c>
      <c r="I193" s="48">
        <v>0.0</v>
      </c>
      <c r="J193" s="49">
        <f t="shared" si="2"/>
        <v>0</v>
      </c>
      <c r="K193" s="49">
        <f t="shared" si="3"/>
        <v>0</v>
      </c>
      <c r="N193" s="51"/>
    </row>
    <row r="194" ht="14.25" customHeight="1">
      <c r="A194" s="42">
        <f t="shared" si="1"/>
        <v>1</v>
      </c>
      <c r="B194" s="43" t="s">
        <v>682</v>
      </c>
      <c r="C194" s="44" t="s">
        <v>468</v>
      </c>
      <c r="D194" s="45">
        <v>5.0</v>
      </c>
      <c r="E194" s="46" t="s">
        <v>25</v>
      </c>
      <c r="F194" s="47">
        <v>126.4</v>
      </c>
      <c r="G194" s="48">
        <v>0.0</v>
      </c>
      <c r="H194" s="48">
        <v>0.0</v>
      </c>
      <c r="I194" s="48">
        <v>0.0</v>
      </c>
      <c r="J194" s="49">
        <f t="shared" si="2"/>
        <v>0</v>
      </c>
      <c r="K194" s="49">
        <f t="shared" si="3"/>
        <v>0</v>
      </c>
      <c r="N194" s="51"/>
    </row>
    <row r="195" ht="14.25" customHeight="1">
      <c r="A195" s="42">
        <f t="shared" si="1"/>
        <v>1</v>
      </c>
      <c r="B195" s="43" t="s">
        <v>683</v>
      </c>
      <c r="C195" s="44" t="s">
        <v>485</v>
      </c>
      <c r="D195" s="45">
        <v>5.0</v>
      </c>
      <c r="E195" s="46" t="s">
        <v>25</v>
      </c>
      <c r="F195" s="47">
        <v>124.2</v>
      </c>
      <c r="G195" s="48">
        <v>0.0</v>
      </c>
      <c r="H195" s="48">
        <v>0.0</v>
      </c>
      <c r="I195" s="48">
        <v>0.0</v>
      </c>
      <c r="J195" s="49">
        <f t="shared" si="2"/>
        <v>0</v>
      </c>
      <c r="K195" s="49">
        <f t="shared" si="3"/>
        <v>0</v>
      </c>
      <c r="N195" s="51"/>
    </row>
    <row r="196" ht="14.25" customHeight="1">
      <c r="A196" s="42">
        <f t="shared" si="1"/>
        <v>2</v>
      </c>
      <c r="B196" s="43" t="s">
        <v>684</v>
      </c>
      <c r="C196" s="44" t="s">
        <v>485</v>
      </c>
      <c r="D196" s="45">
        <v>5.0</v>
      </c>
      <c r="E196" s="46" t="s">
        <v>23</v>
      </c>
      <c r="F196" s="47">
        <v>123.6</v>
      </c>
      <c r="G196" s="48">
        <v>0.0</v>
      </c>
      <c r="H196" s="48">
        <v>0.0</v>
      </c>
      <c r="I196" s="48">
        <v>0.0</v>
      </c>
      <c r="J196" s="49">
        <f t="shared" si="2"/>
        <v>0</v>
      </c>
      <c r="K196" s="49">
        <f t="shared" si="3"/>
        <v>0</v>
      </c>
      <c r="N196" s="51"/>
    </row>
    <row r="197" ht="14.25" customHeight="1">
      <c r="A197" s="42">
        <f t="shared" si="1"/>
        <v>2</v>
      </c>
      <c r="B197" s="43" t="s">
        <v>685</v>
      </c>
      <c r="C197" s="44" t="s">
        <v>493</v>
      </c>
      <c r="D197" s="45">
        <v>5.0</v>
      </c>
      <c r="E197" s="46" t="s">
        <v>23</v>
      </c>
      <c r="F197" s="47">
        <v>119.3</v>
      </c>
      <c r="G197" s="48">
        <v>0.0</v>
      </c>
      <c r="H197" s="48">
        <v>0.0</v>
      </c>
      <c r="I197" s="48">
        <v>0.0</v>
      </c>
      <c r="J197" s="49">
        <f t="shared" si="2"/>
        <v>0</v>
      </c>
      <c r="K197" s="49">
        <f t="shared" si="3"/>
        <v>0</v>
      </c>
      <c r="N197" s="51"/>
    </row>
    <row r="198" ht="14.25" customHeight="1">
      <c r="A198" s="42">
        <f t="shared" si="1"/>
        <v>2</v>
      </c>
      <c r="B198" s="43" t="s">
        <v>686</v>
      </c>
      <c r="C198" s="44" t="s">
        <v>497</v>
      </c>
      <c r="D198" s="45">
        <v>5.0</v>
      </c>
      <c r="E198" s="46" t="s">
        <v>23</v>
      </c>
      <c r="F198" s="47">
        <v>118.9</v>
      </c>
      <c r="G198" s="48">
        <v>0.0</v>
      </c>
      <c r="H198" s="48">
        <v>0.0</v>
      </c>
      <c r="I198" s="48">
        <v>0.0</v>
      </c>
      <c r="J198" s="49">
        <f t="shared" si="2"/>
        <v>0</v>
      </c>
      <c r="K198" s="49">
        <f t="shared" si="3"/>
        <v>0</v>
      </c>
      <c r="N198" s="51"/>
    </row>
    <row r="199" ht="14.25" customHeight="1">
      <c r="A199" s="42">
        <f t="shared" si="1"/>
        <v>2</v>
      </c>
      <c r="B199" s="43" t="s">
        <v>687</v>
      </c>
      <c r="C199" s="44" t="s">
        <v>488</v>
      </c>
      <c r="D199" s="45">
        <v>5.0</v>
      </c>
      <c r="E199" s="46" t="s">
        <v>23</v>
      </c>
      <c r="F199" s="47">
        <v>112.7</v>
      </c>
      <c r="G199" s="48">
        <v>0.0</v>
      </c>
      <c r="H199" s="48">
        <v>0.0</v>
      </c>
      <c r="I199" s="48">
        <v>0.0</v>
      </c>
      <c r="J199" s="49">
        <f t="shared" si="2"/>
        <v>0</v>
      </c>
      <c r="K199" s="49">
        <f t="shared" si="3"/>
        <v>0</v>
      </c>
      <c r="N199" s="51"/>
    </row>
    <row r="200" ht="14.25" customHeight="1">
      <c r="A200" s="42">
        <f t="shared" si="1"/>
        <v>2</v>
      </c>
      <c r="B200" s="43" t="s">
        <v>688</v>
      </c>
      <c r="C200" s="44" t="s">
        <v>503</v>
      </c>
      <c r="D200" s="45">
        <v>5.0</v>
      </c>
      <c r="E200" s="46" t="s">
        <v>23</v>
      </c>
      <c r="F200" s="47">
        <v>127.0</v>
      </c>
      <c r="G200" s="48">
        <v>0.0</v>
      </c>
      <c r="H200" s="48">
        <v>0.0</v>
      </c>
      <c r="I200" s="48">
        <v>0.0</v>
      </c>
      <c r="J200" s="49">
        <f t="shared" si="2"/>
        <v>0</v>
      </c>
      <c r="K200" s="49">
        <f t="shared" si="3"/>
        <v>0</v>
      </c>
      <c r="N200" s="51"/>
    </row>
    <row r="201" ht="14.25" customHeight="1">
      <c r="A201" s="42">
        <f t="shared" si="1"/>
        <v>2</v>
      </c>
      <c r="B201" s="43" t="s">
        <v>689</v>
      </c>
      <c r="C201" s="44" t="s">
        <v>485</v>
      </c>
      <c r="D201" s="45">
        <v>5.0</v>
      </c>
      <c r="E201" s="46" t="s">
        <v>23</v>
      </c>
      <c r="F201" s="47">
        <v>112.9</v>
      </c>
      <c r="G201" s="48">
        <v>0.0</v>
      </c>
      <c r="H201" s="48">
        <v>0.0</v>
      </c>
      <c r="I201" s="48">
        <v>0.0</v>
      </c>
      <c r="J201" s="49">
        <f t="shared" si="2"/>
        <v>0</v>
      </c>
      <c r="K201" s="49">
        <f t="shared" si="3"/>
        <v>0</v>
      </c>
      <c r="N201" s="51"/>
    </row>
    <row r="202" ht="14.25" customHeight="1">
      <c r="A202" s="42">
        <f t="shared" si="1"/>
        <v>2</v>
      </c>
      <c r="B202" s="43" t="s">
        <v>690</v>
      </c>
      <c r="C202" s="44" t="s">
        <v>485</v>
      </c>
      <c r="D202" s="45">
        <v>5.0</v>
      </c>
      <c r="E202" s="46" t="s">
        <v>23</v>
      </c>
      <c r="F202" s="47">
        <v>112.7</v>
      </c>
      <c r="G202" s="48">
        <v>0.0</v>
      </c>
      <c r="H202" s="48">
        <v>0.0</v>
      </c>
      <c r="I202" s="48">
        <v>0.0</v>
      </c>
      <c r="J202" s="49">
        <f t="shared" si="2"/>
        <v>0</v>
      </c>
      <c r="K202" s="49">
        <f t="shared" si="3"/>
        <v>0</v>
      </c>
      <c r="N202" s="51"/>
    </row>
    <row r="203" ht="14.25" customHeight="1">
      <c r="A203" s="42">
        <f t="shared" si="1"/>
        <v>3</v>
      </c>
      <c r="B203" s="43" t="s">
        <v>691</v>
      </c>
      <c r="C203" s="44" t="s">
        <v>485</v>
      </c>
      <c r="D203" s="45">
        <v>5.0</v>
      </c>
      <c r="E203" s="46" t="s">
        <v>21</v>
      </c>
      <c r="F203" s="47">
        <v>112.0</v>
      </c>
      <c r="G203" s="48">
        <v>0.0</v>
      </c>
      <c r="H203" s="48">
        <v>0.0</v>
      </c>
      <c r="I203" s="48">
        <v>0.0</v>
      </c>
      <c r="J203" s="49">
        <f t="shared" si="2"/>
        <v>0</v>
      </c>
      <c r="K203" s="49">
        <f t="shared" si="3"/>
        <v>0</v>
      </c>
      <c r="N203" s="51"/>
    </row>
    <row r="204" ht="14.25" customHeight="1">
      <c r="A204" s="42">
        <f t="shared" si="1"/>
        <v>2</v>
      </c>
      <c r="B204" s="43" t="s">
        <v>692</v>
      </c>
      <c r="C204" s="44" t="s">
        <v>495</v>
      </c>
      <c r="D204" s="45">
        <v>5.0</v>
      </c>
      <c r="E204" s="46" t="s">
        <v>23</v>
      </c>
      <c r="F204" s="47">
        <v>117.3</v>
      </c>
      <c r="G204" s="48">
        <v>0.0</v>
      </c>
      <c r="H204" s="48">
        <v>0.0</v>
      </c>
      <c r="I204" s="48">
        <v>0.0</v>
      </c>
      <c r="J204" s="49">
        <f t="shared" si="2"/>
        <v>0</v>
      </c>
      <c r="K204" s="49">
        <f t="shared" si="3"/>
        <v>0</v>
      </c>
      <c r="N204" s="51"/>
    </row>
    <row r="205" ht="14.25" customHeight="1">
      <c r="A205" s="42">
        <f t="shared" si="1"/>
        <v>2</v>
      </c>
      <c r="B205" s="43" t="s">
        <v>693</v>
      </c>
      <c r="C205" s="44" t="s">
        <v>493</v>
      </c>
      <c r="D205" s="45">
        <v>5.0</v>
      </c>
      <c r="E205" s="46" t="s">
        <v>23</v>
      </c>
      <c r="F205" s="47">
        <v>106.7</v>
      </c>
      <c r="G205" s="48">
        <v>0.0</v>
      </c>
      <c r="H205" s="48">
        <v>0.0</v>
      </c>
      <c r="I205" s="48">
        <v>0.0</v>
      </c>
      <c r="J205" s="49">
        <f t="shared" si="2"/>
        <v>0</v>
      </c>
      <c r="K205" s="49">
        <f t="shared" si="3"/>
        <v>0</v>
      </c>
      <c r="N205" s="51"/>
    </row>
    <row r="206" ht="14.25" customHeight="1">
      <c r="A206" s="42">
        <f t="shared" si="1"/>
        <v>2</v>
      </c>
      <c r="B206" s="43" t="s">
        <v>694</v>
      </c>
      <c r="C206" s="44" t="s">
        <v>468</v>
      </c>
      <c r="D206" s="45">
        <v>5.0</v>
      </c>
      <c r="E206" s="46" t="s">
        <v>23</v>
      </c>
      <c r="F206" s="47">
        <v>115.1</v>
      </c>
      <c r="G206" s="48">
        <v>0.0</v>
      </c>
      <c r="H206" s="48">
        <v>0.0</v>
      </c>
      <c r="I206" s="48">
        <v>0.0</v>
      </c>
      <c r="J206" s="49">
        <f t="shared" si="2"/>
        <v>0</v>
      </c>
      <c r="K206" s="49">
        <f t="shared" si="3"/>
        <v>0</v>
      </c>
      <c r="N206" s="51"/>
    </row>
    <row r="207" ht="14.25" customHeight="1">
      <c r="A207" s="42">
        <f t="shared" si="1"/>
        <v>2</v>
      </c>
      <c r="B207" s="43" t="s">
        <v>695</v>
      </c>
      <c r="C207" s="44" t="s">
        <v>488</v>
      </c>
      <c r="D207" s="45">
        <v>5.0</v>
      </c>
      <c r="E207" s="46" t="s">
        <v>23</v>
      </c>
      <c r="F207" s="47">
        <v>103.5</v>
      </c>
      <c r="G207" s="48">
        <v>0.0</v>
      </c>
      <c r="H207" s="48">
        <v>0.0</v>
      </c>
      <c r="I207" s="48">
        <v>0.0</v>
      </c>
      <c r="J207" s="49">
        <f t="shared" si="2"/>
        <v>0</v>
      </c>
      <c r="K207" s="49">
        <f t="shared" si="3"/>
        <v>0</v>
      </c>
      <c r="N207" s="51"/>
    </row>
    <row r="208" ht="14.25" customHeight="1">
      <c r="A208" s="42">
        <f t="shared" si="1"/>
        <v>3</v>
      </c>
      <c r="B208" s="43" t="s">
        <v>696</v>
      </c>
      <c r="C208" s="44" t="s">
        <v>497</v>
      </c>
      <c r="D208" s="45">
        <v>5.0</v>
      </c>
      <c r="E208" s="46" t="s">
        <v>21</v>
      </c>
      <c r="F208" s="47">
        <v>104.5</v>
      </c>
      <c r="G208" s="48">
        <v>0.0</v>
      </c>
      <c r="H208" s="48">
        <v>0.0</v>
      </c>
      <c r="I208" s="48">
        <v>0.0</v>
      </c>
      <c r="J208" s="49">
        <f t="shared" si="2"/>
        <v>0</v>
      </c>
      <c r="K208" s="49">
        <f t="shared" si="3"/>
        <v>0</v>
      </c>
      <c r="N208" s="51"/>
    </row>
    <row r="209" ht="14.25" customHeight="1">
      <c r="A209" s="42">
        <f t="shared" si="1"/>
        <v>2</v>
      </c>
      <c r="B209" s="43" t="s">
        <v>697</v>
      </c>
      <c r="C209" s="44" t="s">
        <v>473</v>
      </c>
      <c r="D209" s="45">
        <v>5.0</v>
      </c>
      <c r="E209" s="46" t="s">
        <v>23</v>
      </c>
      <c r="F209" s="47">
        <v>113.9</v>
      </c>
      <c r="G209" s="48">
        <v>0.0</v>
      </c>
      <c r="H209" s="48">
        <v>0.0</v>
      </c>
      <c r="I209" s="48">
        <v>0.0</v>
      </c>
      <c r="J209" s="49">
        <f t="shared" si="2"/>
        <v>0</v>
      </c>
      <c r="K209" s="49">
        <f t="shared" si="3"/>
        <v>0</v>
      </c>
      <c r="N209" s="51"/>
    </row>
    <row r="210" ht="14.25" customHeight="1">
      <c r="A210" s="42">
        <f t="shared" si="1"/>
        <v>2</v>
      </c>
      <c r="B210" s="43" t="s">
        <v>698</v>
      </c>
      <c r="C210" s="44" t="s">
        <v>505</v>
      </c>
      <c r="D210" s="45">
        <v>5.0</v>
      </c>
      <c r="E210" s="46" t="s">
        <v>23</v>
      </c>
      <c r="F210" s="47">
        <v>118.1</v>
      </c>
      <c r="G210" s="48">
        <v>0.0</v>
      </c>
      <c r="H210" s="48">
        <v>0.0</v>
      </c>
      <c r="I210" s="48">
        <v>0.0</v>
      </c>
      <c r="J210" s="49">
        <f t="shared" si="2"/>
        <v>0</v>
      </c>
      <c r="K210" s="49">
        <f t="shared" si="3"/>
        <v>0</v>
      </c>
      <c r="N210" s="51"/>
    </row>
    <row r="211" ht="14.25" customHeight="1">
      <c r="A211" s="42">
        <f t="shared" si="1"/>
        <v>2</v>
      </c>
      <c r="B211" s="43" t="s">
        <v>699</v>
      </c>
      <c r="C211" s="44" t="s">
        <v>488</v>
      </c>
      <c r="D211" s="45">
        <v>5.0</v>
      </c>
      <c r="E211" s="46" t="s">
        <v>23</v>
      </c>
      <c r="F211" s="47">
        <v>101.1</v>
      </c>
      <c r="G211" s="48">
        <v>0.0</v>
      </c>
      <c r="H211" s="48">
        <v>0.0</v>
      </c>
      <c r="I211" s="48">
        <v>0.0</v>
      </c>
      <c r="J211" s="49">
        <f t="shared" si="2"/>
        <v>0</v>
      </c>
      <c r="K211" s="49">
        <f t="shared" si="3"/>
        <v>0</v>
      </c>
      <c r="N211" s="51"/>
    </row>
    <row r="212" ht="14.25" customHeight="1">
      <c r="A212" s="42">
        <f t="shared" si="1"/>
        <v>2</v>
      </c>
      <c r="B212" s="43" t="s">
        <v>700</v>
      </c>
      <c r="C212" s="44" t="s">
        <v>473</v>
      </c>
      <c r="D212" s="45">
        <v>5.0</v>
      </c>
      <c r="E212" s="46" t="s">
        <v>23</v>
      </c>
      <c r="F212" s="47">
        <v>111.9</v>
      </c>
      <c r="G212" s="48">
        <v>0.0</v>
      </c>
      <c r="H212" s="48">
        <v>0.0</v>
      </c>
      <c r="I212" s="48">
        <v>0.0</v>
      </c>
      <c r="J212" s="49">
        <f t="shared" si="2"/>
        <v>0</v>
      </c>
      <c r="K212" s="49">
        <f t="shared" si="3"/>
        <v>0</v>
      </c>
      <c r="N212" s="51"/>
    </row>
    <row r="213" ht="14.25" customHeight="1">
      <c r="A213" s="42">
        <f t="shared" si="1"/>
        <v>2</v>
      </c>
      <c r="B213" s="43" t="s">
        <v>701</v>
      </c>
      <c r="C213" s="44" t="s">
        <v>473</v>
      </c>
      <c r="D213" s="45">
        <v>5.0</v>
      </c>
      <c r="E213" s="46" t="s">
        <v>23</v>
      </c>
      <c r="F213" s="47">
        <v>111.8</v>
      </c>
      <c r="G213" s="48">
        <v>0.0</v>
      </c>
      <c r="H213" s="48">
        <v>0.0</v>
      </c>
      <c r="I213" s="48">
        <v>0.0</v>
      </c>
      <c r="J213" s="49">
        <f t="shared" si="2"/>
        <v>0</v>
      </c>
      <c r="K213" s="49">
        <f t="shared" si="3"/>
        <v>0</v>
      </c>
      <c r="N213" s="51"/>
    </row>
    <row r="214" ht="14.25" customHeight="1">
      <c r="A214" s="42">
        <f t="shared" si="1"/>
        <v>2</v>
      </c>
      <c r="B214" s="43" t="s">
        <v>702</v>
      </c>
      <c r="C214" s="44" t="s">
        <v>503</v>
      </c>
      <c r="D214" s="45">
        <v>5.0</v>
      </c>
      <c r="E214" s="46" t="s">
        <v>23</v>
      </c>
      <c r="F214" s="47">
        <v>112.6</v>
      </c>
      <c r="G214" s="48">
        <v>0.0</v>
      </c>
      <c r="H214" s="48">
        <v>0.0</v>
      </c>
      <c r="I214" s="48">
        <v>0.0</v>
      </c>
      <c r="J214" s="49">
        <f t="shared" si="2"/>
        <v>0</v>
      </c>
      <c r="K214" s="49">
        <f t="shared" si="3"/>
        <v>0</v>
      </c>
      <c r="N214" s="51"/>
    </row>
    <row r="215" ht="14.25" customHeight="1">
      <c r="A215" s="42">
        <f t="shared" si="1"/>
        <v>2</v>
      </c>
      <c r="B215" s="43" t="s">
        <v>703</v>
      </c>
      <c r="C215" s="44" t="s">
        <v>502</v>
      </c>
      <c r="D215" s="45">
        <v>5.0</v>
      </c>
      <c r="E215" s="46" t="s">
        <v>23</v>
      </c>
      <c r="F215" s="47">
        <v>118.7</v>
      </c>
      <c r="G215" s="48">
        <v>0.0</v>
      </c>
      <c r="H215" s="48">
        <v>0.0</v>
      </c>
      <c r="I215" s="48">
        <v>0.0</v>
      </c>
      <c r="J215" s="49">
        <f t="shared" si="2"/>
        <v>0</v>
      </c>
      <c r="K215" s="49">
        <f t="shared" si="3"/>
        <v>0</v>
      </c>
      <c r="N215" s="51"/>
    </row>
    <row r="216" ht="14.25" customHeight="1">
      <c r="A216" s="42">
        <f t="shared" si="1"/>
        <v>2</v>
      </c>
      <c r="B216" s="43" t="s">
        <v>704</v>
      </c>
      <c r="C216" s="44" t="s">
        <v>478</v>
      </c>
      <c r="D216" s="45">
        <v>5.0</v>
      </c>
      <c r="E216" s="46" t="s">
        <v>23</v>
      </c>
      <c r="F216" s="47">
        <v>105.0</v>
      </c>
      <c r="G216" s="48">
        <v>0.0</v>
      </c>
      <c r="H216" s="48">
        <v>0.0</v>
      </c>
      <c r="I216" s="48">
        <v>0.0</v>
      </c>
      <c r="J216" s="49">
        <f t="shared" si="2"/>
        <v>0</v>
      </c>
      <c r="K216" s="49">
        <f t="shared" si="3"/>
        <v>0</v>
      </c>
      <c r="N216" s="51"/>
    </row>
    <row r="217" ht="14.25" customHeight="1">
      <c r="A217" s="42">
        <f t="shared" si="1"/>
        <v>3</v>
      </c>
      <c r="B217" s="43" t="s">
        <v>705</v>
      </c>
      <c r="C217" s="44" t="s">
        <v>493</v>
      </c>
      <c r="D217" s="45">
        <v>5.0</v>
      </c>
      <c r="E217" s="46" t="s">
        <v>21</v>
      </c>
      <c r="F217" s="47">
        <v>99.5</v>
      </c>
      <c r="G217" s="48">
        <v>0.0</v>
      </c>
      <c r="H217" s="48">
        <v>0.0</v>
      </c>
      <c r="I217" s="48">
        <v>0.0</v>
      </c>
      <c r="J217" s="49">
        <f t="shared" si="2"/>
        <v>0</v>
      </c>
      <c r="K217" s="49">
        <f t="shared" si="3"/>
        <v>0</v>
      </c>
      <c r="N217" s="51"/>
    </row>
    <row r="218" ht="14.25" customHeight="1">
      <c r="A218" s="42">
        <f t="shared" si="1"/>
        <v>2</v>
      </c>
      <c r="B218" s="43" t="s">
        <v>706</v>
      </c>
      <c r="C218" s="44" t="s">
        <v>502</v>
      </c>
      <c r="D218" s="45">
        <v>5.0</v>
      </c>
      <c r="E218" s="46" t="s">
        <v>23</v>
      </c>
      <c r="F218" s="47">
        <v>115.9</v>
      </c>
      <c r="G218" s="48">
        <v>0.0</v>
      </c>
      <c r="H218" s="48">
        <v>0.0</v>
      </c>
      <c r="I218" s="48">
        <v>0.0</v>
      </c>
      <c r="J218" s="49">
        <f t="shared" si="2"/>
        <v>0</v>
      </c>
      <c r="K218" s="49">
        <f t="shared" si="3"/>
        <v>0</v>
      </c>
      <c r="N218" s="51"/>
    </row>
    <row r="219" ht="14.25" customHeight="1">
      <c r="A219" s="42">
        <f t="shared" si="1"/>
        <v>2</v>
      </c>
      <c r="B219" s="43" t="s">
        <v>707</v>
      </c>
      <c r="C219" s="44" t="s">
        <v>502</v>
      </c>
      <c r="D219" s="45">
        <v>5.0</v>
      </c>
      <c r="E219" s="46" t="s">
        <v>23</v>
      </c>
      <c r="F219" s="47">
        <v>112.6</v>
      </c>
      <c r="G219" s="48">
        <v>0.0</v>
      </c>
      <c r="H219" s="48">
        <v>0.0</v>
      </c>
      <c r="I219" s="48">
        <v>0.0</v>
      </c>
      <c r="J219" s="49">
        <f t="shared" si="2"/>
        <v>0</v>
      </c>
      <c r="K219" s="49">
        <f t="shared" si="3"/>
        <v>0</v>
      </c>
      <c r="N219" s="51"/>
    </row>
    <row r="220" ht="14.25" customHeight="1">
      <c r="A220" s="42">
        <f t="shared" si="1"/>
        <v>2</v>
      </c>
      <c r="B220" s="43" t="s">
        <v>708</v>
      </c>
      <c r="C220" s="44" t="s">
        <v>505</v>
      </c>
      <c r="D220" s="45">
        <v>5.0</v>
      </c>
      <c r="E220" s="46" t="s">
        <v>23</v>
      </c>
      <c r="F220" s="47">
        <v>109.4</v>
      </c>
      <c r="G220" s="48">
        <v>0.0</v>
      </c>
      <c r="H220" s="48">
        <v>0.0</v>
      </c>
      <c r="I220" s="48">
        <v>0.0</v>
      </c>
      <c r="J220" s="49">
        <f t="shared" si="2"/>
        <v>0</v>
      </c>
      <c r="K220" s="49">
        <f t="shared" si="3"/>
        <v>0</v>
      </c>
      <c r="N220" s="51"/>
    </row>
    <row r="221" ht="14.25" customHeight="1">
      <c r="A221" s="42">
        <f t="shared" si="1"/>
        <v>2</v>
      </c>
      <c r="B221" s="43" t="s">
        <v>709</v>
      </c>
      <c r="C221" s="44" t="s">
        <v>503</v>
      </c>
      <c r="D221" s="45">
        <v>5.0</v>
      </c>
      <c r="E221" s="46" t="s">
        <v>23</v>
      </c>
      <c r="F221" s="47">
        <v>104.1</v>
      </c>
      <c r="G221" s="48">
        <v>0.0</v>
      </c>
      <c r="H221" s="48">
        <v>0.0</v>
      </c>
      <c r="I221" s="48">
        <v>0.0</v>
      </c>
      <c r="J221" s="49">
        <f t="shared" si="2"/>
        <v>0</v>
      </c>
      <c r="K221" s="49">
        <f t="shared" si="3"/>
        <v>0</v>
      </c>
      <c r="N221" s="51"/>
    </row>
    <row r="222" ht="14.25" customHeight="1">
      <c r="A222" s="42">
        <f t="shared" si="1"/>
        <v>3</v>
      </c>
      <c r="B222" s="43" t="s">
        <v>710</v>
      </c>
      <c r="C222" s="44" t="s">
        <v>468</v>
      </c>
      <c r="D222" s="45">
        <v>5.0</v>
      </c>
      <c r="E222" s="46" t="s">
        <v>21</v>
      </c>
      <c r="F222" s="47">
        <v>101.3</v>
      </c>
      <c r="G222" s="48">
        <v>0.0</v>
      </c>
      <c r="H222" s="48">
        <v>0.0</v>
      </c>
      <c r="I222" s="48">
        <v>0.0</v>
      </c>
      <c r="J222" s="49">
        <f t="shared" si="2"/>
        <v>0</v>
      </c>
      <c r="K222" s="49">
        <f t="shared" si="3"/>
        <v>0</v>
      </c>
      <c r="N222" s="51"/>
    </row>
    <row r="223" ht="14.25" customHeight="1">
      <c r="A223" s="42">
        <f t="shared" si="1"/>
        <v>2</v>
      </c>
      <c r="B223" s="43" t="s">
        <v>711</v>
      </c>
      <c r="C223" s="44" t="s">
        <v>511</v>
      </c>
      <c r="D223" s="45">
        <v>5.0</v>
      </c>
      <c r="E223" s="46" t="s">
        <v>23</v>
      </c>
      <c r="F223" s="47">
        <v>95.2</v>
      </c>
      <c r="G223" s="48">
        <v>0.0</v>
      </c>
      <c r="H223" s="48">
        <v>0.0</v>
      </c>
      <c r="I223" s="48">
        <v>0.0</v>
      </c>
      <c r="J223" s="49">
        <f t="shared" si="2"/>
        <v>0</v>
      </c>
      <c r="K223" s="49">
        <f t="shared" si="3"/>
        <v>0</v>
      </c>
      <c r="N223" s="51"/>
    </row>
    <row r="224" ht="14.25" customHeight="1">
      <c r="A224" s="42">
        <f t="shared" si="1"/>
        <v>2</v>
      </c>
      <c r="B224" s="43" t="s">
        <v>712</v>
      </c>
      <c r="C224" s="44" t="s">
        <v>468</v>
      </c>
      <c r="D224" s="45">
        <v>5.0</v>
      </c>
      <c r="E224" s="46" t="s">
        <v>23</v>
      </c>
      <c r="F224" s="47">
        <v>100.5</v>
      </c>
      <c r="G224" s="48">
        <v>0.0</v>
      </c>
      <c r="H224" s="48">
        <v>0.0</v>
      </c>
      <c r="I224" s="48">
        <v>0.0</v>
      </c>
      <c r="J224" s="49">
        <f t="shared" si="2"/>
        <v>0</v>
      </c>
      <c r="K224" s="49">
        <f t="shared" si="3"/>
        <v>0</v>
      </c>
      <c r="N224" s="51"/>
    </row>
    <row r="225" ht="14.25" customHeight="1">
      <c r="A225" s="42">
        <f t="shared" si="1"/>
        <v>3</v>
      </c>
      <c r="B225" s="43" t="s">
        <v>713</v>
      </c>
      <c r="C225" s="44" t="s">
        <v>503</v>
      </c>
      <c r="D225" s="45">
        <v>5.0</v>
      </c>
      <c r="E225" s="46" t="s">
        <v>21</v>
      </c>
      <c r="F225" s="47">
        <v>102.9</v>
      </c>
      <c r="G225" s="48">
        <v>0.0</v>
      </c>
      <c r="H225" s="48">
        <v>0.0</v>
      </c>
      <c r="I225" s="48">
        <v>0.0</v>
      </c>
      <c r="J225" s="49">
        <f t="shared" si="2"/>
        <v>0</v>
      </c>
      <c r="K225" s="49">
        <f t="shared" si="3"/>
        <v>0</v>
      </c>
      <c r="N225" s="51"/>
    </row>
    <row r="226" ht="14.25" customHeight="1">
      <c r="A226" s="42">
        <f t="shared" si="1"/>
        <v>1</v>
      </c>
      <c r="B226" s="43" t="s">
        <v>714</v>
      </c>
      <c r="C226" s="44" t="s">
        <v>470</v>
      </c>
      <c r="D226" s="45">
        <v>5.0</v>
      </c>
      <c r="E226" s="46" t="s">
        <v>25</v>
      </c>
      <c r="F226" s="47">
        <v>96.9</v>
      </c>
      <c r="G226" s="48">
        <v>0.0</v>
      </c>
      <c r="H226" s="48">
        <v>0.0</v>
      </c>
      <c r="I226" s="48">
        <v>0.0</v>
      </c>
      <c r="J226" s="49">
        <f t="shared" si="2"/>
        <v>0</v>
      </c>
      <c r="K226" s="49">
        <f t="shared" si="3"/>
        <v>0</v>
      </c>
      <c r="N226" s="51"/>
    </row>
    <row r="227" ht="14.25" customHeight="1">
      <c r="A227" s="42">
        <f t="shared" si="1"/>
        <v>2</v>
      </c>
      <c r="B227" s="43" t="s">
        <v>715</v>
      </c>
      <c r="C227" s="44" t="s">
        <v>491</v>
      </c>
      <c r="D227" s="45">
        <v>5.0</v>
      </c>
      <c r="E227" s="46" t="s">
        <v>23</v>
      </c>
      <c r="F227" s="47">
        <v>100.1</v>
      </c>
      <c r="G227" s="48">
        <v>0.0</v>
      </c>
      <c r="H227" s="48">
        <v>0.0</v>
      </c>
      <c r="I227" s="48">
        <v>0.0</v>
      </c>
      <c r="J227" s="49">
        <f t="shared" si="2"/>
        <v>0</v>
      </c>
      <c r="K227" s="49">
        <f t="shared" si="3"/>
        <v>0</v>
      </c>
      <c r="N227" s="51"/>
    </row>
    <row r="228" ht="14.25" customHeight="1">
      <c r="A228" s="42">
        <f t="shared" si="1"/>
        <v>2</v>
      </c>
      <c r="B228" s="43" t="s">
        <v>716</v>
      </c>
      <c r="C228" s="44" t="s">
        <v>488</v>
      </c>
      <c r="D228" s="45">
        <v>5.0</v>
      </c>
      <c r="E228" s="46" t="s">
        <v>23</v>
      </c>
      <c r="F228" s="47">
        <v>87.6</v>
      </c>
      <c r="G228" s="48">
        <v>0.0</v>
      </c>
      <c r="H228" s="48">
        <v>0.0</v>
      </c>
      <c r="I228" s="48">
        <v>0.0</v>
      </c>
      <c r="J228" s="49">
        <f t="shared" si="2"/>
        <v>0</v>
      </c>
      <c r="K228" s="49">
        <f t="shared" si="3"/>
        <v>0</v>
      </c>
      <c r="N228" s="51"/>
    </row>
    <row r="229" ht="14.25" customHeight="1">
      <c r="A229" s="42">
        <f t="shared" si="1"/>
        <v>3</v>
      </c>
      <c r="B229" s="43" t="s">
        <v>717</v>
      </c>
      <c r="C229" s="44" t="s">
        <v>466</v>
      </c>
      <c r="D229" s="45">
        <v>5.0</v>
      </c>
      <c r="E229" s="46" t="s">
        <v>21</v>
      </c>
      <c r="F229" s="47">
        <v>91.0</v>
      </c>
      <c r="G229" s="48">
        <v>0.0</v>
      </c>
      <c r="H229" s="48">
        <v>0.0</v>
      </c>
      <c r="I229" s="48">
        <v>0.0</v>
      </c>
      <c r="J229" s="49">
        <f t="shared" si="2"/>
        <v>0</v>
      </c>
      <c r="K229" s="49">
        <f t="shared" si="3"/>
        <v>0</v>
      </c>
      <c r="N229" s="51"/>
    </row>
    <row r="230" ht="14.25" customHeight="1">
      <c r="A230" s="42">
        <f t="shared" si="1"/>
        <v>3</v>
      </c>
      <c r="B230" s="43" t="s">
        <v>718</v>
      </c>
      <c r="C230" s="44" t="s">
        <v>511</v>
      </c>
      <c r="D230" s="45">
        <v>5.0</v>
      </c>
      <c r="E230" s="46" t="s">
        <v>21</v>
      </c>
      <c r="F230" s="47">
        <v>90.5</v>
      </c>
      <c r="G230" s="48">
        <v>0.0</v>
      </c>
      <c r="H230" s="48">
        <v>0.0</v>
      </c>
      <c r="I230" s="48">
        <v>0.0</v>
      </c>
      <c r="J230" s="49">
        <f t="shared" si="2"/>
        <v>0</v>
      </c>
      <c r="K230" s="49">
        <f t="shared" si="3"/>
        <v>0</v>
      </c>
      <c r="N230" s="51"/>
    </row>
    <row r="231" ht="14.25" customHeight="1">
      <c r="A231" s="42">
        <f t="shared" si="1"/>
        <v>2</v>
      </c>
      <c r="B231" s="43" t="s">
        <v>719</v>
      </c>
      <c r="C231" s="44" t="s">
        <v>478</v>
      </c>
      <c r="D231" s="45">
        <v>5.0</v>
      </c>
      <c r="E231" s="46" t="s">
        <v>23</v>
      </c>
      <c r="F231" s="47">
        <v>91.3</v>
      </c>
      <c r="G231" s="48">
        <v>0.0</v>
      </c>
      <c r="H231" s="48">
        <v>0.0</v>
      </c>
      <c r="I231" s="48">
        <v>0.0</v>
      </c>
      <c r="J231" s="49">
        <f t="shared" si="2"/>
        <v>0</v>
      </c>
      <c r="K231" s="49">
        <f t="shared" si="3"/>
        <v>0</v>
      </c>
      <c r="N231" s="51"/>
    </row>
    <row r="232" ht="14.25" customHeight="1">
      <c r="A232" s="42">
        <f t="shared" si="1"/>
        <v>3</v>
      </c>
      <c r="B232" s="43" t="s">
        <v>720</v>
      </c>
      <c r="C232" s="44" t="s">
        <v>470</v>
      </c>
      <c r="D232" s="45">
        <v>5.0</v>
      </c>
      <c r="E232" s="46" t="s">
        <v>21</v>
      </c>
      <c r="F232" s="47">
        <v>86.4</v>
      </c>
      <c r="G232" s="48">
        <v>0.0</v>
      </c>
      <c r="H232" s="48">
        <v>0.0</v>
      </c>
      <c r="I232" s="48">
        <v>0.0</v>
      </c>
      <c r="J232" s="49">
        <f t="shared" si="2"/>
        <v>0</v>
      </c>
      <c r="K232" s="49">
        <f t="shared" si="3"/>
        <v>0</v>
      </c>
      <c r="N232" s="51"/>
    </row>
    <row r="233" ht="14.25" customHeight="1">
      <c r="A233" s="42">
        <f t="shared" si="1"/>
        <v>1</v>
      </c>
      <c r="B233" s="43" t="s">
        <v>721</v>
      </c>
      <c r="C233" s="44" t="s">
        <v>485</v>
      </c>
      <c r="D233" s="45">
        <v>5.0</v>
      </c>
      <c r="E233" s="46" t="s">
        <v>25</v>
      </c>
      <c r="F233" s="47">
        <v>85.4</v>
      </c>
      <c r="G233" s="48">
        <v>0.0</v>
      </c>
      <c r="H233" s="48">
        <v>0.0</v>
      </c>
      <c r="I233" s="48">
        <v>0.0</v>
      </c>
      <c r="J233" s="49">
        <f t="shared" si="2"/>
        <v>0</v>
      </c>
      <c r="K233" s="49">
        <f t="shared" si="3"/>
        <v>0</v>
      </c>
      <c r="N233" s="51"/>
    </row>
    <row r="234" ht="14.25" customHeight="1">
      <c r="A234" s="42">
        <f t="shared" si="1"/>
        <v>3</v>
      </c>
      <c r="B234" s="43" t="s">
        <v>722</v>
      </c>
      <c r="C234" s="44" t="s">
        <v>511</v>
      </c>
      <c r="D234" s="45">
        <v>5.0</v>
      </c>
      <c r="E234" s="46" t="s">
        <v>21</v>
      </c>
      <c r="F234" s="47">
        <v>88.0</v>
      </c>
      <c r="G234" s="48">
        <v>0.0</v>
      </c>
      <c r="H234" s="48">
        <v>0.0</v>
      </c>
      <c r="I234" s="48">
        <v>0.0</v>
      </c>
      <c r="J234" s="49">
        <f t="shared" si="2"/>
        <v>0</v>
      </c>
      <c r="K234" s="49">
        <f t="shared" si="3"/>
        <v>0</v>
      </c>
      <c r="N234" s="51"/>
    </row>
    <row r="235" ht="14.25" customHeight="1">
      <c r="A235" s="42">
        <f t="shared" si="1"/>
        <v>2</v>
      </c>
      <c r="B235" s="43" t="s">
        <v>723</v>
      </c>
      <c r="C235" s="44" t="s">
        <v>503</v>
      </c>
      <c r="D235" s="45">
        <v>5.0</v>
      </c>
      <c r="E235" s="46" t="s">
        <v>23</v>
      </c>
      <c r="F235" s="47">
        <v>96.0</v>
      </c>
      <c r="G235" s="48">
        <v>0.0</v>
      </c>
      <c r="H235" s="48">
        <v>0.0</v>
      </c>
      <c r="I235" s="48">
        <v>0.0</v>
      </c>
      <c r="J235" s="49">
        <f t="shared" si="2"/>
        <v>0</v>
      </c>
      <c r="K235" s="49">
        <f t="shared" si="3"/>
        <v>0</v>
      </c>
      <c r="N235" s="51"/>
    </row>
    <row r="236" ht="14.25" customHeight="1">
      <c r="A236" s="42">
        <f t="shared" si="1"/>
        <v>2</v>
      </c>
      <c r="B236" s="43" t="s">
        <v>724</v>
      </c>
      <c r="C236" s="44" t="s">
        <v>470</v>
      </c>
      <c r="D236" s="45">
        <v>5.0</v>
      </c>
      <c r="E236" s="46" t="s">
        <v>23</v>
      </c>
      <c r="F236" s="47">
        <v>83.4</v>
      </c>
      <c r="G236" s="48">
        <v>0.0</v>
      </c>
      <c r="H236" s="48">
        <v>0.0</v>
      </c>
      <c r="I236" s="48">
        <v>0.0</v>
      </c>
      <c r="J236" s="49">
        <f t="shared" si="2"/>
        <v>0</v>
      </c>
      <c r="K236" s="49">
        <f t="shared" si="3"/>
        <v>0</v>
      </c>
      <c r="N236" s="51"/>
    </row>
    <row r="237" ht="14.25" customHeight="1">
      <c r="A237" s="42">
        <f t="shared" si="1"/>
        <v>3</v>
      </c>
      <c r="B237" s="43" t="s">
        <v>725</v>
      </c>
      <c r="C237" s="44" t="s">
        <v>482</v>
      </c>
      <c r="D237" s="45">
        <v>5.0</v>
      </c>
      <c r="E237" s="46" t="s">
        <v>21</v>
      </c>
      <c r="F237" s="47">
        <v>95.2</v>
      </c>
      <c r="G237" s="48">
        <v>0.0</v>
      </c>
      <c r="H237" s="48">
        <v>0.0</v>
      </c>
      <c r="I237" s="48">
        <v>0.0</v>
      </c>
      <c r="J237" s="49">
        <f t="shared" si="2"/>
        <v>0</v>
      </c>
      <c r="K237" s="49">
        <f t="shared" si="3"/>
        <v>0</v>
      </c>
      <c r="N237" s="51"/>
    </row>
    <row r="238" ht="14.25" customHeight="1">
      <c r="A238" s="42">
        <f t="shared" si="1"/>
        <v>3</v>
      </c>
      <c r="B238" s="43" t="s">
        <v>726</v>
      </c>
      <c r="C238" s="44" t="s">
        <v>495</v>
      </c>
      <c r="D238" s="45">
        <v>5.0</v>
      </c>
      <c r="E238" s="46" t="s">
        <v>21</v>
      </c>
      <c r="F238" s="47">
        <v>91.6</v>
      </c>
      <c r="G238" s="48">
        <v>0.0</v>
      </c>
      <c r="H238" s="48">
        <v>0.0</v>
      </c>
      <c r="I238" s="48">
        <v>0.0</v>
      </c>
      <c r="J238" s="49">
        <f t="shared" si="2"/>
        <v>0</v>
      </c>
      <c r="K238" s="49">
        <f t="shared" si="3"/>
        <v>0</v>
      </c>
      <c r="N238" s="51"/>
    </row>
    <row r="239" ht="14.25" customHeight="1">
      <c r="A239" s="42">
        <f t="shared" si="1"/>
        <v>3</v>
      </c>
      <c r="B239" s="43" t="s">
        <v>727</v>
      </c>
      <c r="C239" s="44" t="s">
        <v>466</v>
      </c>
      <c r="D239" s="45">
        <v>5.0</v>
      </c>
      <c r="E239" s="46" t="s">
        <v>21</v>
      </c>
      <c r="F239" s="47">
        <v>83.1</v>
      </c>
      <c r="G239" s="48">
        <v>0.0</v>
      </c>
      <c r="H239" s="48">
        <v>0.0</v>
      </c>
      <c r="I239" s="48">
        <v>0.0</v>
      </c>
      <c r="J239" s="49">
        <f t="shared" si="2"/>
        <v>0</v>
      </c>
      <c r="K239" s="49">
        <f t="shared" si="3"/>
        <v>0</v>
      </c>
      <c r="N239" s="51"/>
    </row>
    <row r="240" ht="14.25" customHeight="1">
      <c r="A240" s="42">
        <f t="shared" si="1"/>
        <v>3</v>
      </c>
      <c r="B240" s="43" t="s">
        <v>728</v>
      </c>
      <c r="C240" s="44" t="s">
        <v>470</v>
      </c>
      <c r="D240" s="45">
        <v>5.0</v>
      </c>
      <c r="E240" s="46" t="s">
        <v>21</v>
      </c>
      <c r="F240" s="47">
        <v>79.2</v>
      </c>
      <c r="G240" s="48">
        <v>0.0</v>
      </c>
      <c r="H240" s="48">
        <v>0.0</v>
      </c>
      <c r="I240" s="48">
        <v>0.0</v>
      </c>
      <c r="J240" s="49">
        <f t="shared" si="2"/>
        <v>0</v>
      </c>
      <c r="K240" s="49">
        <f t="shared" si="3"/>
        <v>0</v>
      </c>
      <c r="N240" s="51"/>
    </row>
    <row r="241" ht="14.25" customHeight="1">
      <c r="A241" s="42">
        <f t="shared" si="1"/>
        <v>3</v>
      </c>
      <c r="B241" s="43" t="s">
        <v>729</v>
      </c>
      <c r="C241" s="44" t="s">
        <v>493</v>
      </c>
      <c r="D241" s="45">
        <v>5.0</v>
      </c>
      <c r="E241" s="46" t="s">
        <v>21</v>
      </c>
      <c r="F241" s="47">
        <v>80.0</v>
      </c>
      <c r="G241" s="48">
        <v>0.0</v>
      </c>
      <c r="H241" s="48">
        <v>0.0</v>
      </c>
      <c r="I241" s="48">
        <v>0.0</v>
      </c>
      <c r="J241" s="49">
        <f t="shared" si="2"/>
        <v>0</v>
      </c>
      <c r="K241" s="49">
        <f t="shared" si="3"/>
        <v>0</v>
      </c>
      <c r="N241" s="51"/>
    </row>
    <row r="242" ht="14.25" customHeight="1">
      <c r="A242" s="42">
        <f t="shared" si="1"/>
        <v>2</v>
      </c>
      <c r="B242" s="43" t="s">
        <v>730</v>
      </c>
      <c r="C242" s="44" t="s">
        <v>470</v>
      </c>
      <c r="D242" s="45">
        <v>5.0</v>
      </c>
      <c r="E242" s="46" t="s">
        <v>23</v>
      </c>
      <c r="F242" s="47">
        <v>79.0</v>
      </c>
      <c r="G242" s="48">
        <v>0.0</v>
      </c>
      <c r="H242" s="48">
        <v>0.0</v>
      </c>
      <c r="I242" s="48">
        <v>0.0</v>
      </c>
      <c r="J242" s="49">
        <f t="shared" si="2"/>
        <v>0</v>
      </c>
      <c r="K242" s="49">
        <f t="shared" si="3"/>
        <v>0</v>
      </c>
      <c r="N242" s="51"/>
    </row>
    <row r="243" ht="14.25" customHeight="1">
      <c r="A243" s="42">
        <f t="shared" si="1"/>
        <v>2</v>
      </c>
      <c r="B243" s="43" t="s">
        <v>731</v>
      </c>
      <c r="C243" s="44" t="s">
        <v>470</v>
      </c>
      <c r="D243" s="45">
        <v>5.0</v>
      </c>
      <c r="E243" s="46" t="s">
        <v>23</v>
      </c>
      <c r="F243" s="47">
        <v>78.1</v>
      </c>
      <c r="G243" s="48">
        <v>0.0</v>
      </c>
      <c r="H243" s="48">
        <v>0.0</v>
      </c>
      <c r="I243" s="48">
        <v>0.0</v>
      </c>
      <c r="J243" s="49">
        <f t="shared" si="2"/>
        <v>0</v>
      </c>
      <c r="K243" s="49">
        <f t="shared" si="3"/>
        <v>0</v>
      </c>
      <c r="N243" s="51"/>
    </row>
    <row r="244" ht="14.25" customHeight="1">
      <c r="A244" s="42">
        <f t="shared" si="1"/>
        <v>3</v>
      </c>
      <c r="B244" s="43" t="s">
        <v>732</v>
      </c>
      <c r="C244" s="44" t="s">
        <v>510</v>
      </c>
      <c r="D244" s="45">
        <v>5.0</v>
      </c>
      <c r="E244" s="46" t="s">
        <v>21</v>
      </c>
      <c r="F244" s="47">
        <v>90.3</v>
      </c>
      <c r="G244" s="48">
        <v>0.0</v>
      </c>
      <c r="H244" s="48">
        <v>0.0</v>
      </c>
      <c r="I244" s="48">
        <v>0.0</v>
      </c>
      <c r="J244" s="49">
        <f t="shared" si="2"/>
        <v>0</v>
      </c>
      <c r="K244" s="49">
        <f t="shared" si="3"/>
        <v>0</v>
      </c>
      <c r="N244" s="51"/>
    </row>
    <row r="245" ht="14.25" customHeight="1">
      <c r="A245" s="42">
        <f t="shared" si="1"/>
        <v>3</v>
      </c>
      <c r="B245" s="43" t="s">
        <v>733</v>
      </c>
      <c r="C245" s="44" t="s">
        <v>466</v>
      </c>
      <c r="D245" s="45">
        <v>5.0</v>
      </c>
      <c r="E245" s="46" t="s">
        <v>21</v>
      </c>
      <c r="F245" s="47">
        <v>80.1</v>
      </c>
      <c r="G245" s="48">
        <v>0.0</v>
      </c>
      <c r="H245" s="48">
        <v>0.0</v>
      </c>
      <c r="I245" s="48">
        <v>0.0</v>
      </c>
      <c r="J245" s="49">
        <f t="shared" si="2"/>
        <v>0</v>
      </c>
      <c r="K245" s="49">
        <f t="shared" si="3"/>
        <v>0</v>
      </c>
      <c r="N245" s="51"/>
    </row>
    <row r="246" ht="14.25" customHeight="1">
      <c r="A246" s="42">
        <f t="shared" si="1"/>
        <v>3</v>
      </c>
      <c r="B246" s="43" t="s">
        <v>734</v>
      </c>
      <c r="C246" s="44" t="s">
        <v>488</v>
      </c>
      <c r="D246" s="45">
        <v>5.0</v>
      </c>
      <c r="E246" s="46" t="s">
        <v>21</v>
      </c>
      <c r="F246" s="47">
        <v>76.4</v>
      </c>
      <c r="G246" s="48">
        <v>0.0</v>
      </c>
      <c r="H246" s="48">
        <v>0.0</v>
      </c>
      <c r="I246" s="48">
        <v>0.0</v>
      </c>
      <c r="J246" s="49">
        <f t="shared" si="2"/>
        <v>0</v>
      </c>
      <c r="K246" s="49">
        <f t="shared" si="3"/>
        <v>0</v>
      </c>
      <c r="N246" s="51"/>
    </row>
    <row r="247" ht="14.25" customHeight="1">
      <c r="A247" s="42">
        <f t="shared" si="1"/>
        <v>3</v>
      </c>
      <c r="B247" s="43" t="s">
        <v>735</v>
      </c>
      <c r="C247" s="44" t="s">
        <v>491</v>
      </c>
      <c r="D247" s="45">
        <v>5.0</v>
      </c>
      <c r="E247" s="46" t="s">
        <v>21</v>
      </c>
      <c r="F247" s="47">
        <v>84.7</v>
      </c>
      <c r="G247" s="48">
        <v>0.0</v>
      </c>
      <c r="H247" s="48">
        <v>0.0</v>
      </c>
      <c r="I247" s="48">
        <v>0.0</v>
      </c>
      <c r="J247" s="49">
        <f t="shared" si="2"/>
        <v>0</v>
      </c>
      <c r="K247" s="49">
        <f t="shared" si="3"/>
        <v>0</v>
      </c>
      <c r="N247" s="51"/>
    </row>
    <row r="248" ht="14.25" customHeight="1">
      <c r="A248" s="42">
        <f t="shared" si="1"/>
        <v>3</v>
      </c>
      <c r="B248" s="43" t="s">
        <v>675</v>
      </c>
      <c r="C248" s="44" t="s">
        <v>488</v>
      </c>
      <c r="D248" s="45">
        <v>5.0</v>
      </c>
      <c r="E248" s="46" t="s">
        <v>21</v>
      </c>
      <c r="F248" s="47">
        <v>76.0</v>
      </c>
      <c r="G248" s="48">
        <v>0.0</v>
      </c>
      <c r="H248" s="48">
        <v>0.0</v>
      </c>
      <c r="I248" s="48">
        <v>0.0</v>
      </c>
      <c r="J248" s="49">
        <f t="shared" si="2"/>
        <v>0</v>
      </c>
      <c r="K248" s="49">
        <f t="shared" si="3"/>
        <v>0</v>
      </c>
      <c r="N248" s="51"/>
    </row>
    <row r="249" ht="14.25" customHeight="1">
      <c r="A249" s="42">
        <f t="shared" si="1"/>
        <v>3</v>
      </c>
      <c r="B249" s="43" t="s">
        <v>736</v>
      </c>
      <c r="C249" s="44" t="s">
        <v>475</v>
      </c>
      <c r="D249" s="45">
        <v>5.0</v>
      </c>
      <c r="E249" s="46" t="s">
        <v>21</v>
      </c>
      <c r="F249" s="47">
        <v>75.5</v>
      </c>
      <c r="G249" s="48">
        <v>0.0</v>
      </c>
      <c r="H249" s="48">
        <v>0.0</v>
      </c>
      <c r="I249" s="48">
        <v>0.0</v>
      </c>
      <c r="J249" s="49">
        <f t="shared" si="2"/>
        <v>0</v>
      </c>
      <c r="K249" s="49">
        <f t="shared" si="3"/>
        <v>0</v>
      </c>
      <c r="N249" s="51"/>
    </row>
    <row r="250" ht="14.25" customHeight="1">
      <c r="A250" s="42">
        <f t="shared" si="1"/>
        <v>3</v>
      </c>
      <c r="B250" s="43" t="s">
        <v>737</v>
      </c>
      <c r="C250" s="44" t="s">
        <v>491</v>
      </c>
      <c r="D250" s="45">
        <v>5.0</v>
      </c>
      <c r="E250" s="46" t="s">
        <v>21</v>
      </c>
      <c r="F250" s="47">
        <v>83.8</v>
      </c>
      <c r="G250" s="48">
        <v>0.0</v>
      </c>
      <c r="H250" s="48">
        <v>0.0</v>
      </c>
      <c r="I250" s="48">
        <v>0.0</v>
      </c>
      <c r="J250" s="49">
        <f t="shared" si="2"/>
        <v>0</v>
      </c>
      <c r="K250" s="49">
        <f t="shared" si="3"/>
        <v>0</v>
      </c>
      <c r="N250" s="51"/>
    </row>
    <row r="251" ht="14.25" customHeight="1">
      <c r="A251" s="42">
        <f t="shared" si="1"/>
        <v>2</v>
      </c>
      <c r="B251" s="43" t="s">
        <v>738</v>
      </c>
      <c r="C251" s="44" t="s">
        <v>489</v>
      </c>
      <c r="D251" s="45">
        <v>5.0</v>
      </c>
      <c r="E251" s="46" t="s">
        <v>23</v>
      </c>
      <c r="F251" s="47">
        <v>82.8</v>
      </c>
      <c r="G251" s="48">
        <v>0.0</v>
      </c>
      <c r="H251" s="48">
        <v>0.0</v>
      </c>
      <c r="I251" s="48">
        <v>0.0</v>
      </c>
      <c r="J251" s="49">
        <f t="shared" si="2"/>
        <v>0</v>
      </c>
      <c r="K251" s="49">
        <f t="shared" si="3"/>
        <v>0</v>
      </c>
      <c r="N251" s="51"/>
    </row>
    <row r="252" ht="14.25" customHeight="1">
      <c r="A252" s="42">
        <f t="shared" si="1"/>
        <v>3</v>
      </c>
      <c r="B252" s="43" t="s">
        <v>739</v>
      </c>
      <c r="C252" s="44" t="s">
        <v>482</v>
      </c>
      <c r="D252" s="45">
        <v>5.0</v>
      </c>
      <c r="E252" s="46" t="s">
        <v>21</v>
      </c>
      <c r="F252" s="47">
        <v>85.7</v>
      </c>
      <c r="G252" s="48">
        <v>0.0</v>
      </c>
      <c r="H252" s="48">
        <v>0.0</v>
      </c>
      <c r="I252" s="48">
        <v>0.0</v>
      </c>
      <c r="J252" s="49">
        <f t="shared" si="2"/>
        <v>0</v>
      </c>
      <c r="K252" s="49">
        <f t="shared" si="3"/>
        <v>0</v>
      </c>
      <c r="N252" s="51"/>
    </row>
    <row r="253" ht="14.25" customHeight="1">
      <c r="A253" s="42">
        <f t="shared" si="1"/>
        <v>3</v>
      </c>
      <c r="B253" s="43" t="s">
        <v>740</v>
      </c>
      <c r="C253" s="44" t="s">
        <v>482</v>
      </c>
      <c r="D253" s="45">
        <v>5.0</v>
      </c>
      <c r="E253" s="46" t="s">
        <v>21</v>
      </c>
      <c r="F253" s="47">
        <v>85.0</v>
      </c>
      <c r="G253" s="48">
        <v>0.0</v>
      </c>
      <c r="H253" s="48">
        <v>0.0</v>
      </c>
      <c r="I253" s="48">
        <v>0.0</v>
      </c>
      <c r="J253" s="49">
        <f t="shared" si="2"/>
        <v>0</v>
      </c>
      <c r="K253" s="49">
        <f t="shared" si="3"/>
        <v>0</v>
      </c>
      <c r="N253" s="51"/>
    </row>
    <row r="254" ht="14.25" customHeight="1">
      <c r="A254" s="42">
        <f t="shared" si="1"/>
        <v>3</v>
      </c>
      <c r="B254" s="43" t="s">
        <v>741</v>
      </c>
      <c r="C254" s="44" t="s">
        <v>510</v>
      </c>
      <c r="D254" s="45">
        <v>5.0</v>
      </c>
      <c r="E254" s="46" t="s">
        <v>21</v>
      </c>
      <c r="F254" s="47">
        <v>85.8</v>
      </c>
      <c r="G254" s="48">
        <v>0.0</v>
      </c>
      <c r="H254" s="48">
        <v>0.0</v>
      </c>
      <c r="I254" s="48">
        <v>0.0</v>
      </c>
      <c r="J254" s="49">
        <f t="shared" si="2"/>
        <v>0</v>
      </c>
      <c r="K254" s="49">
        <f t="shared" si="3"/>
        <v>0</v>
      </c>
      <c r="N254" s="51"/>
    </row>
    <row r="255" ht="14.25" customHeight="1">
      <c r="A255" s="42">
        <f t="shared" si="1"/>
        <v>3</v>
      </c>
      <c r="B255" s="43" t="s">
        <v>718</v>
      </c>
      <c r="C255" s="44" t="s">
        <v>511</v>
      </c>
      <c r="D255" s="45">
        <v>5.0</v>
      </c>
      <c r="E255" s="46" t="s">
        <v>21</v>
      </c>
      <c r="F255" s="47">
        <v>90.5</v>
      </c>
      <c r="G255" s="48">
        <v>0.0</v>
      </c>
      <c r="H255" s="48">
        <v>0.0</v>
      </c>
      <c r="I255" s="48">
        <v>0.0</v>
      </c>
      <c r="J255" s="49">
        <f t="shared" si="2"/>
        <v>0</v>
      </c>
      <c r="K255" s="49">
        <f t="shared" si="3"/>
        <v>0</v>
      </c>
      <c r="N255" s="51"/>
    </row>
    <row r="256" ht="14.25" customHeight="1">
      <c r="A256" s="42">
        <f t="shared" si="1"/>
        <v>3</v>
      </c>
      <c r="B256" s="43" t="s">
        <v>742</v>
      </c>
      <c r="C256" s="44" t="s">
        <v>497</v>
      </c>
      <c r="D256" s="45">
        <v>5.0</v>
      </c>
      <c r="E256" s="46" t="s">
        <v>21</v>
      </c>
      <c r="F256" s="47">
        <v>74.7</v>
      </c>
      <c r="G256" s="48">
        <v>0.0</v>
      </c>
      <c r="H256" s="48">
        <v>0.0</v>
      </c>
      <c r="I256" s="48">
        <v>0.0</v>
      </c>
      <c r="J256" s="49">
        <f t="shared" si="2"/>
        <v>0</v>
      </c>
      <c r="K256" s="49">
        <f t="shared" si="3"/>
        <v>0</v>
      </c>
      <c r="N256" s="51"/>
    </row>
    <row r="257" ht="14.25" customHeight="1">
      <c r="A257" s="42">
        <f t="shared" si="1"/>
        <v>3</v>
      </c>
      <c r="B257" s="43" t="s">
        <v>743</v>
      </c>
      <c r="C257" s="44" t="s">
        <v>466</v>
      </c>
      <c r="D257" s="45">
        <v>5.0</v>
      </c>
      <c r="E257" s="46" t="s">
        <v>21</v>
      </c>
      <c r="F257" s="47">
        <v>75.8</v>
      </c>
      <c r="G257" s="48">
        <v>0.0</v>
      </c>
      <c r="H257" s="48">
        <v>0.0</v>
      </c>
      <c r="I257" s="48">
        <v>0.0</v>
      </c>
      <c r="J257" s="49">
        <f t="shared" si="2"/>
        <v>0</v>
      </c>
      <c r="K257" s="49">
        <f t="shared" si="3"/>
        <v>0</v>
      </c>
      <c r="N257" s="51"/>
    </row>
    <row r="258" ht="14.25" customHeight="1">
      <c r="A258" s="42">
        <f t="shared" si="1"/>
        <v>4</v>
      </c>
      <c r="B258" s="43" t="s">
        <v>744</v>
      </c>
      <c r="C258" s="44" t="s">
        <v>466</v>
      </c>
      <c r="D258" s="45">
        <v>5.0</v>
      </c>
      <c r="E258" s="46" t="s">
        <v>19</v>
      </c>
      <c r="F258" s="47">
        <v>75.6</v>
      </c>
      <c r="G258" s="48">
        <v>0.0</v>
      </c>
      <c r="H258" s="48">
        <v>0.0</v>
      </c>
      <c r="I258" s="48">
        <v>0.0</v>
      </c>
      <c r="J258" s="49">
        <f t="shared" si="2"/>
        <v>0</v>
      </c>
      <c r="K258" s="49">
        <f t="shared" si="3"/>
        <v>0</v>
      </c>
      <c r="N258" s="51"/>
    </row>
    <row r="259" ht="14.25" customHeight="1">
      <c r="A259" s="42">
        <f t="shared" si="1"/>
        <v>2</v>
      </c>
      <c r="B259" s="43" t="s">
        <v>745</v>
      </c>
      <c r="C259" s="44" t="s">
        <v>495</v>
      </c>
      <c r="D259" s="45">
        <v>5.0</v>
      </c>
      <c r="E259" s="46" t="s">
        <v>23</v>
      </c>
      <c r="F259" s="47">
        <v>81.1</v>
      </c>
      <c r="G259" s="48">
        <v>0.0</v>
      </c>
      <c r="H259" s="48">
        <v>0.0</v>
      </c>
      <c r="I259" s="48">
        <v>0.0</v>
      </c>
      <c r="J259" s="49">
        <f t="shared" si="2"/>
        <v>0</v>
      </c>
      <c r="K259" s="49">
        <f t="shared" si="3"/>
        <v>0</v>
      </c>
      <c r="N259" s="51"/>
    </row>
    <row r="260" ht="14.25" customHeight="1">
      <c r="A260" s="42">
        <f t="shared" si="1"/>
        <v>4</v>
      </c>
      <c r="B260" s="43" t="s">
        <v>746</v>
      </c>
      <c r="C260" s="44" t="s">
        <v>466</v>
      </c>
      <c r="D260" s="45">
        <v>5.0</v>
      </c>
      <c r="E260" s="46" t="s">
        <v>19</v>
      </c>
      <c r="F260" s="47">
        <v>75.4</v>
      </c>
      <c r="G260" s="48">
        <v>0.0</v>
      </c>
      <c r="H260" s="48">
        <v>0.0</v>
      </c>
      <c r="I260" s="48">
        <v>0.0</v>
      </c>
      <c r="J260" s="49">
        <f t="shared" si="2"/>
        <v>0</v>
      </c>
      <c r="K260" s="49">
        <f t="shared" si="3"/>
        <v>0</v>
      </c>
      <c r="N260" s="51"/>
    </row>
    <row r="261" ht="14.25" customHeight="1">
      <c r="A261" s="42">
        <f t="shared" si="1"/>
        <v>4</v>
      </c>
      <c r="B261" s="43" t="s">
        <v>747</v>
      </c>
      <c r="C261" s="44" t="s">
        <v>466</v>
      </c>
      <c r="D261" s="45">
        <v>5.0</v>
      </c>
      <c r="E261" s="46" t="s">
        <v>19</v>
      </c>
      <c r="F261" s="47">
        <v>75.4</v>
      </c>
      <c r="G261" s="48">
        <v>0.0</v>
      </c>
      <c r="H261" s="48">
        <v>0.0</v>
      </c>
      <c r="I261" s="48">
        <v>0.0</v>
      </c>
      <c r="J261" s="49">
        <f t="shared" si="2"/>
        <v>0</v>
      </c>
      <c r="K261" s="49">
        <f t="shared" si="3"/>
        <v>0</v>
      </c>
      <c r="N261" s="51"/>
    </row>
    <row r="262" ht="14.25" customHeight="1">
      <c r="A262" s="42">
        <f t="shared" si="1"/>
        <v>4</v>
      </c>
      <c r="B262" s="43" t="s">
        <v>748</v>
      </c>
      <c r="C262" s="44" t="s">
        <v>466</v>
      </c>
      <c r="D262" s="45">
        <v>5.0</v>
      </c>
      <c r="E262" s="46" t="s">
        <v>19</v>
      </c>
      <c r="F262" s="47">
        <v>75.3</v>
      </c>
      <c r="G262" s="48">
        <v>0.0</v>
      </c>
      <c r="H262" s="48">
        <v>0.0</v>
      </c>
      <c r="I262" s="48">
        <v>0.0</v>
      </c>
      <c r="J262" s="49">
        <f t="shared" si="2"/>
        <v>0</v>
      </c>
      <c r="K262" s="49">
        <f t="shared" si="3"/>
        <v>0</v>
      </c>
      <c r="N262" s="51"/>
    </row>
    <row r="263" ht="14.25" customHeight="1">
      <c r="A263" s="42">
        <f t="shared" si="1"/>
        <v>2</v>
      </c>
      <c r="B263" s="43" t="s">
        <v>749</v>
      </c>
      <c r="C263" s="44" t="s">
        <v>495</v>
      </c>
      <c r="D263" s="45">
        <v>5.0</v>
      </c>
      <c r="E263" s="46" t="s">
        <v>23</v>
      </c>
      <c r="F263" s="47">
        <v>80.9</v>
      </c>
      <c r="G263" s="48">
        <v>0.0</v>
      </c>
      <c r="H263" s="48">
        <v>0.0</v>
      </c>
      <c r="I263" s="48">
        <v>0.0</v>
      </c>
      <c r="J263" s="49">
        <f t="shared" si="2"/>
        <v>0</v>
      </c>
      <c r="K263" s="49">
        <f t="shared" si="3"/>
        <v>0</v>
      </c>
      <c r="N263" s="51"/>
    </row>
    <row r="264" ht="14.25" customHeight="1">
      <c r="A264" s="42">
        <f t="shared" si="1"/>
        <v>3</v>
      </c>
      <c r="B264" s="43" t="s">
        <v>750</v>
      </c>
      <c r="C264" s="44" t="s">
        <v>478</v>
      </c>
      <c r="D264" s="45">
        <v>5.0</v>
      </c>
      <c r="E264" s="46" t="s">
        <v>21</v>
      </c>
      <c r="F264" s="47">
        <v>76.3</v>
      </c>
      <c r="G264" s="48">
        <v>0.0</v>
      </c>
      <c r="H264" s="48">
        <v>0.0</v>
      </c>
      <c r="I264" s="48">
        <v>0.0</v>
      </c>
      <c r="J264" s="49">
        <f t="shared" si="2"/>
        <v>0</v>
      </c>
      <c r="K264" s="49">
        <f t="shared" si="3"/>
        <v>0</v>
      </c>
      <c r="N264" s="51"/>
    </row>
    <row r="265" ht="14.25" customHeight="1">
      <c r="A265" s="42">
        <f t="shared" si="1"/>
        <v>1</v>
      </c>
      <c r="B265" s="43" t="s">
        <v>751</v>
      </c>
      <c r="C265" s="44" t="s">
        <v>491</v>
      </c>
      <c r="D265" s="45">
        <v>5.0</v>
      </c>
      <c r="E265" s="46" t="s">
        <v>25</v>
      </c>
      <c r="F265" s="47">
        <v>81.1</v>
      </c>
      <c r="G265" s="48">
        <v>0.0</v>
      </c>
      <c r="H265" s="48">
        <v>0.0</v>
      </c>
      <c r="I265" s="48">
        <v>0.0</v>
      </c>
      <c r="J265" s="49">
        <f t="shared" si="2"/>
        <v>0</v>
      </c>
      <c r="K265" s="49">
        <f t="shared" si="3"/>
        <v>0</v>
      </c>
      <c r="N265" s="51"/>
    </row>
    <row r="266" ht="14.25" customHeight="1">
      <c r="A266" s="42">
        <f t="shared" si="1"/>
        <v>4</v>
      </c>
      <c r="B266" s="43" t="s">
        <v>752</v>
      </c>
      <c r="C266" s="44" t="s">
        <v>478</v>
      </c>
      <c r="D266" s="45">
        <v>5.0</v>
      </c>
      <c r="E266" s="46" t="s">
        <v>19</v>
      </c>
      <c r="F266" s="47">
        <v>75.6</v>
      </c>
      <c r="G266" s="48">
        <v>0.0</v>
      </c>
      <c r="H266" s="48">
        <v>0.0</v>
      </c>
      <c r="I266" s="48">
        <v>0.0</v>
      </c>
      <c r="J266" s="49">
        <f t="shared" si="2"/>
        <v>0</v>
      </c>
      <c r="K266" s="49">
        <f t="shared" si="3"/>
        <v>0</v>
      </c>
      <c r="N266" s="51"/>
    </row>
    <row r="267" ht="14.25" customHeight="1">
      <c r="A267" s="42">
        <f t="shared" si="1"/>
        <v>3</v>
      </c>
      <c r="B267" s="43" t="s">
        <v>675</v>
      </c>
      <c r="C267" s="44" t="s">
        <v>488</v>
      </c>
      <c r="D267" s="45">
        <v>5.0</v>
      </c>
      <c r="E267" s="46" t="s">
        <v>21</v>
      </c>
      <c r="F267" s="47">
        <v>76.0</v>
      </c>
      <c r="G267" s="48">
        <v>0.0</v>
      </c>
      <c r="H267" s="48">
        <v>0.0</v>
      </c>
      <c r="I267" s="48">
        <v>0.0</v>
      </c>
      <c r="J267" s="49">
        <f t="shared" si="2"/>
        <v>0</v>
      </c>
      <c r="K267" s="49">
        <f t="shared" si="3"/>
        <v>0</v>
      </c>
      <c r="N267" s="51"/>
    </row>
    <row r="268" ht="14.25" customHeight="1">
      <c r="A268" s="42">
        <f t="shared" si="1"/>
        <v>2</v>
      </c>
      <c r="B268" s="43" t="s">
        <v>753</v>
      </c>
      <c r="C268" s="44" t="s">
        <v>473</v>
      </c>
      <c r="D268" s="45">
        <v>5.0</v>
      </c>
      <c r="E268" s="46" t="s">
        <v>23</v>
      </c>
      <c r="F268" s="47">
        <v>78.8</v>
      </c>
      <c r="G268" s="48">
        <v>0.0</v>
      </c>
      <c r="H268" s="48">
        <v>0.0</v>
      </c>
      <c r="I268" s="48">
        <v>0.0</v>
      </c>
      <c r="J268" s="49">
        <f t="shared" si="2"/>
        <v>0</v>
      </c>
      <c r="K268" s="49">
        <f t="shared" si="3"/>
        <v>0</v>
      </c>
      <c r="N268" s="51"/>
    </row>
    <row r="269" ht="14.25" customHeight="1">
      <c r="A269" s="42">
        <f t="shared" si="1"/>
        <v>3</v>
      </c>
      <c r="B269" s="43" t="s">
        <v>754</v>
      </c>
      <c r="C269" s="44" t="s">
        <v>473</v>
      </c>
      <c r="D269" s="45">
        <v>5.0</v>
      </c>
      <c r="E269" s="46" t="s">
        <v>21</v>
      </c>
      <c r="F269" s="47">
        <v>78.5</v>
      </c>
      <c r="G269" s="48">
        <v>0.0</v>
      </c>
      <c r="H269" s="48">
        <v>0.0</v>
      </c>
      <c r="I269" s="48">
        <v>0.0</v>
      </c>
      <c r="J269" s="49">
        <f t="shared" si="2"/>
        <v>0</v>
      </c>
      <c r="K269" s="49">
        <f t="shared" si="3"/>
        <v>0</v>
      </c>
      <c r="N269" s="51"/>
    </row>
    <row r="270" ht="14.25" customHeight="1">
      <c r="A270" s="42">
        <f t="shared" si="1"/>
        <v>2</v>
      </c>
      <c r="B270" s="43" t="s">
        <v>755</v>
      </c>
      <c r="C270" s="44" t="s">
        <v>468</v>
      </c>
      <c r="D270" s="45">
        <v>5.0</v>
      </c>
      <c r="E270" s="46" t="s">
        <v>23</v>
      </c>
      <c r="F270" s="47">
        <v>77.1</v>
      </c>
      <c r="G270" s="48">
        <v>0.0</v>
      </c>
      <c r="H270" s="48">
        <v>0.0</v>
      </c>
      <c r="I270" s="48">
        <v>0.0</v>
      </c>
      <c r="J270" s="49">
        <f t="shared" si="2"/>
        <v>0</v>
      </c>
      <c r="K270" s="49">
        <f t="shared" si="3"/>
        <v>0</v>
      </c>
      <c r="N270" s="51"/>
    </row>
    <row r="271" ht="14.25" customHeight="1">
      <c r="A271" s="42">
        <f t="shared" si="1"/>
        <v>3</v>
      </c>
      <c r="B271" s="43" t="s">
        <v>756</v>
      </c>
      <c r="C271" s="44" t="s">
        <v>489</v>
      </c>
      <c r="D271" s="45">
        <v>5.0</v>
      </c>
      <c r="E271" s="46" t="s">
        <v>21</v>
      </c>
      <c r="F271" s="47">
        <v>76.6</v>
      </c>
      <c r="G271" s="48">
        <v>0.0</v>
      </c>
      <c r="H271" s="48">
        <v>0.0</v>
      </c>
      <c r="I271" s="48">
        <v>0.0</v>
      </c>
      <c r="J271" s="49">
        <f t="shared" si="2"/>
        <v>0</v>
      </c>
      <c r="K271" s="49">
        <f t="shared" si="3"/>
        <v>0</v>
      </c>
      <c r="N271" s="51"/>
    </row>
    <row r="272" ht="14.25" customHeight="1">
      <c r="A272" s="42">
        <f t="shared" si="1"/>
        <v>3</v>
      </c>
      <c r="B272" s="43" t="s">
        <v>757</v>
      </c>
      <c r="C272" s="44" t="s">
        <v>478</v>
      </c>
      <c r="D272" s="45">
        <v>5.0</v>
      </c>
      <c r="E272" s="46" t="s">
        <v>21</v>
      </c>
      <c r="F272" s="47">
        <v>72.8</v>
      </c>
      <c r="G272" s="48">
        <v>0.0</v>
      </c>
      <c r="H272" s="48">
        <v>0.0</v>
      </c>
      <c r="I272" s="48">
        <v>0.0</v>
      </c>
      <c r="J272" s="49">
        <f t="shared" si="2"/>
        <v>0</v>
      </c>
      <c r="K272" s="49">
        <f t="shared" si="3"/>
        <v>0</v>
      </c>
      <c r="N272" s="51"/>
    </row>
    <row r="273" ht="14.25" customHeight="1">
      <c r="A273" s="42">
        <f t="shared" si="1"/>
        <v>3</v>
      </c>
      <c r="B273" s="43" t="s">
        <v>758</v>
      </c>
      <c r="C273" s="44" t="s">
        <v>473</v>
      </c>
      <c r="D273" s="45">
        <v>5.0</v>
      </c>
      <c r="E273" s="46" t="s">
        <v>21</v>
      </c>
      <c r="F273" s="47">
        <v>76.8</v>
      </c>
      <c r="G273" s="48">
        <v>0.0</v>
      </c>
      <c r="H273" s="48">
        <v>0.0</v>
      </c>
      <c r="I273" s="48">
        <v>0.0</v>
      </c>
      <c r="J273" s="49">
        <f t="shared" si="2"/>
        <v>0</v>
      </c>
      <c r="K273" s="49">
        <f t="shared" si="3"/>
        <v>0</v>
      </c>
      <c r="N273" s="51"/>
    </row>
    <row r="274" ht="14.25" customHeight="1">
      <c r="A274" s="42">
        <f t="shared" si="1"/>
        <v>3</v>
      </c>
      <c r="B274" s="43" t="s">
        <v>759</v>
      </c>
      <c r="C274" s="44" t="s">
        <v>468</v>
      </c>
      <c r="D274" s="45">
        <v>5.0</v>
      </c>
      <c r="E274" s="46" t="s">
        <v>21</v>
      </c>
      <c r="F274" s="47">
        <v>75.3</v>
      </c>
      <c r="G274" s="48">
        <v>0.0</v>
      </c>
      <c r="H274" s="48">
        <v>0.0</v>
      </c>
      <c r="I274" s="48">
        <v>0.0</v>
      </c>
      <c r="J274" s="49">
        <f t="shared" si="2"/>
        <v>0</v>
      </c>
      <c r="K274" s="49">
        <f t="shared" si="3"/>
        <v>0</v>
      </c>
      <c r="N274" s="51"/>
    </row>
    <row r="275" ht="14.25" customHeight="1">
      <c r="A275" s="42">
        <f t="shared" si="1"/>
        <v>3</v>
      </c>
      <c r="B275" s="43" t="s">
        <v>760</v>
      </c>
      <c r="C275" s="44" t="s">
        <v>495</v>
      </c>
      <c r="D275" s="45">
        <v>5.0</v>
      </c>
      <c r="E275" s="46" t="s">
        <v>21</v>
      </c>
      <c r="F275" s="47">
        <v>76.1</v>
      </c>
      <c r="G275" s="48">
        <v>0.0</v>
      </c>
      <c r="H275" s="48">
        <v>0.0</v>
      </c>
      <c r="I275" s="48">
        <v>0.0</v>
      </c>
      <c r="J275" s="49">
        <f t="shared" si="2"/>
        <v>0</v>
      </c>
      <c r="K275" s="49">
        <f t="shared" si="3"/>
        <v>0</v>
      </c>
      <c r="N275" s="51"/>
    </row>
    <row r="276" ht="14.25" customHeight="1">
      <c r="A276" s="42">
        <f t="shared" si="1"/>
        <v>3</v>
      </c>
      <c r="B276" s="43" t="s">
        <v>761</v>
      </c>
      <c r="C276" s="44" t="s">
        <v>495</v>
      </c>
      <c r="D276" s="45">
        <v>5.0</v>
      </c>
      <c r="E276" s="46" t="s">
        <v>21</v>
      </c>
      <c r="F276" s="47">
        <v>75.7</v>
      </c>
      <c r="G276" s="48">
        <v>0.0</v>
      </c>
      <c r="H276" s="48">
        <v>0.0</v>
      </c>
      <c r="I276" s="48">
        <v>0.0</v>
      </c>
      <c r="J276" s="49">
        <f t="shared" si="2"/>
        <v>0</v>
      </c>
      <c r="K276" s="49">
        <f t="shared" si="3"/>
        <v>0</v>
      </c>
      <c r="N276" s="51"/>
    </row>
    <row r="277" ht="14.25" customHeight="1">
      <c r="A277" s="42">
        <f t="shared" si="1"/>
        <v>2</v>
      </c>
      <c r="B277" s="43" t="s">
        <v>762</v>
      </c>
      <c r="C277" s="44" t="s">
        <v>503</v>
      </c>
      <c r="D277" s="45">
        <v>5.0</v>
      </c>
      <c r="E277" s="46" t="s">
        <v>23</v>
      </c>
      <c r="F277" s="47">
        <v>76.0</v>
      </c>
      <c r="G277" s="48">
        <v>0.0</v>
      </c>
      <c r="H277" s="48">
        <v>0.0</v>
      </c>
      <c r="I277" s="48">
        <v>0.0</v>
      </c>
      <c r="J277" s="49">
        <f t="shared" si="2"/>
        <v>0</v>
      </c>
      <c r="K277" s="49">
        <f t="shared" si="3"/>
        <v>0</v>
      </c>
      <c r="N277" s="51"/>
    </row>
    <row r="278" ht="14.25" customHeight="1">
      <c r="A278" s="42">
        <f t="shared" si="1"/>
        <v>3</v>
      </c>
      <c r="B278" s="43" t="s">
        <v>763</v>
      </c>
      <c r="C278" s="44" t="s">
        <v>468</v>
      </c>
      <c r="D278" s="45">
        <v>5.0</v>
      </c>
      <c r="E278" s="46" t="s">
        <v>21</v>
      </c>
      <c r="F278" s="47">
        <v>73.8</v>
      </c>
      <c r="G278" s="48">
        <v>0.0</v>
      </c>
      <c r="H278" s="48">
        <v>0.0</v>
      </c>
      <c r="I278" s="48">
        <v>0.0</v>
      </c>
      <c r="J278" s="49">
        <f t="shared" si="2"/>
        <v>0</v>
      </c>
      <c r="K278" s="49">
        <f t="shared" si="3"/>
        <v>0</v>
      </c>
      <c r="N278" s="51"/>
    </row>
    <row r="279" ht="14.25" customHeight="1">
      <c r="A279" s="42">
        <f t="shared" si="1"/>
        <v>3</v>
      </c>
      <c r="B279" s="43" t="s">
        <v>764</v>
      </c>
      <c r="C279" s="44" t="s">
        <v>482</v>
      </c>
      <c r="D279" s="45">
        <v>5.0</v>
      </c>
      <c r="E279" s="46" t="s">
        <v>21</v>
      </c>
      <c r="F279" s="47">
        <v>76.7</v>
      </c>
      <c r="G279" s="48">
        <v>0.0</v>
      </c>
      <c r="H279" s="48">
        <v>0.0</v>
      </c>
      <c r="I279" s="48">
        <v>0.0</v>
      </c>
      <c r="J279" s="49">
        <f t="shared" si="2"/>
        <v>0</v>
      </c>
      <c r="K279" s="49">
        <f t="shared" si="3"/>
        <v>0</v>
      </c>
      <c r="N279" s="51"/>
    </row>
    <row r="280" ht="14.25" customHeight="1">
      <c r="A280" s="42">
        <f t="shared" si="1"/>
        <v>1</v>
      </c>
      <c r="B280" s="43" t="s">
        <v>765</v>
      </c>
      <c r="C280" s="44" t="s">
        <v>493</v>
      </c>
      <c r="D280" s="45">
        <v>5.0</v>
      </c>
      <c r="E280" s="46" t="s">
        <v>25</v>
      </c>
      <c r="F280" s="47">
        <v>76.0</v>
      </c>
      <c r="G280" s="48">
        <v>0.0</v>
      </c>
      <c r="H280" s="48">
        <v>0.0</v>
      </c>
      <c r="I280" s="48">
        <v>0.0</v>
      </c>
      <c r="J280" s="49">
        <f t="shared" si="2"/>
        <v>0</v>
      </c>
      <c r="K280" s="49">
        <f t="shared" si="3"/>
        <v>0</v>
      </c>
      <c r="N280" s="51"/>
    </row>
    <row r="281" ht="14.25" customHeight="1">
      <c r="A281" s="42">
        <f t="shared" si="1"/>
        <v>3</v>
      </c>
      <c r="B281" s="43" t="s">
        <v>766</v>
      </c>
      <c r="C281" s="44" t="s">
        <v>510</v>
      </c>
      <c r="D281" s="45">
        <v>5.0</v>
      </c>
      <c r="E281" s="46" t="s">
        <v>21</v>
      </c>
      <c r="F281" s="47">
        <v>76.3</v>
      </c>
      <c r="G281" s="48">
        <v>0.0</v>
      </c>
      <c r="H281" s="48">
        <v>0.0</v>
      </c>
      <c r="I281" s="48">
        <v>0.0</v>
      </c>
      <c r="J281" s="49">
        <f t="shared" si="2"/>
        <v>0</v>
      </c>
      <c r="K281" s="49">
        <f t="shared" si="3"/>
        <v>0</v>
      </c>
      <c r="N281" s="51"/>
    </row>
    <row r="282" ht="14.25" customHeight="1">
      <c r="A282" s="42">
        <f t="shared" si="1"/>
        <v>3</v>
      </c>
      <c r="B282" s="43" t="s">
        <v>767</v>
      </c>
      <c r="C282" s="44" t="s">
        <v>478</v>
      </c>
      <c r="D282" s="45">
        <v>5.0</v>
      </c>
      <c r="E282" s="46" t="s">
        <v>21</v>
      </c>
      <c r="F282" s="47">
        <v>68.8</v>
      </c>
      <c r="G282" s="48">
        <v>0.0</v>
      </c>
      <c r="H282" s="48">
        <v>0.0</v>
      </c>
      <c r="I282" s="48">
        <v>0.0</v>
      </c>
      <c r="J282" s="49">
        <f t="shared" si="2"/>
        <v>0</v>
      </c>
      <c r="K282" s="49">
        <f t="shared" si="3"/>
        <v>0</v>
      </c>
      <c r="N282" s="51"/>
    </row>
    <row r="283" ht="14.25" customHeight="1">
      <c r="A283" s="42">
        <f t="shared" si="1"/>
        <v>3</v>
      </c>
      <c r="B283" s="43" t="s">
        <v>768</v>
      </c>
      <c r="C283" s="44" t="s">
        <v>510</v>
      </c>
      <c r="D283" s="45">
        <v>5.0</v>
      </c>
      <c r="E283" s="46" t="s">
        <v>21</v>
      </c>
      <c r="F283" s="47">
        <v>76.0</v>
      </c>
      <c r="G283" s="48">
        <v>0.0</v>
      </c>
      <c r="H283" s="48">
        <v>0.0</v>
      </c>
      <c r="I283" s="48">
        <v>0.0</v>
      </c>
      <c r="J283" s="49">
        <f t="shared" si="2"/>
        <v>0</v>
      </c>
      <c r="K283" s="49">
        <f t="shared" si="3"/>
        <v>0</v>
      </c>
      <c r="N283" s="51"/>
    </row>
    <row r="284" ht="14.25" customHeight="1">
      <c r="A284" s="42">
        <f t="shared" si="1"/>
        <v>3</v>
      </c>
      <c r="B284" s="43" t="s">
        <v>769</v>
      </c>
      <c r="C284" s="44" t="s">
        <v>510</v>
      </c>
      <c r="D284" s="45">
        <v>5.0</v>
      </c>
      <c r="E284" s="46" t="s">
        <v>21</v>
      </c>
      <c r="F284" s="47">
        <v>76.0</v>
      </c>
      <c r="G284" s="48">
        <v>0.0</v>
      </c>
      <c r="H284" s="48">
        <v>0.0</v>
      </c>
      <c r="I284" s="48">
        <v>0.0</v>
      </c>
      <c r="J284" s="49">
        <f t="shared" si="2"/>
        <v>0</v>
      </c>
      <c r="K284" s="49">
        <f t="shared" si="3"/>
        <v>0</v>
      </c>
      <c r="N284" s="51"/>
    </row>
    <row r="285" ht="14.25" customHeight="1">
      <c r="A285" s="42">
        <f t="shared" si="1"/>
        <v>3</v>
      </c>
      <c r="B285" s="43" t="s">
        <v>770</v>
      </c>
      <c r="C285" s="44" t="s">
        <v>502</v>
      </c>
      <c r="D285" s="45">
        <v>5.0</v>
      </c>
      <c r="E285" s="46" t="s">
        <v>21</v>
      </c>
      <c r="F285" s="47">
        <v>77.3</v>
      </c>
      <c r="G285" s="48">
        <v>0.0</v>
      </c>
      <c r="H285" s="48">
        <v>0.0</v>
      </c>
      <c r="I285" s="48">
        <v>0.0</v>
      </c>
      <c r="J285" s="49">
        <f t="shared" si="2"/>
        <v>0</v>
      </c>
      <c r="K285" s="49">
        <f t="shared" si="3"/>
        <v>0</v>
      </c>
      <c r="N285" s="51"/>
    </row>
    <row r="286" ht="14.25" customHeight="1">
      <c r="A286" s="42">
        <f t="shared" si="1"/>
        <v>4</v>
      </c>
      <c r="B286" s="43" t="s">
        <v>771</v>
      </c>
      <c r="C286" s="44" t="s">
        <v>510</v>
      </c>
      <c r="D286" s="45">
        <v>5.0</v>
      </c>
      <c r="E286" s="46" t="s">
        <v>19</v>
      </c>
      <c r="F286" s="47">
        <v>74.8</v>
      </c>
      <c r="G286" s="48">
        <v>0.0</v>
      </c>
      <c r="H286" s="48">
        <v>0.0</v>
      </c>
      <c r="I286" s="48">
        <v>0.0</v>
      </c>
      <c r="J286" s="49">
        <f t="shared" si="2"/>
        <v>0</v>
      </c>
      <c r="K286" s="49">
        <f t="shared" si="3"/>
        <v>0</v>
      </c>
      <c r="N286" s="51"/>
    </row>
    <row r="287" ht="14.25" customHeight="1">
      <c r="A287" s="42">
        <f t="shared" si="1"/>
        <v>3</v>
      </c>
      <c r="B287" s="43" t="s">
        <v>772</v>
      </c>
      <c r="C287" s="44" t="s">
        <v>515</v>
      </c>
      <c r="D287" s="45">
        <v>5.0</v>
      </c>
      <c r="E287" s="46" t="s">
        <v>21</v>
      </c>
      <c r="F287" s="47">
        <v>70.2</v>
      </c>
      <c r="G287" s="48">
        <v>0.0</v>
      </c>
      <c r="H287" s="48">
        <v>0.0</v>
      </c>
      <c r="I287" s="48">
        <v>0.0</v>
      </c>
      <c r="J287" s="49">
        <f t="shared" si="2"/>
        <v>0</v>
      </c>
      <c r="K287" s="49">
        <f t="shared" si="3"/>
        <v>0</v>
      </c>
      <c r="N287" s="51"/>
    </row>
    <row r="288" ht="14.25" customHeight="1">
      <c r="A288" s="42">
        <f t="shared" si="1"/>
        <v>2</v>
      </c>
      <c r="B288" s="43" t="s">
        <v>773</v>
      </c>
      <c r="C288" s="44" t="s">
        <v>470</v>
      </c>
      <c r="D288" s="45">
        <v>5.5</v>
      </c>
      <c r="E288" s="46" t="s">
        <v>23</v>
      </c>
      <c r="F288" s="47">
        <v>140.7</v>
      </c>
      <c r="G288" s="48">
        <v>0.0</v>
      </c>
      <c r="H288" s="48">
        <v>0.0</v>
      </c>
      <c r="I288" s="48">
        <v>0.0</v>
      </c>
      <c r="J288" s="49">
        <f t="shared" si="2"/>
        <v>0</v>
      </c>
      <c r="K288" s="49">
        <f t="shared" si="3"/>
        <v>0</v>
      </c>
      <c r="N288" s="51"/>
    </row>
    <row r="289" ht="14.25" customHeight="1">
      <c r="A289" s="42">
        <f t="shared" si="1"/>
        <v>3</v>
      </c>
      <c r="B289" s="43" t="s">
        <v>774</v>
      </c>
      <c r="C289" s="44" t="s">
        <v>511</v>
      </c>
      <c r="D289" s="45">
        <v>5.5</v>
      </c>
      <c r="E289" s="46" t="s">
        <v>21</v>
      </c>
      <c r="F289" s="47">
        <v>125.9</v>
      </c>
      <c r="G289" s="48">
        <v>0.0</v>
      </c>
      <c r="H289" s="48">
        <v>0.0</v>
      </c>
      <c r="I289" s="48">
        <v>0.0</v>
      </c>
      <c r="J289" s="49">
        <f t="shared" si="2"/>
        <v>0</v>
      </c>
      <c r="K289" s="49">
        <f t="shared" si="3"/>
        <v>0</v>
      </c>
      <c r="N289" s="51"/>
    </row>
    <row r="290" ht="14.25" customHeight="1">
      <c r="A290" s="42">
        <f t="shared" si="1"/>
        <v>3</v>
      </c>
      <c r="B290" s="43" t="s">
        <v>775</v>
      </c>
      <c r="C290" s="44" t="s">
        <v>488</v>
      </c>
      <c r="D290" s="45">
        <v>5.5</v>
      </c>
      <c r="E290" s="46" t="s">
        <v>21</v>
      </c>
      <c r="F290" s="47">
        <v>112.7</v>
      </c>
      <c r="G290" s="48">
        <v>0.0</v>
      </c>
      <c r="H290" s="48">
        <v>0.0</v>
      </c>
      <c r="I290" s="48">
        <v>0.0</v>
      </c>
      <c r="J290" s="49">
        <f t="shared" si="2"/>
        <v>0</v>
      </c>
      <c r="K290" s="49">
        <f t="shared" si="3"/>
        <v>0</v>
      </c>
      <c r="N290" s="51"/>
    </row>
    <row r="291" ht="14.25" customHeight="1">
      <c r="A291" s="42">
        <f t="shared" si="1"/>
        <v>1</v>
      </c>
      <c r="B291" s="43" t="s">
        <v>776</v>
      </c>
      <c r="C291" s="44" t="s">
        <v>473</v>
      </c>
      <c r="D291" s="45">
        <v>5.5</v>
      </c>
      <c r="E291" s="46" t="s">
        <v>25</v>
      </c>
      <c r="F291" s="47">
        <v>154.5</v>
      </c>
      <c r="G291" s="48">
        <v>0.0</v>
      </c>
      <c r="H291" s="48">
        <v>0.0</v>
      </c>
      <c r="I291" s="48">
        <v>0.0</v>
      </c>
      <c r="J291" s="49">
        <f t="shared" si="2"/>
        <v>0</v>
      </c>
      <c r="K291" s="49">
        <f t="shared" si="3"/>
        <v>0</v>
      </c>
      <c r="N291" s="51"/>
    </row>
    <row r="292" ht="14.25" customHeight="1">
      <c r="A292" s="42">
        <f t="shared" si="1"/>
        <v>1</v>
      </c>
      <c r="B292" s="43" t="s">
        <v>777</v>
      </c>
      <c r="C292" s="44" t="s">
        <v>503</v>
      </c>
      <c r="D292" s="45">
        <v>5.5</v>
      </c>
      <c r="E292" s="46" t="s">
        <v>25</v>
      </c>
      <c r="F292" s="47">
        <v>144.3</v>
      </c>
      <c r="G292" s="48">
        <v>0.0</v>
      </c>
      <c r="H292" s="48">
        <v>0.0</v>
      </c>
      <c r="I292" s="48">
        <v>0.0</v>
      </c>
      <c r="J292" s="49">
        <f t="shared" si="2"/>
        <v>0</v>
      </c>
      <c r="K292" s="49">
        <f t="shared" si="3"/>
        <v>0</v>
      </c>
      <c r="N292" s="51"/>
    </row>
    <row r="293" ht="14.25" customHeight="1">
      <c r="A293" s="42">
        <f t="shared" si="1"/>
        <v>2</v>
      </c>
      <c r="B293" s="43" t="s">
        <v>778</v>
      </c>
      <c r="C293" s="44" t="s">
        <v>488</v>
      </c>
      <c r="D293" s="45">
        <v>5.5</v>
      </c>
      <c r="E293" s="46" t="s">
        <v>23</v>
      </c>
      <c r="F293" s="47">
        <v>138.8</v>
      </c>
      <c r="G293" s="48">
        <v>0.0</v>
      </c>
      <c r="H293" s="48">
        <v>0.0</v>
      </c>
      <c r="I293" s="48">
        <v>0.0</v>
      </c>
      <c r="J293" s="49">
        <f t="shared" si="2"/>
        <v>0</v>
      </c>
      <c r="K293" s="49">
        <f t="shared" si="3"/>
        <v>0</v>
      </c>
      <c r="N293" s="51"/>
    </row>
    <row r="294" ht="14.25" customHeight="1">
      <c r="A294" s="42">
        <f t="shared" si="1"/>
        <v>2</v>
      </c>
      <c r="B294" s="43" t="s">
        <v>779</v>
      </c>
      <c r="C294" s="44" t="s">
        <v>470</v>
      </c>
      <c r="D294" s="45">
        <v>5.5</v>
      </c>
      <c r="E294" s="46" t="s">
        <v>23</v>
      </c>
      <c r="F294" s="47">
        <v>139.7</v>
      </c>
      <c r="G294" s="48">
        <v>0.0</v>
      </c>
      <c r="H294" s="48">
        <v>0.0</v>
      </c>
      <c r="I294" s="48">
        <v>0.0</v>
      </c>
      <c r="J294" s="49">
        <f t="shared" si="2"/>
        <v>0</v>
      </c>
      <c r="K294" s="49">
        <f t="shared" si="3"/>
        <v>0</v>
      </c>
      <c r="N294" s="51"/>
    </row>
    <row r="295" ht="14.25" customHeight="1">
      <c r="A295" s="42">
        <f t="shared" si="1"/>
        <v>2</v>
      </c>
      <c r="B295" s="43" t="s">
        <v>780</v>
      </c>
      <c r="C295" s="44" t="s">
        <v>470</v>
      </c>
      <c r="D295" s="45">
        <v>5.5</v>
      </c>
      <c r="E295" s="46" t="s">
        <v>23</v>
      </c>
      <c r="F295" s="47">
        <v>134.8</v>
      </c>
      <c r="G295" s="48">
        <v>0.0</v>
      </c>
      <c r="H295" s="48">
        <v>0.0</v>
      </c>
      <c r="I295" s="48">
        <v>0.0</v>
      </c>
      <c r="J295" s="49">
        <f t="shared" si="2"/>
        <v>0</v>
      </c>
      <c r="K295" s="49">
        <f t="shared" si="3"/>
        <v>0</v>
      </c>
      <c r="N295" s="51"/>
    </row>
    <row r="296" ht="14.25" customHeight="1">
      <c r="A296" s="42">
        <f t="shared" si="1"/>
        <v>2</v>
      </c>
      <c r="B296" s="43" t="s">
        <v>781</v>
      </c>
      <c r="C296" s="44" t="s">
        <v>491</v>
      </c>
      <c r="D296" s="45">
        <v>5.5</v>
      </c>
      <c r="E296" s="46" t="s">
        <v>23</v>
      </c>
      <c r="F296" s="47">
        <v>147.0</v>
      </c>
      <c r="G296" s="48">
        <v>0.0</v>
      </c>
      <c r="H296" s="48">
        <v>0.0</v>
      </c>
      <c r="I296" s="48">
        <v>0.0</v>
      </c>
      <c r="J296" s="49">
        <f t="shared" si="2"/>
        <v>0</v>
      </c>
      <c r="K296" s="49">
        <f t="shared" si="3"/>
        <v>0</v>
      </c>
      <c r="N296" s="51"/>
    </row>
    <row r="297" ht="14.25" customHeight="1">
      <c r="A297" s="42">
        <f t="shared" si="1"/>
        <v>2</v>
      </c>
      <c r="B297" s="43" t="s">
        <v>782</v>
      </c>
      <c r="C297" s="44" t="s">
        <v>470</v>
      </c>
      <c r="D297" s="45">
        <v>5.5</v>
      </c>
      <c r="E297" s="46" t="s">
        <v>23</v>
      </c>
      <c r="F297" s="47">
        <v>128.3</v>
      </c>
      <c r="G297" s="48">
        <v>0.0</v>
      </c>
      <c r="H297" s="48">
        <v>0.0</v>
      </c>
      <c r="I297" s="48">
        <v>0.0</v>
      </c>
      <c r="J297" s="49">
        <f t="shared" si="2"/>
        <v>0</v>
      </c>
      <c r="K297" s="49">
        <f t="shared" si="3"/>
        <v>0</v>
      </c>
      <c r="N297" s="51"/>
    </row>
    <row r="298" ht="14.25" customHeight="1">
      <c r="A298" s="42">
        <f t="shared" si="1"/>
        <v>2</v>
      </c>
      <c r="B298" s="43" t="s">
        <v>783</v>
      </c>
      <c r="C298" s="44" t="s">
        <v>489</v>
      </c>
      <c r="D298" s="45">
        <v>5.5</v>
      </c>
      <c r="E298" s="46" t="s">
        <v>23</v>
      </c>
      <c r="F298" s="47">
        <v>140.4</v>
      </c>
      <c r="G298" s="48">
        <v>0.0</v>
      </c>
      <c r="H298" s="48">
        <v>0.0</v>
      </c>
      <c r="I298" s="48">
        <v>0.0</v>
      </c>
      <c r="J298" s="49">
        <f t="shared" si="2"/>
        <v>0</v>
      </c>
      <c r="K298" s="49">
        <f t="shared" si="3"/>
        <v>0</v>
      </c>
      <c r="N298" s="51"/>
    </row>
    <row r="299" ht="14.25" customHeight="1">
      <c r="A299" s="42">
        <f t="shared" si="1"/>
        <v>2</v>
      </c>
      <c r="B299" s="43" t="s">
        <v>784</v>
      </c>
      <c r="C299" s="44" t="s">
        <v>485</v>
      </c>
      <c r="D299" s="45">
        <v>5.5</v>
      </c>
      <c r="E299" s="46" t="s">
        <v>23</v>
      </c>
      <c r="F299" s="47">
        <v>129.1</v>
      </c>
      <c r="G299" s="48">
        <v>0.0</v>
      </c>
      <c r="H299" s="48">
        <v>0.0</v>
      </c>
      <c r="I299" s="48">
        <v>0.0</v>
      </c>
      <c r="J299" s="49">
        <f t="shared" si="2"/>
        <v>0</v>
      </c>
      <c r="K299" s="49">
        <f t="shared" si="3"/>
        <v>0</v>
      </c>
      <c r="N299" s="51"/>
    </row>
    <row r="300" ht="14.25" customHeight="1">
      <c r="A300" s="42">
        <f t="shared" si="1"/>
        <v>1</v>
      </c>
      <c r="B300" s="43" t="s">
        <v>785</v>
      </c>
      <c r="C300" s="44" t="s">
        <v>505</v>
      </c>
      <c r="D300" s="45">
        <v>5.5</v>
      </c>
      <c r="E300" s="46" t="s">
        <v>25</v>
      </c>
      <c r="F300" s="47">
        <v>144.5</v>
      </c>
      <c r="G300" s="48">
        <v>0.0</v>
      </c>
      <c r="H300" s="48">
        <v>0.0</v>
      </c>
      <c r="I300" s="48">
        <v>0.0</v>
      </c>
      <c r="J300" s="49">
        <f t="shared" si="2"/>
        <v>0</v>
      </c>
      <c r="K300" s="49">
        <f t="shared" si="3"/>
        <v>0</v>
      </c>
      <c r="N300" s="51"/>
    </row>
    <row r="301" ht="14.25" customHeight="1">
      <c r="A301" s="42">
        <f t="shared" si="1"/>
        <v>2</v>
      </c>
      <c r="B301" s="43" t="s">
        <v>786</v>
      </c>
      <c r="C301" s="44" t="s">
        <v>489</v>
      </c>
      <c r="D301" s="45">
        <v>5.5</v>
      </c>
      <c r="E301" s="46" t="s">
        <v>23</v>
      </c>
      <c r="F301" s="47">
        <v>131.8</v>
      </c>
      <c r="G301" s="48">
        <v>0.0</v>
      </c>
      <c r="H301" s="48">
        <v>0.0</v>
      </c>
      <c r="I301" s="48">
        <v>0.0</v>
      </c>
      <c r="J301" s="49">
        <f t="shared" si="2"/>
        <v>0</v>
      </c>
      <c r="K301" s="49">
        <f t="shared" si="3"/>
        <v>0</v>
      </c>
      <c r="N301" s="51"/>
    </row>
    <row r="302" ht="14.25" customHeight="1">
      <c r="A302" s="42">
        <f t="shared" si="1"/>
        <v>2</v>
      </c>
      <c r="B302" s="43" t="s">
        <v>787</v>
      </c>
      <c r="C302" s="44" t="s">
        <v>491</v>
      </c>
      <c r="D302" s="45">
        <v>5.5</v>
      </c>
      <c r="E302" s="46" t="s">
        <v>23</v>
      </c>
      <c r="F302" s="47">
        <v>131.1</v>
      </c>
      <c r="G302" s="48">
        <v>0.0</v>
      </c>
      <c r="H302" s="48">
        <v>0.0</v>
      </c>
      <c r="I302" s="48">
        <v>0.0</v>
      </c>
      <c r="J302" s="49">
        <f t="shared" si="2"/>
        <v>0</v>
      </c>
      <c r="K302" s="49">
        <f t="shared" si="3"/>
        <v>0</v>
      </c>
      <c r="N302" s="51"/>
    </row>
    <row r="303" ht="14.25" customHeight="1">
      <c r="A303" s="42">
        <f t="shared" si="1"/>
        <v>3</v>
      </c>
      <c r="B303" s="43" t="s">
        <v>788</v>
      </c>
      <c r="C303" s="44" t="s">
        <v>497</v>
      </c>
      <c r="D303" s="45">
        <v>5.5</v>
      </c>
      <c r="E303" s="46" t="s">
        <v>21</v>
      </c>
      <c r="F303" s="47">
        <v>112.5</v>
      </c>
      <c r="G303" s="48">
        <v>0.0</v>
      </c>
      <c r="H303" s="48">
        <v>0.0</v>
      </c>
      <c r="I303" s="48">
        <v>0.0</v>
      </c>
      <c r="J303" s="49">
        <f t="shared" si="2"/>
        <v>0</v>
      </c>
      <c r="K303" s="49">
        <f t="shared" si="3"/>
        <v>0</v>
      </c>
      <c r="N303" s="51"/>
    </row>
    <row r="304" ht="14.25" customHeight="1">
      <c r="A304" s="42">
        <f t="shared" si="1"/>
        <v>2</v>
      </c>
      <c r="B304" s="43" t="s">
        <v>789</v>
      </c>
      <c r="C304" s="44" t="s">
        <v>468</v>
      </c>
      <c r="D304" s="45">
        <v>5.5</v>
      </c>
      <c r="E304" s="46" t="s">
        <v>23</v>
      </c>
      <c r="F304" s="47">
        <v>120.2</v>
      </c>
      <c r="G304" s="48">
        <v>0.0</v>
      </c>
      <c r="H304" s="48">
        <v>0.0</v>
      </c>
      <c r="I304" s="48">
        <v>0.0</v>
      </c>
      <c r="J304" s="49">
        <f t="shared" si="2"/>
        <v>0</v>
      </c>
      <c r="K304" s="49">
        <f t="shared" si="3"/>
        <v>0</v>
      </c>
      <c r="N304" s="51"/>
    </row>
    <row r="305" ht="14.25" customHeight="1">
      <c r="A305" s="42">
        <f t="shared" si="1"/>
        <v>2</v>
      </c>
      <c r="B305" s="43" t="s">
        <v>790</v>
      </c>
      <c r="C305" s="44" t="s">
        <v>491</v>
      </c>
      <c r="D305" s="45">
        <v>5.5</v>
      </c>
      <c r="E305" s="46" t="s">
        <v>23</v>
      </c>
      <c r="F305" s="47">
        <v>120.6</v>
      </c>
      <c r="G305" s="48">
        <v>0.0</v>
      </c>
      <c r="H305" s="48">
        <v>0.0</v>
      </c>
      <c r="I305" s="48">
        <v>0.0</v>
      </c>
      <c r="J305" s="49">
        <f t="shared" si="2"/>
        <v>0</v>
      </c>
      <c r="K305" s="49">
        <f t="shared" si="3"/>
        <v>0</v>
      </c>
      <c r="N305" s="51"/>
    </row>
    <row r="306" ht="14.25" customHeight="1">
      <c r="A306" s="42">
        <f t="shared" si="1"/>
        <v>3</v>
      </c>
      <c r="B306" s="43" t="s">
        <v>791</v>
      </c>
      <c r="C306" s="44" t="s">
        <v>475</v>
      </c>
      <c r="D306" s="45">
        <v>5.5</v>
      </c>
      <c r="E306" s="46" t="s">
        <v>21</v>
      </c>
      <c r="F306" s="47">
        <v>107.5</v>
      </c>
      <c r="G306" s="48">
        <v>0.0</v>
      </c>
      <c r="H306" s="48">
        <v>0.0</v>
      </c>
      <c r="I306" s="48">
        <v>0.0</v>
      </c>
      <c r="J306" s="49">
        <f t="shared" si="2"/>
        <v>0</v>
      </c>
      <c r="K306" s="49">
        <f t="shared" si="3"/>
        <v>0</v>
      </c>
      <c r="N306" s="51"/>
    </row>
    <row r="307" ht="14.25" customHeight="1">
      <c r="A307" s="42">
        <f t="shared" si="1"/>
        <v>2</v>
      </c>
      <c r="B307" s="43" t="s">
        <v>792</v>
      </c>
      <c r="C307" s="44" t="s">
        <v>468</v>
      </c>
      <c r="D307" s="45">
        <v>5.5</v>
      </c>
      <c r="E307" s="46" t="s">
        <v>23</v>
      </c>
      <c r="F307" s="47">
        <v>118.2</v>
      </c>
      <c r="G307" s="48">
        <v>0.0</v>
      </c>
      <c r="H307" s="48">
        <v>0.0</v>
      </c>
      <c r="I307" s="48">
        <v>0.0</v>
      </c>
      <c r="J307" s="49">
        <f t="shared" si="2"/>
        <v>0</v>
      </c>
      <c r="K307" s="49">
        <f t="shared" si="3"/>
        <v>0</v>
      </c>
      <c r="N307" s="51"/>
    </row>
    <row r="308" ht="14.25" customHeight="1">
      <c r="A308" s="42">
        <f t="shared" si="1"/>
        <v>3</v>
      </c>
      <c r="B308" s="43" t="s">
        <v>793</v>
      </c>
      <c r="C308" s="44" t="s">
        <v>497</v>
      </c>
      <c r="D308" s="45">
        <v>5.5</v>
      </c>
      <c r="E308" s="46" t="s">
        <v>21</v>
      </c>
      <c r="F308" s="47">
        <v>108.8</v>
      </c>
      <c r="G308" s="48">
        <v>0.0</v>
      </c>
      <c r="H308" s="48">
        <v>0.0</v>
      </c>
      <c r="I308" s="48">
        <v>0.0</v>
      </c>
      <c r="J308" s="49">
        <f t="shared" si="2"/>
        <v>0</v>
      </c>
      <c r="K308" s="49">
        <f t="shared" si="3"/>
        <v>0</v>
      </c>
      <c r="N308" s="51"/>
    </row>
    <row r="309" ht="14.25" customHeight="1">
      <c r="A309" s="42">
        <f t="shared" si="1"/>
        <v>2</v>
      </c>
      <c r="B309" s="43" t="s">
        <v>794</v>
      </c>
      <c r="C309" s="44" t="s">
        <v>489</v>
      </c>
      <c r="D309" s="45">
        <v>5.5</v>
      </c>
      <c r="E309" s="46" t="s">
        <v>23</v>
      </c>
      <c r="F309" s="47">
        <v>117.9</v>
      </c>
      <c r="G309" s="48">
        <v>0.0</v>
      </c>
      <c r="H309" s="48">
        <v>0.0</v>
      </c>
      <c r="I309" s="48">
        <v>0.0</v>
      </c>
      <c r="J309" s="49">
        <f t="shared" si="2"/>
        <v>0</v>
      </c>
      <c r="K309" s="49">
        <f t="shared" si="3"/>
        <v>0</v>
      </c>
      <c r="N309" s="51"/>
    </row>
    <row r="310" ht="14.25" customHeight="1">
      <c r="A310" s="42">
        <f t="shared" si="1"/>
        <v>3</v>
      </c>
      <c r="B310" s="43" t="s">
        <v>795</v>
      </c>
      <c r="C310" s="44" t="s">
        <v>482</v>
      </c>
      <c r="D310" s="45">
        <v>5.5</v>
      </c>
      <c r="E310" s="46" t="s">
        <v>21</v>
      </c>
      <c r="F310" s="47">
        <v>112.3</v>
      </c>
      <c r="G310" s="48">
        <v>0.0</v>
      </c>
      <c r="H310" s="48">
        <v>0.0</v>
      </c>
      <c r="I310" s="48">
        <v>0.0</v>
      </c>
      <c r="J310" s="49">
        <f t="shared" si="2"/>
        <v>0</v>
      </c>
      <c r="K310" s="49">
        <f t="shared" si="3"/>
        <v>0</v>
      </c>
      <c r="N310" s="51"/>
    </row>
    <row r="311" ht="14.25" customHeight="1">
      <c r="A311" s="42">
        <f t="shared" si="1"/>
        <v>3</v>
      </c>
      <c r="B311" s="43" t="s">
        <v>796</v>
      </c>
      <c r="C311" s="44" t="s">
        <v>505</v>
      </c>
      <c r="D311" s="45">
        <v>5.5</v>
      </c>
      <c r="E311" s="46" t="s">
        <v>21</v>
      </c>
      <c r="F311" s="47">
        <v>111.9</v>
      </c>
      <c r="G311" s="48">
        <v>0.0</v>
      </c>
      <c r="H311" s="48">
        <v>0.0</v>
      </c>
      <c r="I311" s="48">
        <v>0.0</v>
      </c>
      <c r="J311" s="49">
        <f t="shared" si="2"/>
        <v>0</v>
      </c>
      <c r="K311" s="49">
        <f t="shared" si="3"/>
        <v>0</v>
      </c>
      <c r="N311" s="51"/>
    </row>
    <row r="312" ht="14.25" customHeight="1">
      <c r="A312" s="42">
        <f t="shared" si="1"/>
        <v>3</v>
      </c>
      <c r="B312" s="43" t="s">
        <v>797</v>
      </c>
      <c r="C312" s="44" t="s">
        <v>478</v>
      </c>
      <c r="D312" s="45">
        <v>5.5</v>
      </c>
      <c r="E312" s="46" t="s">
        <v>21</v>
      </c>
      <c r="F312" s="47">
        <v>99.4</v>
      </c>
      <c r="G312" s="48">
        <v>0.0</v>
      </c>
      <c r="H312" s="48">
        <v>0.0</v>
      </c>
      <c r="I312" s="48">
        <v>0.0</v>
      </c>
      <c r="J312" s="49">
        <f t="shared" si="2"/>
        <v>0</v>
      </c>
      <c r="K312" s="49">
        <f t="shared" si="3"/>
        <v>0</v>
      </c>
      <c r="N312" s="51"/>
    </row>
    <row r="313" ht="14.25" customHeight="1">
      <c r="A313" s="42">
        <f t="shared" si="1"/>
        <v>3</v>
      </c>
      <c r="B313" s="43" t="s">
        <v>798</v>
      </c>
      <c r="C313" s="44" t="s">
        <v>466</v>
      </c>
      <c r="D313" s="45">
        <v>5.5</v>
      </c>
      <c r="E313" s="46" t="s">
        <v>21</v>
      </c>
      <c r="F313" s="47">
        <v>97.6</v>
      </c>
      <c r="G313" s="48">
        <v>0.0</v>
      </c>
      <c r="H313" s="48">
        <v>0.0</v>
      </c>
      <c r="I313" s="48">
        <v>0.0</v>
      </c>
      <c r="J313" s="49">
        <f t="shared" si="2"/>
        <v>0</v>
      </c>
      <c r="K313" s="49">
        <f t="shared" si="3"/>
        <v>0</v>
      </c>
      <c r="N313" s="51"/>
    </row>
    <row r="314" ht="14.25" customHeight="1">
      <c r="A314" s="42">
        <f t="shared" si="1"/>
        <v>2</v>
      </c>
      <c r="B314" s="43" t="s">
        <v>787</v>
      </c>
      <c r="C314" s="44" t="s">
        <v>491</v>
      </c>
      <c r="D314" s="45">
        <v>5.5</v>
      </c>
      <c r="E314" s="46" t="s">
        <v>23</v>
      </c>
      <c r="F314" s="47">
        <v>131.1</v>
      </c>
      <c r="G314" s="48">
        <v>0.0</v>
      </c>
      <c r="H314" s="48">
        <v>0.0</v>
      </c>
      <c r="I314" s="48">
        <v>0.0</v>
      </c>
      <c r="J314" s="49">
        <f t="shared" si="2"/>
        <v>0</v>
      </c>
      <c r="K314" s="49">
        <f t="shared" si="3"/>
        <v>0</v>
      </c>
      <c r="N314" s="51"/>
    </row>
    <row r="315" ht="14.25" customHeight="1">
      <c r="A315" s="42">
        <f t="shared" si="1"/>
        <v>3</v>
      </c>
      <c r="B315" s="43" t="s">
        <v>799</v>
      </c>
      <c r="C315" s="44" t="s">
        <v>493</v>
      </c>
      <c r="D315" s="45">
        <v>5.5</v>
      </c>
      <c r="E315" s="46" t="s">
        <v>21</v>
      </c>
      <c r="F315" s="47">
        <v>95.2</v>
      </c>
      <c r="G315" s="48">
        <v>0.0</v>
      </c>
      <c r="H315" s="48">
        <v>0.0</v>
      </c>
      <c r="I315" s="48">
        <v>0.0</v>
      </c>
      <c r="J315" s="49">
        <f t="shared" si="2"/>
        <v>0</v>
      </c>
      <c r="K315" s="49">
        <f t="shared" si="3"/>
        <v>0</v>
      </c>
      <c r="N315" s="51"/>
    </row>
    <row r="316" ht="14.25" customHeight="1">
      <c r="A316" s="42">
        <f t="shared" si="1"/>
        <v>3</v>
      </c>
      <c r="B316" s="43" t="s">
        <v>800</v>
      </c>
      <c r="C316" s="44" t="s">
        <v>478</v>
      </c>
      <c r="D316" s="45">
        <v>5.5</v>
      </c>
      <c r="E316" s="46" t="s">
        <v>21</v>
      </c>
      <c r="F316" s="47">
        <v>98.6</v>
      </c>
      <c r="G316" s="48">
        <v>0.0</v>
      </c>
      <c r="H316" s="48">
        <v>0.0</v>
      </c>
      <c r="I316" s="48">
        <v>0.0</v>
      </c>
      <c r="J316" s="49">
        <f t="shared" si="2"/>
        <v>0</v>
      </c>
      <c r="K316" s="49">
        <f t="shared" si="3"/>
        <v>0</v>
      </c>
      <c r="N316" s="51"/>
    </row>
    <row r="317" ht="14.25" customHeight="1">
      <c r="A317" s="42">
        <f t="shared" si="1"/>
        <v>3</v>
      </c>
      <c r="B317" s="43" t="s">
        <v>801</v>
      </c>
      <c r="C317" s="44" t="s">
        <v>475</v>
      </c>
      <c r="D317" s="45">
        <v>5.5</v>
      </c>
      <c r="E317" s="46" t="s">
        <v>21</v>
      </c>
      <c r="F317" s="47">
        <v>92.0</v>
      </c>
      <c r="G317" s="48">
        <v>0.0</v>
      </c>
      <c r="H317" s="48">
        <v>0.0</v>
      </c>
      <c r="I317" s="48">
        <v>0.0</v>
      </c>
      <c r="J317" s="49">
        <f t="shared" si="2"/>
        <v>0</v>
      </c>
      <c r="K317" s="49">
        <f t="shared" si="3"/>
        <v>0</v>
      </c>
      <c r="N317" s="51"/>
    </row>
    <row r="318" ht="14.25" customHeight="1">
      <c r="A318" s="42">
        <f t="shared" si="1"/>
        <v>3</v>
      </c>
      <c r="B318" s="43" t="s">
        <v>802</v>
      </c>
      <c r="C318" s="44" t="s">
        <v>482</v>
      </c>
      <c r="D318" s="45">
        <v>5.5</v>
      </c>
      <c r="E318" s="46" t="s">
        <v>21</v>
      </c>
      <c r="F318" s="47">
        <v>106.1</v>
      </c>
      <c r="G318" s="48">
        <v>0.0</v>
      </c>
      <c r="H318" s="48">
        <v>0.0</v>
      </c>
      <c r="I318" s="48">
        <v>0.0</v>
      </c>
      <c r="J318" s="49">
        <f t="shared" si="2"/>
        <v>0</v>
      </c>
      <c r="K318" s="49">
        <f t="shared" si="3"/>
        <v>0</v>
      </c>
      <c r="N318" s="51"/>
    </row>
    <row r="319" ht="14.25" customHeight="1">
      <c r="A319" s="42">
        <f t="shared" si="1"/>
        <v>3</v>
      </c>
      <c r="B319" s="43" t="s">
        <v>803</v>
      </c>
      <c r="C319" s="44" t="s">
        <v>470</v>
      </c>
      <c r="D319" s="45">
        <v>5.5</v>
      </c>
      <c r="E319" s="46" t="s">
        <v>21</v>
      </c>
      <c r="F319" s="47">
        <v>91.7</v>
      </c>
      <c r="G319" s="48">
        <v>0.0</v>
      </c>
      <c r="H319" s="48">
        <v>0.0</v>
      </c>
      <c r="I319" s="48">
        <v>0.0</v>
      </c>
      <c r="J319" s="49">
        <f t="shared" si="2"/>
        <v>0</v>
      </c>
      <c r="K319" s="49">
        <f t="shared" si="3"/>
        <v>0</v>
      </c>
      <c r="N319" s="51"/>
    </row>
    <row r="320" ht="14.25" customHeight="1">
      <c r="A320" s="42">
        <f t="shared" si="1"/>
        <v>2</v>
      </c>
      <c r="B320" s="43" t="s">
        <v>804</v>
      </c>
      <c r="C320" s="44" t="s">
        <v>489</v>
      </c>
      <c r="D320" s="45">
        <v>5.5</v>
      </c>
      <c r="E320" s="46" t="s">
        <v>23</v>
      </c>
      <c r="F320" s="47">
        <v>100.0</v>
      </c>
      <c r="G320" s="48">
        <v>0.0</v>
      </c>
      <c r="H320" s="48">
        <v>0.0</v>
      </c>
      <c r="I320" s="48">
        <v>0.0</v>
      </c>
      <c r="J320" s="49">
        <f t="shared" si="2"/>
        <v>0</v>
      </c>
      <c r="K320" s="49">
        <f t="shared" si="3"/>
        <v>0</v>
      </c>
      <c r="N320" s="51"/>
    </row>
    <row r="321" ht="14.25" customHeight="1">
      <c r="A321" s="42">
        <f t="shared" si="1"/>
        <v>3</v>
      </c>
      <c r="B321" s="43" t="s">
        <v>805</v>
      </c>
      <c r="C321" s="44" t="s">
        <v>510</v>
      </c>
      <c r="D321" s="45">
        <v>5.5</v>
      </c>
      <c r="E321" s="46" t="s">
        <v>21</v>
      </c>
      <c r="F321" s="47">
        <v>105.2</v>
      </c>
      <c r="G321" s="48">
        <v>0.0</v>
      </c>
      <c r="H321" s="48">
        <v>0.0</v>
      </c>
      <c r="I321" s="48">
        <v>0.0</v>
      </c>
      <c r="J321" s="49">
        <f t="shared" si="2"/>
        <v>0</v>
      </c>
      <c r="K321" s="49">
        <f t="shared" si="3"/>
        <v>0</v>
      </c>
      <c r="N321" s="51"/>
    </row>
    <row r="322" ht="14.25" customHeight="1">
      <c r="A322" s="42">
        <f t="shared" si="1"/>
        <v>3</v>
      </c>
      <c r="B322" s="43" t="s">
        <v>806</v>
      </c>
      <c r="C322" s="44" t="s">
        <v>495</v>
      </c>
      <c r="D322" s="45">
        <v>5.5</v>
      </c>
      <c r="E322" s="46" t="s">
        <v>21</v>
      </c>
      <c r="F322" s="47">
        <v>99.8</v>
      </c>
      <c r="G322" s="48">
        <v>0.0</v>
      </c>
      <c r="H322" s="48">
        <v>0.0</v>
      </c>
      <c r="I322" s="48">
        <v>0.0</v>
      </c>
      <c r="J322" s="49">
        <f t="shared" si="2"/>
        <v>0</v>
      </c>
      <c r="K322" s="49">
        <f t="shared" si="3"/>
        <v>0</v>
      </c>
      <c r="N322" s="51"/>
    </row>
    <row r="323" ht="14.25" customHeight="1">
      <c r="A323" s="42">
        <f t="shared" si="1"/>
        <v>2</v>
      </c>
      <c r="B323" s="43" t="s">
        <v>807</v>
      </c>
      <c r="C323" s="44" t="s">
        <v>478</v>
      </c>
      <c r="D323" s="45">
        <v>5.5</v>
      </c>
      <c r="E323" s="46" t="s">
        <v>23</v>
      </c>
      <c r="F323" s="47">
        <v>94.2</v>
      </c>
      <c r="G323" s="48">
        <v>0.0</v>
      </c>
      <c r="H323" s="48">
        <v>0.0</v>
      </c>
      <c r="I323" s="48">
        <v>0.0</v>
      </c>
      <c r="J323" s="49">
        <f t="shared" si="2"/>
        <v>0</v>
      </c>
      <c r="K323" s="49">
        <f t="shared" si="3"/>
        <v>0</v>
      </c>
      <c r="N323" s="51"/>
    </row>
    <row r="324" ht="14.25" customHeight="1">
      <c r="A324" s="42">
        <f t="shared" si="1"/>
        <v>3</v>
      </c>
      <c r="B324" s="43" t="s">
        <v>808</v>
      </c>
      <c r="C324" s="44" t="s">
        <v>510</v>
      </c>
      <c r="D324" s="45">
        <v>5.5</v>
      </c>
      <c r="E324" s="46" t="s">
        <v>21</v>
      </c>
      <c r="F324" s="47">
        <v>104.0</v>
      </c>
      <c r="G324" s="48">
        <v>0.0</v>
      </c>
      <c r="H324" s="48">
        <v>0.0</v>
      </c>
      <c r="I324" s="48">
        <v>0.0</v>
      </c>
      <c r="J324" s="49">
        <f t="shared" si="2"/>
        <v>0</v>
      </c>
      <c r="K324" s="49">
        <f t="shared" si="3"/>
        <v>0</v>
      </c>
      <c r="N324" s="51"/>
    </row>
    <row r="325" ht="14.25" customHeight="1">
      <c r="A325" s="42">
        <f t="shared" si="1"/>
        <v>3</v>
      </c>
      <c r="B325" s="43" t="s">
        <v>809</v>
      </c>
      <c r="C325" s="44" t="s">
        <v>510</v>
      </c>
      <c r="D325" s="45">
        <v>5.5</v>
      </c>
      <c r="E325" s="46" t="s">
        <v>21</v>
      </c>
      <c r="F325" s="47">
        <v>103.9</v>
      </c>
      <c r="G325" s="48">
        <v>0.0</v>
      </c>
      <c r="H325" s="48">
        <v>0.0</v>
      </c>
      <c r="I325" s="48">
        <v>0.0</v>
      </c>
      <c r="J325" s="49">
        <f t="shared" si="2"/>
        <v>0</v>
      </c>
      <c r="K325" s="49">
        <f t="shared" si="3"/>
        <v>0</v>
      </c>
      <c r="N325" s="51"/>
    </row>
    <row r="326" ht="14.25" customHeight="1">
      <c r="A326" s="42">
        <f t="shared" si="1"/>
        <v>2</v>
      </c>
      <c r="B326" s="43" t="s">
        <v>810</v>
      </c>
      <c r="C326" s="44" t="s">
        <v>491</v>
      </c>
      <c r="D326" s="45">
        <v>5.5</v>
      </c>
      <c r="E326" s="46" t="s">
        <v>23</v>
      </c>
      <c r="F326" s="47">
        <v>96.6</v>
      </c>
      <c r="G326" s="48">
        <v>0.0</v>
      </c>
      <c r="H326" s="48">
        <v>0.0</v>
      </c>
      <c r="I326" s="48">
        <v>0.0</v>
      </c>
      <c r="J326" s="49">
        <f t="shared" si="2"/>
        <v>0</v>
      </c>
      <c r="K326" s="49">
        <f t="shared" si="3"/>
        <v>0</v>
      </c>
      <c r="N326" s="51"/>
    </row>
    <row r="327" ht="14.25" customHeight="1">
      <c r="A327" s="42">
        <f t="shared" si="1"/>
        <v>2</v>
      </c>
      <c r="B327" s="43" t="s">
        <v>811</v>
      </c>
      <c r="C327" s="44" t="s">
        <v>468</v>
      </c>
      <c r="D327" s="45">
        <v>5.5</v>
      </c>
      <c r="E327" s="46" t="s">
        <v>23</v>
      </c>
      <c r="F327" s="47">
        <v>95.5</v>
      </c>
      <c r="G327" s="48">
        <v>0.0</v>
      </c>
      <c r="H327" s="48">
        <v>0.0</v>
      </c>
      <c r="I327" s="48">
        <v>0.0</v>
      </c>
      <c r="J327" s="49">
        <f t="shared" si="2"/>
        <v>0</v>
      </c>
      <c r="K327" s="49">
        <f t="shared" si="3"/>
        <v>0</v>
      </c>
      <c r="N327" s="51"/>
    </row>
    <row r="328" ht="14.25" customHeight="1">
      <c r="A328" s="42">
        <f t="shared" si="1"/>
        <v>4</v>
      </c>
      <c r="B328" s="43" t="s">
        <v>812</v>
      </c>
      <c r="C328" s="44" t="s">
        <v>466</v>
      </c>
      <c r="D328" s="45">
        <v>5.5</v>
      </c>
      <c r="E328" s="46" t="s">
        <v>19</v>
      </c>
      <c r="F328" s="47">
        <v>90.2</v>
      </c>
      <c r="G328" s="48">
        <v>0.0</v>
      </c>
      <c r="H328" s="48">
        <v>0.0</v>
      </c>
      <c r="I328" s="48">
        <v>0.0</v>
      </c>
      <c r="J328" s="49">
        <f t="shared" si="2"/>
        <v>0</v>
      </c>
      <c r="K328" s="49">
        <f t="shared" si="3"/>
        <v>0</v>
      </c>
      <c r="N328" s="51"/>
    </row>
    <row r="329" ht="14.25" customHeight="1">
      <c r="A329" s="42">
        <f t="shared" si="1"/>
        <v>3</v>
      </c>
      <c r="B329" s="43" t="s">
        <v>813</v>
      </c>
      <c r="C329" s="44" t="s">
        <v>515</v>
      </c>
      <c r="D329" s="45">
        <v>5.5</v>
      </c>
      <c r="E329" s="46" t="s">
        <v>21</v>
      </c>
      <c r="F329" s="47">
        <v>103.1</v>
      </c>
      <c r="G329" s="48">
        <v>0.0</v>
      </c>
      <c r="H329" s="48">
        <v>0.0</v>
      </c>
      <c r="I329" s="48">
        <v>0.0</v>
      </c>
      <c r="J329" s="49">
        <f t="shared" si="2"/>
        <v>0</v>
      </c>
      <c r="K329" s="49">
        <f t="shared" si="3"/>
        <v>0</v>
      </c>
      <c r="N329" s="51"/>
    </row>
    <row r="330" ht="14.25" customHeight="1">
      <c r="A330" s="42">
        <f t="shared" si="1"/>
        <v>4</v>
      </c>
      <c r="B330" s="43" t="s">
        <v>814</v>
      </c>
      <c r="C330" s="44" t="s">
        <v>466</v>
      </c>
      <c r="D330" s="45">
        <v>5.5</v>
      </c>
      <c r="E330" s="46" t="s">
        <v>19</v>
      </c>
      <c r="F330" s="47">
        <v>88.9</v>
      </c>
      <c r="G330" s="48">
        <v>0.0</v>
      </c>
      <c r="H330" s="48">
        <v>0.0</v>
      </c>
      <c r="I330" s="48">
        <v>0.0</v>
      </c>
      <c r="J330" s="49">
        <f t="shared" si="2"/>
        <v>0</v>
      </c>
      <c r="K330" s="49">
        <f t="shared" si="3"/>
        <v>0</v>
      </c>
      <c r="N330" s="51"/>
    </row>
    <row r="331" ht="14.25" customHeight="1">
      <c r="A331" s="42">
        <f t="shared" si="1"/>
        <v>2</v>
      </c>
      <c r="B331" s="43" t="s">
        <v>787</v>
      </c>
      <c r="C331" s="44" t="s">
        <v>491</v>
      </c>
      <c r="D331" s="45">
        <v>5.5</v>
      </c>
      <c r="E331" s="46" t="s">
        <v>23</v>
      </c>
      <c r="F331" s="47">
        <v>131.1</v>
      </c>
      <c r="G331" s="48">
        <v>0.0</v>
      </c>
      <c r="H331" s="48">
        <v>0.0</v>
      </c>
      <c r="I331" s="48">
        <v>0.0</v>
      </c>
      <c r="J331" s="49">
        <f t="shared" si="2"/>
        <v>0</v>
      </c>
      <c r="K331" s="49">
        <f t="shared" si="3"/>
        <v>0</v>
      </c>
      <c r="N331" s="51"/>
    </row>
    <row r="332" ht="14.25" customHeight="1">
      <c r="A332" s="42">
        <f t="shared" si="1"/>
        <v>3</v>
      </c>
      <c r="B332" s="43" t="s">
        <v>815</v>
      </c>
      <c r="C332" s="44" t="s">
        <v>511</v>
      </c>
      <c r="D332" s="45">
        <v>5.5</v>
      </c>
      <c r="E332" s="46" t="s">
        <v>21</v>
      </c>
      <c r="F332" s="47">
        <v>85.0</v>
      </c>
      <c r="G332" s="48">
        <v>0.0</v>
      </c>
      <c r="H332" s="48">
        <v>0.0</v>
      </c>
      <c r="I332" s="48">
        <v>0.0</v>
      </c>
      <c r="J332" s="49">
        <f t="shared" si="2"/>
        <v>0</v>
      </c>
      <c r="K332" s="49">
        <f t="shared" si="3"/>
        <v>0</v>
      </c>
      <c r="N332" s="51"/>
    </row>
    <row r="333" ht="14.25" customHeight="1">
      <c r="A333" s="42">
        <f t="shared" si="1"/>
        <v>3</v>
      </c>
      <c r="B333" s="43" t="s">
        <v>816</v>
      </c>
      <c r="C333" s="44" t="s">
        <v>495</v>
      </c>
      <c r="D333" s="45">
        <v>5.5</v>
      </c>
      <c r="E333" s="46" t="s">
        <v>21</v>
      </c>
      <c r="F333" s="47">
        <v>91.0</v>
      </c>
      <c r="G333" s="48">
        <v>0.0</v>
      </c>
      <c r="H333" s="48">
        <v>0.0</v>
      </c>
      <c r="I333" s="48">
        <v>0.0</v>
      </c>
      <c r="J333" s="49">
        <f t="shared" si="2"/>
        <v>0</v>
      </c>
      <c r="K333" s="49">
        <f t="shared" si="3"/>
        <v>0</v>
      </c>
      <c r="N333" s="51"/>
    </row>
    <row r="334" ht="14.25" customHeight="1">
      <c r="A334" s="42">
        <f t="shared" si="1"/>
        <v>4</v>
      </c>
      <c r="B334" s="43" t="s">
        <v>817</v>
      </c>
      <c r="C334" s="44" t="s">
        <v>505</v>
      </c>
      <c r="D334" s="45">
        <v>5.5</v>
      </c>
      <c r="E334" s="46" t="s">
        <v>19</v>
      </c>
      <c r="F334" s="47">
        <v>94.4</v>
      </c>
      <c r="G334" s="48">
        <v>0.0</v>
      </c>
      <c r="H334" s="48">
        <v>0.0</v>
      </c>
      <c r="I334" s="48">
        <v>0.0</v>
      </c>
      <c r="J334" s="49">
        <f t="shared" si="2"/>
        <v>0</v>
      </c>
      <c r="K334" s="49">
        <f t="shared" si="3"/>
        <v>0</v>
      </c>
      <c r="N334" s="51"/>
    </row>
    <row r="335" ht="14.25" customHeight="1">
      <c r="A335" s="42">
        <f t="shared" si="1"/>
        <v>3</v>
      </c>
      <c r="B335" s="43" t="s">
        <v>818</v>
      </c>
      <c r="C335" s="44" t="s">
        <v>466</v>
      </c>
      <c r="D335" s="45">
        <v>5.5</v>
      </c>
      <c r="E335" s="46" t="s">
        <v>21</v>
      </c>
      <c r="F335" s="47">
        <v>84.0</v>
      </c>
      <c r="G335" s="48">
        <v>0.0</v>
      </c>
      <c r="H335" s="48">
        <v>0.0</v>
      </c>
      <c r="I335" s="48">
        <v>0.0</v>
      </c>
      <c r="J335" s="49">
        <f t="shared" si="2"/>
        <v>0</v>
      </c>
      <c r="K335" s="49">
        <f t="shared" si="3"/>
        <v>0</v>
      </c>
      <c r="N335" s="51"/>
    </row>
    <row r="336" ht="14.25" customHeight="1">
      <c r="A336" s="42">
        <f t="shared" si="1"/>
        <v>2</v>
      </c>
      <c r="B336" s="43" t="s">
        <v>819</v>
      </c>
      <c r="C336" s="44" t="s">
        <v>491</v>
      </c>
      <c r="D336" s="45">
        <v>5.5</v>
      </c>
      <c r="E336" s="46" t="s">
        <v>23</v>
      </c>
      <c r="F336" s="47">
        <v>89.3</v>
      </c>
      <c r="G336" s="48">
        <v>0.0</v>
      </c>
      <c r="H336" s="48">
        <v>0.0</v>
      </c>
      <c r="I336" s="48">
        <v>0.0</v>
      </c>
      <c r="J336" s="49">
        <f t="shared" si="2"/>
        <v>0</v>
      </c>
      <c r="K336" s="49">
        <f t="shared" si="3"/>
        <v>0</v>
      </c>
      <c r="N336" s="51"/>
    </row>
    <row r="337" ht="14.25" customHeight="1">
      <c r="A337" s="42">
        <f t="shared" si="1"/>
        <v>3</v>
      </c>
      <c r="B337" s="43" t="s">
        <v>820</v>
      </c>
      <c r="C337" s="44" t="s">
        <v>493</v>
      </c>
      <c r="D337" s="45">
        <v>5.5</v>
      </c>
      <c r="E337" s="46" t="s">
        <v>21</v>
      </c>
      <c r="F337" s="47">
        <v>81.9</v>
      </c>
      <c r="G337" s="48">
        <v>0.0</v>
      </c>
      <c r="H337" s="48">
        <v>0.0</v>
      </c>
      <c r="I337" s="48">
        <v>0.0</v>
      </c>
      <c r="J337" s="49">
        <f t="shared" si="2"/>
        <v>0</v>
      </c>
      <c r="K337" s="49">
        <f t="shared" si="3"/>
        <v>0</v>
      </c>
      <c r="N337" s="51"/>
    </row>
    <row r="338" ht="14.25" customHeight="1">
      <c r="A338" s="42">
        <f t="shared" si="1"/>
        <v>3</v>
      </c>
      <c r="B338" s="43" t="s">
        <v>821</v>
      </c>
      <c r="C338" s="44" t="s">
        <v>488</v>
      </c>
      <c r="D338" s="45">
        <v>5.5</v>
      </c>
      <c r="E338" s="46" t="s">
        <v>21</v>
      </c>
      <c r="F338" s="47">
        <v>79.7</v>
      </c>
      <c r="G338" s="48">
        <v>0.0</v>
      </c>
      <c r="H338" s="48">
        <v>0.0</v>
      </c>
      <c r="I338" s="48">
        <v>0.0</v>
      </c>
      <c r="J338" s="49">
        <f t="shared" si="2"/>
        <v>0</v>
      </c>
      <c r="K338" s="49">
        <f t="shared" si="3"/>
        <v>0</v>
      </c>
      <c r="N338" s="51"/>
    </row>
    <row r="339" ht="14.25" customHeight="1">
      <c r="A339" s="42">
        <f t="shared" si="1"/>
        <v>4</v>
      </c>
      <c r="B339" s="43" t="s">
        <v>822</v>
      </c>
      <c r="C339" s="44" t="s">
        <v>466</v>
      </c>
      <c r="D339" s="45">
        <v>5.5</v>
      </c>
      <c r="E339" s="46" t="s">
        <v>19</v>
      </c>
      <c r="F339" s="47">
        <v>83.0</v>
      </c>
      <c r="G339" s="48">
        <v>0.0</v>
      </c>
      <c r="H339" s="48">
        <v>0.0</v>
      </c>
      <c r="I339" s="48">
        <v>0.0</v>
      </c>
      <c r="J339" s="49">
        <f t="shared" si="2"/>
        <v>0</v>
      </c>
      <c r="K339" s="49">
        <f t="shared" si="3"/>
        <v>0</v>
      </c>
      <c r="N339" s="51"/>
    </row>
    <row r="340" ht="14.25" customHeight="1">
      <c r="A340" s="42">
        <f t="shared" si="1"/>
        <v>3</v>
      </c>
      <c r="B340" s="43" t="s">
        <v>823</v>
      </c>
      <c r="C340" s="44" t="s">
        <v>475</v>
      </c>
      <c r="D340" s="45">
        <v>5.5</v>
      </c>
      <c r="E340" s="46" t="s">
        <v>21</v>
      </c>
      <c r="F340" s="47">
        <v>78.2</v>
      </c>
      <c r="G340" s="48">
        <v>0.0</v>
      </c>
      <c r="H340" s="48">
        <v>0.0</v>
      </c>
      <c r="I340" s="48">
        <v>0.0</v>
      </c>
      <c r="J340" s="49">
        <f t="shared" si="2"/>
        <v>0</v>
      </c>
      <c r="K340" s="49">
        <f t="shared" si="3"/>
        <v>0</v>
      </c>
      <c r="N340" s="51"/>
    </row>
    <row r="341" ht="14.25" customHeight="1">
      <c r="A341" s="42">
        <f t="shared" si="1"/>
        <v>3</v>
      </c>
      <c r="B341" s="43" t="s">
        <v>824</v>
      </c>
      <c r="C341" s="44" t="s">
        <v>511</v>
      </c>
      <c r="D341" s="45">
        <v>5.5</v>
      </c>
      <c r="E341" s="46" t="s">
        <v>21</v>
      </c>
      <c r="F341" s="47">
        <v>81.5</v>
      </c>
      <c r="G341" s="48">
        <v>0.0</v>
      </c>
      <c r="H341" s="48">
        <v>0.0</v>
      </c>
      <c r="I341" s="48">
        <v>0.0</v>
      </c>
      <c r="J341" s="49">
        <f t="shared" si="2"/>
        <v>0</v>
      </c>
      <c r="K341" s="49">
        <f t="shared" si="3"/>
        <v>0</v>
      </c>
      <c r="N341" s="51"/>
    </row>
    <row r="342" ht="14.25" customHeight="1">
      <c r="A342" s="42">
        <f t="shared" si="1"/>
        <v>3</v>
      </c>
      <c r="B342" s="43" t="s">
        <v>825</v>
      </c>
      <c r="C342" s="44" t="s">
        <v>466</v>
      </c>
      <c r="D342" s="45">
        <v>5.5</v>
      </c>
      <c r="E342" s="46" t="s">
        <v>21</v>
      </c>
      <c r="F342" s="47">
        <v>81.7</v>
      </c>
      <c r="G342" s="48">
        <v>0.0</v>
      </c>
      <c r="H342" s="48">
        <v>0.0</v>
      </c>
      <c r="I342" s="48">
        <v>0.0</v>
      </c>
      <c r="J342" s="49">
        <f t="shared" si="2"/>
        <v>0</v>
      </c>
      <c r="K342" s="49">
        <f t="shared" si="3"/>
        <v>0</v>
      </c>
      <c r="N342" s="51"/>
    </row>
    <row r="343" ht="14.25" customHeight="1">
      <c r="A343" s="42">
        <f t="shared" si="1"/>
        <v>3</v>
      </c>
      <c r="B343" s="43" t="s">
        <v>826</v>
      </c>
      <c r="C343" s="44" t="s">
        <v>488</v>
      </c>
      <c r="D343" s="45">
        <v>5.5</v>
      </c>
      <c r="E343" s="46" t="s">
        <v>21</v>
      </c>
      <c r="F343" s="47">
        <v>78.1</v>
      </c>
      <c r="G343" s="48">
        <v>0.0</v>
      </c>
      <c r="H343" s="48">
        <v>0.0</v>
      </c>
      <c r="I343" s="48">
        <v>0.0</v>
      </c>
      <c r="J343" s="49">
        <f t="shared" si="2"/>
        <v>0</v>
      </c>
      <c r="K343" s="49">
        <f t="shared" si="3"/>
        <v>0</v>
      </c>
      <c r="N343" s="51"/>
    </row>
    <row r="344" ht="14.25" customHeight="1">
      <c r="A344" s="42">
        <f t="shared" si="1"/>
        <v>4</v>
      </c>
      <c r="B344" s="43" t="s">
        <v>827</v>
      </c>
      <c r="C344" s="44" t="s">
        <v>475</v>
      </c>
      <c r="D344" s="45">
        <v>5.5</v>
      </c>
      <c r="E344" s="46" t="s">
        <v>19</v>
      </c>
      <c r="F344" s="47">
        <v>77.2</v>
      </c>
      <c r="G344" s="48">
        <v>0.0</v>
      </c>
      <c r="H344" s="48">
        <v>0.0</v>
      </c>
      <c r="I344" s="48">
        <v>0.0</v>
      </c>
      <c r="J344" s="49">
        <f t="shared" si="2"/>
        <v>0</v>
      </c>
      <c r="K344" s="49">
        <f t="shared" si="3"/>
        <v>0</v>
      </c>
      <c r="N344" s="51"/>
    </row>
    <row r="345" ht="14.25" customHeight="1">
      <c r="A345" s="42">
        <f t="shared" si="1"/>
        <v>3</v>
      </c>
      <c r="B345" s="43" t="s">
        <v>828</v>
      </c>
      <c r="C345" s="44" t="s">
        <v>475</v>
      </c>
      <c r="D345" s="45">
        <v>5.5</v>
      </c>
      <c r="E345" s="46" t="s">
        <v>21</v>
      </c>
      <c r="F345" s="47">
        <v>76.0</v>
      </c>
      <c r="G345" s="48">
        <v>0.0</v>
      </c>
      <c r="H345" s="48">
        <v>0.0</v>
      </c>
      <c r="I345" s="48">
        <v>0.0</v>
      </c>
      <c r="J345" s="49">
        <f t="shared" si="2"/>
        <v>0</v>
      </c>
      <c r="K345" s="49">
        <f t="shared" si="3"/>
        <v>0</v>
      </c>
      <c r="N345" s="51"/>
    </row>
    <row r="346" ht="14.25" customHeight="1">
      <c r="A346" s="42">
        <f t="shared" si="1"/>
        <v>3</v>
      </c>
      <c r="B346" s="43" t="s">
        <v>821</v>
      </c>
      <c r="C346" s="44" t="s">
        <v>488</v>
      </c>
      <c r="D346" s="45">
        <v>5.5</v>
      </c>
      <c r="E346" s="46" t="s">
        <v>21</v>
      </c>
      <c r="F346" s="47">
        <v>79.7</v>
      </c>
      <c r="G346" s="48">
        <v>0.0</v>
      </c>
      <c r="H346" s="48">
        <v>0.0</v>
      </c>
      <c r="I346" s="48">
        <v>0.0</v>
      </c>
      <c r="J346" s="49">
        <f t="shared" si="2"/>
        <v>0</v>
      </c>
      <c r="K346" s="49">
        <f t="shared" si="3"/>
        <v>0</v>
      </c>
      <c r="N346" s="51"/>
    </row>
    <row r="347" ht="14.25" customHeight="1">
      <c r="A347" s="42">
        <f t="shared" si="1"/>
        <v>3</v>
      </c>
      <c r="B347" s="43" t="s">
        <v>829</v>
      </c>
      <c r="C347" s="44" t="s">
        <v>488</v>
      </c>
      <c r="D347" s="45">
        <v>5.5</v>
      </c>
      <c r="E347" s="46" t="s">
        <v>21</v>
      </c>
      <c r="F347" s="47">
        <v>76.0</v>
      </c>
      <c r="G347" s="48">
        <v>0.0</v>
      </c>
      <c r="H347" s="48">
        <v>0.0</v>
      </c>
      <c r="I347" s="48">
        <v>0.0</v>
      </c>
      <c r="J347" s="49">
        <f t="shared" si="2"/>
        <v>0</v>
      </c>
      <c r="K347" s="49">
        <f t="shared" si="3"/>
        <v>0</v>
      </c>
      <c r="N347" s="51"/>
    </row>
    <row r="348" ht="14.25" customHeight="1">
      <c r="A348" s="42">
        <f t="shared" si="1"/>
        <v>3</v>
      </c>
      <c r="B348" s="43" t="s">
        <v>830</v>
      </c>
      <c r="C348" s="44" t="s">
        <v>497</v>
      </c>
      <c r="D348" s="45">
        <v>5.5</v>
      </c>
      <c r="E348" s="46" t="s">
        <v>21</v>
      </c>
      <c r="F348" s="47">
        <v>77.7</v>
      </c>
      <c r="G348" s="48">
        <v>0.0</v>
      </c>
      <c r="H348" s="48">
        <v>0.0</v>
      </c>
      <c r="I348" s="48">
        <v>0.0</v>
      </c>
      <c r="J348" s="49">
        <f t="shared" si="2"/>
        <v>0</v>
      </c>
      <c r="K348" s="49">
        <f t="shared" si="3"/>
        <v>0</v>
      </c>
      <c r="N348" s="51"/>
    </row>
    <row r="349" ht="14.25" customHeight="1">
      <c r="A349" s="42">
        <f t="shared" si="1"/>
        <v>3</v>
      </c>
      <c r="B349" s="43" t="s">
        <v>831</v>
      </c>
      <c r="C349" s="44" t="s">
        <v>515</v>
      </c>
      <c r="D349" s="45">
        <v>5.5</v>
      </c>
      <c r="E349" s="46" t="s">
        <v>21</v>
      </c>
      <c r="F349" s="47">
        <v>90.1</v>
      </c>
      <c r="G349" s="48">
        <v>0.0</v>
      </c>
      <c r="H349" s="48">
        <v>0.0</v>
      </c>
      <c r="I349" s="48">
        <v>0.0</v>
      </c>
      <c r="J349" s="49">
        <f t="shared" si="2"/>
        <v>0</v>
      </c>
      <c r="K349" s="49">
        <f t="shared" si="3"/>
        <v>0</v>
      </c>
      <c r="N349" s="51"/>
    </row>
    <row r="350" ht="14.25" customHeight="1">
      <c r="A350" s="42">
        <f t="shared" si="1"/>
        <v>4</v>
      </c>
      <c r="B350" s="43" t="s">
        <v>832</v>
      </c>
      <c r="C350" s="44" t="s">
        <v>497</v>
      </c>
      <c r="D350" s="45">
        <v>5.5</v>
      </c>
      <c r="E350" s="46" t="s">
        <v>19</v>
      </c>
      <c r="F350" s="47">
        <v>75.3</v>
      </c>
      <c r="G350" s="48">
        <v>0.0</v>
      </c>
      <c r="H350" s="48">
        <v>0.0</v>
      </c>
      <c r="I350" s="48">
        <v>0.0</v>
      </c>
      <c r="J350" s="49">
        <f t="shared" si="2"/>
        <v>0</v>
      </c>
      <c r="K350" s="49">
        <f t="shared" si="3"/>
        <v>0</v>
      </c>
      <c r="N350" s="51"/>
    </row>
    <row r="351" ht="14.25" customHeight="1">
      <c r="A351" s="42">
        <f t="shared" si="1"/>
        <v>3</v>
      </c>
      <c r="B351" s="43" t="s">
        <v>833</v>
      </c>
      <c r="C351" s="44" t="s">
        <v>511</v>
      </c>
      <c r="D351" s="45">
        <v>5.5</v>
      </c>
      <c r="E351" s="46" t="s">
        <v>21</v>
      </c>
      <c r="F351" s="47">
        <v>76.0</v>
      </c>
      <c r="G351" s="48">
        <v>0.0</v>
      </c>
      <c r="H351" s="48">
        <v>0.0</v>
      </c>
      <c r="I351" s="48">
        <v>0.0</v>
      </c>
      <c r="J351" s="49">
        <f t="shared" si="2"/>
        <v>0</v>
      </c>
      <c r="K351" s="49">
        <f t="shared" si="3"/>
        <v>0</v>
      </c>
      <c r="N351" s="51"/>
    </row>
    <row r="352" ht="14.25" customHeight="1">
      <c r="A352" s="42">
        <f t="shared" si="1"/>
        <v>3</v>
      </c>
      <c r="B352" s="43" t="s">
        <v>834</v>
      </c>
      <c r="C352" s="44" t="s">
        <v>495</v>
      </c>
      <c r="D352" s="45">
        <v>5.5</v>
      </c>
      <c r="E352" s="46" t="s">
        <v>21</v>
      </c>
      <c r="F352" s="47">
        <v>81.7</v>
      </c>
      <c r="G352" s="48">
        <v>0.0</v>
      </c>
      <c r="H352" s="48">
        <v>0.0</v>
      </c>
      <c r="I352" s="48">
        <v>0.0</v>
      </c>
      <c r="J352" s="49">
        <f t="shared" si="2"/>
        <v>0</v>
      </c>
      <c r="K352" s="49">
        <f t="shared" si="3"/>
        <v>0</v>
      </c>
      <c r="N352" s="51"/>
    </row>
    <row r="353" ht="14.25" customHeight="1">
      <c r="A353" s="42">
        <f t="shared" si="1"/>
        <v>3</v>
      </c>
      <c r="B353" s="43" t="s">
        <v>835</v>
      </c>
      <c r="C353" s="44" t="s">
        <v>491</v>
      </c>
      <c r="D353" s="45">
        <v>5.5</v>
      </c>
      <c r="E353" s="46" t="s">
        <v>21</v>
      </c>
      <c r="F353" s="47">
        <v>80.7</v>
      </c>
      <c r="G353" s="48">
        <v>0.0</v>
      </c>
      <c r="H353" s="48">
        <v>0.0</v>
      </c>
      <c r="I353" s="48">
        <v>0.0</v>
      </c>
      <c r="J353" s="49">
        <f t="shared" si="2"/>
        <v>0</v>
      </c>
      <c r="K353" s="49">
        <f t="shared" si="3"/>
        <v>0</v>
      </c>
      <c r="N353" s="51"/>
    </row>
    <row r="354" ht="14.25" customHeight="1">
      <c r="A354" s="42">
        <f t="shared" si="1"/>
        <v>4</v>
      </c>
      <c r="B354" s="43" t="s">
        <v>836</v>
      </c>
      <c r="C354" s="44" t="s">
        <v>482</v>
      </c>
      <c r="D354" s="45">
        <v>5.5</v>
      </c>
      <c r="E354" s="46" t="s">
        <v>19</v>
      </c>
      <c r="F354" s="47">
        <v>83.5</v>
      </c>
      <c r="G354" s="48">
        <v>0.0</v>
      </c>
      <c r="H354" s="48">
        <v>0.0</v>
      </c>
      <c r="I354" s="48">
        <v>0.0</v>
      </c>
      <c r="J354" s="49">
        <f t="shared" si="2"/>
        <v>0</v>
      </c>
      <c r="K354" s="49">
        <f t="shared" si="3"/>
        <v>0</v>
      </c>
      <c r="N354" s="51"/>
    </row>
    <row r="355" ht="14.25" customHeight="1">
      <c r="A355" s="42">
        <f t="shared" si="1"/>
        <v>3</v>
      </c>
      <c r="B355" s="43" t="s">
        <v>837</v>
      </c>
      <c r="C355" s="44" t="s">
        <v>515</v>
      </c>
      <c r="D355" s="45">
        <v>5.5</v>
      </c>
      <c r="E355" s="46" t="s">
        <v>21</v>
      </c>
      <c r="F355" s="47">
        <v>86.2</v>
      </c>
      <c r="G355" s="48">
        <v>0.0</v>
      </c>
      <c r="H355" s="48">
        <v>0.0</v>
      </c>
      <c r="I355" s="48">
        <v>0.0</v>
      </c>
      <c r="J355" s="49">
        <f t="shared" si="2"/>
        <v>0</v>
      </c>
      <c r="K355" s="49">
        <f t="shared" si="3"/>
        <v>0</v>
      </c>
      <c r="N355" s="51"/>
    </row>
    <row r="356" ht="14.25" customHeight="1">
      <c r="A356" s="42">
        <f t="shared" si="1"/>
        <v>3</v>
      </c>
      <c r="B356" s="43" t="s">
        <v>838</v>
      </c>
      <c r="C356" s="44" t="s">
        <v>505</v>
      </c>
      <c r="D356" s="45">
        <v>5.5</v>
      </c>
      <c r="E356" s="46" t="s">
        <v>21</v>
      </c>
      <c r="F356" s="47">
        <v>83.4</v>
      </c>
      <c r="G356" s="48">
        <v>0.0</v>
      </c>
      <c r="H356" s="48">
        <v>0.0</v>
      </c>
      <c r="I356" s="48">
        <v>0.0</v>
      </c>
      <c r="J356" s="49">
        <f t="shared" si="2"/>
        <v>0</v>
      </c>
      <c r="K356" s="49">
        <f t="shared" si="3"/>
        <v>0</v>
      </c>
      <c r="N356" s="51"/>
    </row>
    <row r="357" ht="14.25" customHeight="1">
      <c r="A357" s="42">
        <f t="shared" si="1"/>
        <v>3</v>
      </c>
      <c r="B357" s="43" t="s">
        <v>839</v>
      </c>
      <c r="C357" s="44" t="s">
        <v>485</v>
      </c>
      <c r="D357" s="45">
        <v>5.5</v>
      </c>
      <c r="E357" s="46" t="s">
        <v>21</v>
      </c>
      <c r="F357" s="47">
        <v>73.2</v>
      </c>
      <c r="G357" s="48">
        <v>0.0</v>
      </c>
      <c r="H357" s="48">
        <v>0.0</v>
      </c>
      <c r="I357" s="48">
        <v>0.0</v>
      </c>
      <c r="J357" s="49">
        <f t="shared" si="2"/>
        <v>0</v>
      </c>
      <c r="K357" s="49">
        <f t="shared" si="3"/>
        <v>0</v>
      </c>
      <c r="N357" s="51"/>
    </row>
    <row r="358" ht="14.25" customHeight="1">
      <c r="A358" s="42">
        <f t="shared" si="1"/>
        <v>3</v>
      </c>
      <c r="B358" s="43" t="s">
        <v>840</v>
      </c>
      <c r="C358" s="44" t="s">
        <v>478</v>
      </c>
      <c r="D358" s="45">
        <v>5.5</v>
      </c>
      <c r="E358" s="46" t="s">
        <v>21</v>
      </c>
      <c r="F358" s="47">
        <v>75.3</v>
      </c>
      <c r="G358" s="48">
        <v>0.0</v>
      </c>
      <c r="H358" s="48">
        <v>0.0</v>
      </c>
      <c r="I358" s="48">
        <v>0.0</v>
      </c>
      <c r="J358" s="49">
        <f t="shared" si="2"/>
        <v>0</v>
      </c>
      <c r="K358" s="49">
        <f t="shared" si="3"/>
        <v>0</v>
      </c>
      <c r="N358" s="51"/>
    </row>
    <row r="359" ht="14.25" customHeight="1">
      <c r="A359" s="42">
        <f t="shared" si="1"/>
        <v>3</v>
      </c>
      <c r="B359" s="43" t="s">
        <v>841</v>
      </c>
      <c r="C359" s="44" t="s">
        <v>468</v>
      </c>
      <c r="D359" s="45">
        <v>5.5</v>
      </c>
      <c r="E359" s="46" t="s">
        <v>21</v>
      </c>
      <c r="F359" s="47">
        <v>77.4</v>
      </c>
      <c r="G359" s="48">
        <v>0.0</v>
      </c>
      <c r="H359" s="48">
        <v>0.0</v>
      </c>
      <c r="I359" s="48">
        <v>0.0</v>
      </c>
      <c r="J359" s="49">
        <f t="shared" si="2"/>
        <v>0</v>
      </c>
      <c r="K359" s="49">
        <f t="shared" si="3"/>
        <v>0</v>
      </c>
      <c r="N359" s="51"/>
    </row>
    <row r="360" ht="14.25" customHeight="1">
      <c r="A360" s="42">
        <f t="shared" si="1"/>
        <v>3</v>
      </c>
      <c r="B360" s="43" t="s">
        <v>842</v>
      </c>
      <c r="C360" s="44" t="s">
        <v>482</v>
      </c>
      <c r="D360" s="45">
        <v>5.5</v>
      </c>
      <c r="E360" s="46" t="s">
        <v>21</v>
      </c>
      <c r="F360" s="47">
        <v>81.1</v>
      </c>
      <c r="G360" s="48">
        <v>0.0</v>
      </c>
      <c r="H360" s="48">
        <v>0.0</v>
      </c>
      <c r="I360" s="48">
        <v>0.0</v>
      </c>
      <c r="J360" s="49">
        <f t="shared" si="2"/>
        <v>0</v>
      </c>
      <c r="K360" s="49">
        <f t="shared" si="3"/>
        <v>0</v>
      </c>
      <c r="N360" s="51"/>
    </row>
    <row r="361" ht="14.25" customHeight="1">
      <c r="A361" s="42">
        <f t="shared" si="1"/>
        <v>3</v>
      </c>
      <c r="B361" s="43" t="s">
        <v>843</v>
      </c>
      <c r="C361" s="44" t="s">
        <v>491</v>
      </c>
      <c r="D361" s="45">
        <v>5.5</v>
      </c>
      <c r="E361" s="46" t="s">
        <v>21</v>
      </c>
      <c r="F361" s="47">
        <v>76.8</v>
      </c>
      <c r="G361" s="48">
        <v>0.0</v>
      </c>
      <c r="H361" s="48">
        <v>0.0</v>
      </c>
      <c r="I361" s="48">
        <v>0.0</v>
      </c>
      <c r="J361" s="49">
        <f t="shared" si="2"/>
        <v>0</v>
      </c>
      <c r="K361" s="49">
        <f t="shared" si="3"/>
        <v>0</v>
      </c>
      <c r="N361" s="51"/>
    </row>
    <row r="362" ht="14.25" customHeight="1">
      <c r="A362" s="42">
        <f t="shared" si="1"/>
        <v>3</v>
      </c>
      <c r="B362" s="43" t="s">
        <v>844</v>
      </c>
      <c r="C362" s="44" t="s">
        <v>482</v>
      </c>
      <c r="D362" s="45">
        <v>5.5</v>
      </c>
      <c r="E362" s="46" t="s">
        <v>21</v>
      </c>
      <c r="F362" s="47">
        <v>79.6</v>
      </c>
      <c r="G362" s="48">
        <v>0.0</v>
      </c>
      <c r="H362" s="48">
        <v>0.0</v>
      </c>
      <c r="I362" s="48">
        <v>0.0</v>
      </c>
      <c r="J362" s="49">
        <f t="shared" si="2"/>
        <v>0</v>
      </c>
      <c r="K362" s="49">
        <f t="shared" si="3"/>
        <v>0</v>
      </c>
      <c r="N362" s="51"/>
    </row>
    <row r="363" ht="14.25" customHeight="1">
      <c r="A363" s="42">
        <f t="shared" si="1"/>
        <v>3</v>
      </c>
      <c r="B363" s="43" t="s">
        <v>845</v>
      </c>
      <c r="C363" s="44" t="s">
        <v>491</v>
      </c>
      <c r="D363" s="45">
        <v>5.5</v>
      </c>
      <c r="E363" s="46" t="s">
        <v>21</v>
      </c>
      <c r="F363" s="47">
        <v>76.2</v>
      </c>
      <c r="G363" s="48">
        <v>0.0</v>
      </c>
      <c r="H363" s="48">
        <v>0.0</v>
      </c>
      <c r="I363" s="48">
        <v>0.0</v>
      </c>
      <c r="J363" s="49">
        <f t="shared" si="2"/>
        <v>0</v>
      </c>
      <c r="K363" s="49">
        <f t="shared" si="3"/>
        <v>0</v>
      </c>
      <c r="N363" s="51"/>
    </row>
    <row r="364" ht="14.25" customHeight="1">
      <c r="A364" s="42">
        <f t="shared" si="1"/>
        <v>4</v>
      </c>
      <c r="B364" s="43" t="s">
        <v>846</v>
      </c>
      <c r="C364" s="44" t="s">
        <v>491</v>
      </c>
      <c r="D364" s="45">
        <v>5.5</v>
      </c>
      <c r="E364" s="46" t="s">
        <v>19</v>
      </c>
      <c r="F364" s="47">
        <v>76.0</v>
      </c>
      <c r="G364" s="48">
        <v>0.0</v>
      </c>
      <c r="H364" s="48">
        <v>0.0</v>
      </c>
      <c r="I364" s="48">
        <v>0.0</v>
      </c>
      <c r="J364" s="49">
        <f t="shared" si="2"/>
        <v>0</v>
      </c>
      <c r="K364" s="49">
        <f t="shared" si="3"/>
        <v>0</v>
      </c>
      <c r="N364" s="51"/>
    </row>
    <row r="365" ht="14.25" customHeight="1">
      <c r="A365" s="42">
        <f t="shared" si="1"/>
        <v>3</v>
      </c>
      <c r="B365" s="43" t="s">
        <v>847</v>
      </c>
      <c r="C365" s="44" t="s">
        <v>473</v>
      </c>
      <c r="D365" s="45">
        <v>5.5</v>
      </c>
      <c r="E365" s="46" t="s">
        <v>21</v>
      </c>
      <c r="F365" s="47">
        <v>76.5</v>
      </c>
      <c r="G365" s="48">
        <v>0.0</v>
      </c>
      <c r="H365" s="48">
        <v>0.0</v>
      </c>
      <c r="I365" s="48">
        <v>0.0</v>
      </c>
      <c r="J365" s="49">
        <f t="shared" si="2"/>
        <v>0</v>
      </c>
      <c r="K365" s="49">
        <f t="shared" si="3"/>
        <v>0</v>
      </c>
      <c r="N365" s="51"/>
    </row>
    <row r="366" ht="14.25" customHeight="1">
      <c r="A366" s="42">
        <f t="shared" si="1"/>
        <v>4</v>
      </c>
      <c r="B366" s="43" t="s">
        <v>848</v>
      </c>
      <c r="C366" s="44" t="s">
        <v>473</v>
      </c>
      <c r="D366" s="45">
        <v>5.5</v>
      </c>
      <c r="E366" s="46" t="s">
        <v>19</v>
      </c>
      <c r="F366" s="47">
        <v>76.0</v>
      </c>
      <c r="G366" s="48">
        <v>0.0</v>
      </c>
      <c r="H366" s="48">
        <v>0.0</v>
      </c>
      <c r="I366" s="48">
        <v>0.0</v>
      </c>
      <c r="J366" s="49">
        <f t="shared" si="2"/>
        <v>0</v>
      </c>
      <c r="K366" s="49">
        <f t="shared" si="3"/>
        <v>0</v>
      </c>
      <c r="N366" s="51"/>
    </row>
    <row r="367" ht="14.25" customHeight="1">
      <c r="A367" s="42">
        <f t="shared" si="1"/>
        <v>4</v>
      </c>
      <c r="B367" s="43" t="s">
        <v>849</v>
      </c>
      <c r="C367" s="44" t="s">
        <v>495</v>
      </c>
      <c r="D367" s="45">
        <v>5.5</v>
      </c>
      <c r="E367" s="46" t="s">
        <v>19</v>
      </c>
      <c r="F367" s="47">
        <v>75.7</v>
      </c>
      <c r="G367" s="48">
        <v>0.0</v>
      </c>
      <c r="H367" s="48">
        <v>0.0</v>
      </c>
      <c r="I367" s="48">
        <v>0.0</v>
      </c>
      <c r="J367" s="49">
        <f t="shared" si="2"/>
        <v>0</v>
      </c>
      <c r="K367" s="49">
        <f t="shared" si="3"/>
        <v>0</v>
      </c>
      <c r="N367" s="51"/>
    </row>
    <row r="368" ht="14.25" customHeight="1">
      <c r="A368" s="42">
        <f t="shared" si="1"/>
        <v>4</v>
      </c>
      <c r="B368" s="43" t="s">
        <v>850</v>
      </c>
      <c r="C368" s="44" t="s">
        <v>473</v>
      </c>
      <c r="D368" s="45">
        <v>5.5</v>
      </c>
      <c r="E368" s="46" t="s">
        <v>19</v>
      </c>
      <c r="F368" s="47">
        <v>74.9</v>
      </c>
      <c r="G368" s="48">
        <v>0.0</v>
      </c>
      <c r="H368" s="48">
        <v>0.0</v>
      </c>
      <c r="I368" s="48">
        <v>0.0</v>
      </c>
      <c r="J368" s="49">
        <f t="shared" si="2"/>
        <v>0</v>
      </c>
      <c r="K368" s="49">
        <f t="shared" si="3"/>
        <v>0</v>
      </c>
      <c r="N368" s="51"/>
    </row>
    <row r="369" ht="14.25" customHeight="1">
      <c r="A369" s="42">
        <f t="shared" si="1"/>
        <v>4</v>
      </c>
      <c r="B369" s="43" t="s">
        <v>851</v>
      </c>
      <c r="C369" s="44" t="s">
        <v>515</v>
      </c>
      <c r="D369" s="45">
        <v>5.5</v>
      </c>
      <c r="E369" s="46" t="s">
        <v>19</v>
      </c>
      <c r="F369" s="47">
        <v>79.4</v>
      </c>
      <c r="G369" s="48">
        <v>0.0</v>
      </c>
      <c r="H369" s="48">
        <v>0.0</v>
      </c>
      <c r="I369" s="48">
        <v>0.0</v>
      </c>
      <c r="J369" s="49">
        <f t="shared" si="2"/>
        <v>0</v>
      </c>
      <c r="K369" s="49">
        <f t="shared" si="3"/>
        <v>0</v>
      </c>
      <c r="N369" s="51"/>
    </row>
    <row r="370" ht="14.25" customHeight="1">
      <c r="A370" s="42">
        <f t="shared" si="1"/>
        <v>4</v>
      </c>
      <c r="B370" s="43" t="s">
        <v>852</v>
      </c>
      <c r="C370" s="44" t="s">
        <v>482</v>
      </c>
      <c r="D370" s="45">
        <v>5.5</v>
      </c>
      <c r="E370" s="46" t="s">
        <v>19</v>
      </c>
      <c r="F370" s="47">
        <v>75.0</v>
      </c>
      <c r="G370" s="48">
        <v>0.0</v>
      </c>
      <c r="H370" s="48">
        <v>0.0</v>
      </c>
      <c r="I370" s="48">
        <v>0.0</v>
      </c>
      <c r="J370" s="49">
        <f t="shared" si="2"/>
        <v>0</v>
      </c>
      <c r="K370" s="49">
        <f t="shared" si="3"/>
        <v>0</v>
      </c>
      <c r="N370" s="51"/>
    </row>
    <row r="371" ht="14.25" customHeight="1">
      <c r="A371" s="42">
        <f t="shared" si="1"/>
        <v>3</v>
      </c>
      <c r="B371" s="43" t="s">
        <v>833</v>
      </c>
      <c r="C371" s="44" t="s">
        <v>511</v>
      </c>
      <c r="D371" s="45">
        <v>5.5</v>
      </c>
      <c r="E371" s="46" t="s">
        <v>21</v>
      </c>
      <c r="F371" s="47">
        <v>76.0</v>
      </c>
      <c r="G371" s="48">
        <v>0.0</v>
      </c>
      <c r="H371" s="48">
        <v>0.0</v>
      </c>
      <c r="I371" s="48">
        <v>0.0</v>
      </c>
      <c r="J371" s="49">
        <f t="shared" si="2"/>
        <v>0</v>
      </c>
      <c r="K371" s="49">
        <f t="shared" si="3"/>
        <v>0</v>
      </c>
      <c r="N371" s="51"/>
    </row>
    <row r="372" ht="14.25" customHeight="1">
      <c r="A372" s="42">
        <f t="shared" si="1"/>
        <v>3</v>
      </c>
      <c r="B372" s="43" t="s">
        <v>853</v>
      </c>
      <c r="C372" s="44" t="s">
        <v>482</v>
      </c>
      <c r="D372" s="45">
        <v>5.5</v>
      </c>
      <c r="E372" s="46" t="s">
        <v>21</v>
      </c>
      <c r="F372" s="47">
        <v>74.2</v>
      </c>
      <c r="G372" s="48">
        <v>0.0</v>
      </c>
      <c r="H372" s="48">
        <v>0.0</v>
      </c>
      <c r="I372" s="48">
        <v>0.0</v>
      </c>
      <c r="J372" s="49">
        <f t="shared" si="2"/>
        <v>0</v>
      </c>
      <c r="K372" s="49">
        <f t="shared" si="3"/>
        <v>0</v>
      </c>
      <c r="N372" s="51"/>
    </row>
    <row r="373" ht="14.25" customHeight="1">
      <c r="A373" s="42">
        <f t="shared" si="1"/>
        <v>4</v>
      </c>
      <c r="B373" s="43" t="s">
        <v>854</v>
      </c>
      <c r="C373" s="44" t="s">
        <v>505</v>
      </c>
      <c r="D373" s="45">
        <v>5.5</v>
      </c>
      <c r="E373" s="46" t="s">
        <v>19</v>
      </c>
      <c r="F373" s="47">
        <v>74.1</v>
      </c>
      <c r="G373" s="48">
        <v>0.0</v>
      </c>
      <c r="H373" s="48">
        <v>0.0</v>
      </c>
      <c r="I373" s="48">
        <v>0.0</v>
      </c>
      <c r="J373" s="49">
        <f t="shared" si="2"/>
        <v>0</v>
      </c>
      <c r="K373" s="49">
        <f t="shared" si="3"/>
        <v>0</v>
      </c>
      <c r="N373" s="51"/>
    </row>
    <row r="374" ht="14.25" customHeight="1">
      <c r="A374" s="42">
        <f t="shared" si="1"/>
        <v>4</v>
      </c>
      <c r="B374" s="43" t="s">
        <v>855</v>
      </c>
      <c r="C374" s="44" t="s">
        <v>510</v>
      </c>
      <c r="D374" s="45">
        <v>5.5</v>
      </c>
      <c r="E374" s="46" t="s">
        <v>19</v>
      </c>
      <c r="F374" s="47">
        <v>74.6</v>
      </c>
      <c r="G374" s="48">
        <v>0.0</v>
      </c>
      <c r="H374" s="48">
        <v>0.0</v>
      </c>
      <c r="I374" s="48">
        <v>0.0</v>
      </c>
      <c r="J374" s="49">
        <f t="shared" si="2"/>
        <v>0</v>
      </c>
      <c r="K374" s="49">
        <f t="shared" si="3"/>
        <v>0</v>
      </c>
      <c r="N374" s="51"/>
    </row>
    <row r="375" ht="14.25" customHeight="1">
      <c r="A375" s="42">
        <f t="shared" si="1"/>
        <v>3</v>
      </c>
      <c r="B375" s="43" t="s">
        <v>856</v>
      </c>
      <c r="C375" s="44" t="s">
        <v>515</v>
      </c>
      <c r="D375" s="45">
        <v>5.5</v>
      </c>
      <c r="E375" s="46" t="s">
        <v>21</v>
      </c>
      <c r="F375" s="47">
        <v>74.9</v>
      </c>
      <c r="G375" s="48">
        <v>0.0</v>
      </c>
      <c r="H375" s="48">
        <v>0.0</v>
      </c>
      <c r="I375" s="48">
        <v>0.0</v>
      </c>
      <c r="J375" s="49">
        <f t="shared" si="2"/>
        <v>0</v>
      </c>
      <c r="K375" s="49">
        <f t="shared" si="3"/>
        <v>0</v>
      </c>
      <c r="N375" s="51"/>
    </row>
    <row r="376" ht="14.25" customHeight="1">
      <c r="A376" s="42">
        <f t="shared" si="1"/>
        <v>3</v>
      </c>
      <c r="B376" s="43" t="s">
        <v>857</v>
      </c>
      <c r="C376" s="44" t="s">
        <v>502</v>
      </c>
      <c r="D376" s="45">
        <v>5.5</v>
      </c>
      <c r="E376" s="46" t="s">
        <v>21</v>
      </c>
      <c r="F376" s="47">
        <v>72.4</v>
      </c>
      <c r="G376" s="48">
        <v>0.0</v>
      </c>
      <c r="H376" s="48">
        <v>0.0</v>
      </c>
      <c r="I376" s="48">
        <v>0.0</v>
      </c>
      <c r="J376" s="49">
        <f t="shared" si="2"/>
        <v>0</v>
      </c>
      <c r="K376" s="49">
        <f t="shared" si="3"/>
        <v>0</v>
      </c>
      <c r="N376" s="51"/>
    </row>
    <row r="377" ht="14.25" customHeight="1">
      <c r="A377" s="42">
        <f t="shared" si="1"/>
        <v>2</v>
      </c>
      <c r="B377" s="43" t="s">
        <v>858</v>
      </c>
      <c r="C377" s="44" t="s">
        <v>489</v>
      </c>
      <c r="D377" s="45">
        <v>6.0</v>
      </c>
      <c r="E377" s="46" t="s">
        <v>23</v>
      </c>
      <c r="F377" s="47">
        <v>161.6</v>
      </c>
      <c r="G377" s="48">
        <v>1.0</v>
      </c>
      <c r="H377" s="48">
        <v>0.0</v>
      </c>
      <c r="I377" s="48">
        <v>0.0</v>
      </c>
      <c r="J377" s="49">
        <f t="shared" si="2"/>
        <v>1</v>
      </c>
      <c r="K377" s="49">
        <f t="shared" si="3"/>
        <v>161.6</v>
      </c>
      <c r="N377" s="51"/>
    </row>
    <row r="378" ht="14.25" customHeight="1">
      <c r="A378" s="42">
        <f t="shared" si="1"/>
        <v>2</v>
      </c>
      <c r="B378" s="43" t="s">
        <v>859</v>
      </c>
      <c r="C378" s="44" t="s">
        <v>491</v>
      </c>
      <c r="D378" s="45">
        <v>6.0</v>
      </c>
      <c r="E378" s="46" t="s">
        <v>23</v>
      </c>
      <c r="F378" s="47">
        <v>157.9</v>
      </c>
      <c r="G378" s="48">
        <v>1.0</v>
      </c>
      <c r="H378" s="48">
        <v>0.0</v>
      </c>
      <c r="I378" s="48">
        <v>0.0</v>
      </c>
      <c r="J378" s="49">
        <f t="shared" si="2"/>
        <v>1</v>
      </c>
      <c r="K378" s="49">
        <f t="shared" si="3"/>
        <v>157.9</v>
      </c>
      <c r="N378" s="51"/>
    </row>
    <row r="379" ht="14.25" customHeight="1">
      <c r="A379" s="42">
        <f t="shared" si="1"/>
        <v>3</v>
      </c>
      <c r="B379" s="43" t="s">
        <v>860</v>
      </c>
      <c r="C379" s="44" t="s">
        <v>485</v>
      </c>
      <c r="D379" s="45">
        <v>6.0</v>
      </c>
      <c r="E379" s="46" t="s">
        <v>21</v>
      </c>
      <c r="F379" s="47">
        <v>139.4</v>
      </c>
      <c r="G379" s="48">
        <v>0.0</v>
      </c>
      <c r="H379" s="48">
        <v>0.0</v>
      </c>
      <c r="I379" s="48">
        <v>0.0</v>
      </c>
      <c r="J379" s="49">
        <f t="shared" si="2"/>
        <v>0</v>
      </c>
      <c r="K379" s="49">
        <f t="shared" si="3"/>
        <v>0</v>
      </c>
      <c r="N379" s="51"/>
    </row>
    <row r="380" ht="14.25" customHeight="1">
      <c r="A380" s="42">
        <f t="shared" si="1"/>
        <v>4</v>
      </c>
      <c r="B380" s="43" t="s">
        <v>861</v>
      </c>
      <c r="C380" s="44" t="s">
        <v>475</v>
      </c>
      <c r="D380" s="45">
        <v>6.0</v>
      </c>
      <c r="E380" s="46" t="s">
        <v>19</v>
      </c>
      <c r="F380" s="47">
        <v>131.8</v>
      </c>
      <c r="G380" s="48">
        <v>0.0</v>
      </c>
      <c r="H380" s="48">
        <v>0.0</v>
      </c>
      <c r="I380" s="48">
        <v>0.0</v>
      </c>
      <c r="J380" s="49">
        <f t="shared" si="2"/>
        <v>0</v>
      </c>
      <c r="K380" s="49">
        <f t="shared" si="3"/>
        <v>0</v>
      </c>
      <c r="N380" s="51"/>
    </row>
    <row r="381" ht="14.25" customHeight="1">
      <c r="A381" s="42">
        <f t="shared" si="1"/>
        <v>1</v>
      </c>
      <c r="B381" s="43" t="s">
        <v>862</v>
      </c>
      <c r="C381" s="44" t="s">
        <v>489</v>
      </c>
      <c r="D381" s="45">
        <v>6.0</v>
      </c>
      <c r="E381" s="46" t="s">
        <v>25</v>
      </c>
      <c r="F381" s="47">
        <v>156.2</v>
      </c>
      <c r="G381" s="48">
        <v>0.0</v>
      </c>
      <c r="H381" s="48">
        <v>0.0</v>
      </c>
      <c r="I381" s="48">
        <v>0.0</v>
      </c>
      <c r="J381" s="49">
        <f t="shared" si="2"/>
        <v>0</v>
      </c>
      <c r="K381" s="49">
        <f t="shared" si="3"/>
        <v>0</v>
      </c>
      <c r="N381" s="51"/>
    </row>
    <row r="382" ht="14.25" customHeight="1">
      <c r="A382" s="42">
        <f t="shared" si="1"/>
        <v>3</v>
      </c>
      <c r="B382" s="43" t="s">
        <v>863</v>
      </c>
      <c r="C382" s="44" t="s">
        <v>485</v>
      </c>
      <c r="D382" s="45">
        <v>6.0</v>
      </c>
      <c r="E382" s="46" t="s">
        <v>21</v>
      </c>
      <c r="F382" s="47">
        <v>127.6</v>
      </c>
      <c r="G382" s="48">
        <v>0.0</v>
      </c>
      <c r="H382" s="48">
        <v>0.0</v>
      </c>
      <c r="I382" s="48">
        <v>0.0</v>
      </c>
      <c r="J382" s="49">
        <f t="shared" si="2"/>
        <v>0</v>
      </c>
      <c r="K382" s="49">
        <f t="shared" si="3"/>
        <v>0</v>
      </c>
      <c r="N382" s="51"/>
    </row>
    <row r="383" ht="14.25" customHeight="1">
      <c r="A383" s="42">
        <f t="shared" si="1"/>
        <v>4</v>
      </c>
      <c r="B383" s="43" t="s">
        <v>864</v>
      </c>
      <c r="C383" s="44" t="s">
        <v>510</v>
      </c>
      <c r="D383" s="45">
        <v>6.0</v>
      </c>
      <c r="E383" s="46" t="s">
        <v>19</v>
      </c>
      <c r="F383" s="47">
        <v>138.3</v>
      </c>
      <c r="G383" s="48">
        <v>0.0</v>
      </c>
      <c r="H383" s="48">
        <v>0.0</v>
      </c>
      <c r="I383" s="48">
        <v>0.0</v>
      </c>
      <c r="J383" s="49">
        <f t="shared" si="2"/>
        <v>0</v>
      </c>
      <c r="K383" s="49">
        <f t="shared" si="3"/>
        <v>0</v>
      </c>
      <c r="N383" s="51"/>
    </row>
    <row r="384" ht="14.25" customHeight="1">
      <c r="A384" s="42">
        <f t="shared" si="1"/>
        <v>1</v>
      </c>
      <c r="B384" s="43" t="s">
        <v>865</v>
      </c>
      <c r="C384" s="44" t="s">
        <v>478</v>
      </c>
      <c r="D384" s="45">
        <v>6.0</v>
      </c>
      <c r="E384" s="46" t="s">
        <v>25</v>
      </c>
      <c r="F384" s="47">
        <v>157.9</v>
      </c>
      <c r="G384" s="48">
        <v>0.0</v>
      </c>
      <c r="H384" s="48">
        <v>0.0</v>
      </c>
      <c r="I384" s="48">
        <v>0.0</v>
      </c>
      <c r="J384" s="49">
        <f t="shared" si="2"/>
        <v>0</v>
      </c>
      <c r="K384" s="49">
        <f t="shared" si="3"/>
        <v>0</v>
      </c>
      <c r="N384" s="51"/>
    </row>
    <row r="385" ht="14.25" customHeight="1">
      <c r="A385" s="42">
        <f t="shared" si="1"/>
        <v>3</v>
      </c>
      <c r="B385" s="43" t="s">
        <v>866</v>
      </c>
      <c r="C385" s="44" t="s">
        <v>475</v>
      </c>
      <c r="D385" s="45">
        <v>6.0</v>
      </c>
      <c r="E385" s="46" t="s">
        <v>21</v>
      </c>
      <c r="F385" s="47">
        <v>129.8</v>
      </c>
      <c r="G385" s="48">
        <v>0.0</v>
      </c>
      <c r="H385" s="48">
        <v>0.0</v>
      </c>
      <c r="I385" s="48">
        <v>0.0</v>
      </c>
      <c r="J385" s="49">
        <f t="shared" si="2"/>
        <v>0</v>
      </c>
      <c r="K385" s="49">
        <f t="shared" si="3"/>
        <v>0</v>
      </c>
      <c r="N385" s="51"/>
    </row>
    <row r="386" ht="14.25" customHeight="1">
      <c r="A386" s="42">
        <f t="shared" si="1"/>
        <v>3</v>
      </c>
      <c r="B386" s="43" t="s">
        <v>867</v>
      </c>
      <c r="C386" s="44" t="s">
        <v>511</v>
      </c>
      <c r="D386" s="45">
        <v>6.0</v>
      </c>
      <c r="E386" s="46" t="s">
        <v>21</v>
      </c>
      <c r="F386" s="47">
        <v>135.6</v>
      </c>
      <c r="G386" s="48">
        <v>0.0</v>
      </c>
      <c r="H386" s="48">
        <v>0.0</v>
      </c>
      <c r="I386" s="48">
        <v>0.0</v>
      </c>
      <c r="J386" s="49">
        <f t="shared" si="2"/>
        <v>0</v>
      </c>
      <c r="K386" s="49">
        <f t="shared" si="3"/>
        <v>0</v>
      </c>
      <c r="N386" s="51"/>
    </row>
    <row r="387" ht="14.25" customHeight="1">
      <c r="A387" s="42">
        <f t="shared" si="1"/>
        <v>3</v>
      </c>
      <c r="B387" s="43" t="s">
        <v>868</v>
      </c>
      <c r="C387" s="44" t="s">
        <v>466</v>
      </c>
      <c r="D387" s="45">
        <v>6.0</v>
      </c>
      <c r="E387" s="46" t="s">
        <v>21</v>
      </c>
      <c r="F387" s="47">
        <v>133.3</v>
      </c>
      <c r="G387" s="48">
        <v>0.0</v>
      </c>
      <c r="H387" s="48">
        <v>0.0</v>
      </c>
      <c r="I387" s="48">
        <v>0.0</v>
      </c>
      <c r="J387" s="49">
        <f t="shared" si="2"/>
        <v>0</v>
      </c>
      <c r="K387" s="49">
        <f t="shared" si="3"/>
        <v>0</v>
      </c>
      <c r="N387" s="51"/>
    </row>
    <row r="388" ht="14.25" customHeight="1">
      <c r="A388" s="42">
        <f t="shared" si="1"/>
        <v>2</v>
      </c>
      <c r="B388" s="43" t="s">
        <v>869</v>
      </c>
      <c r="C388" s="44" t="s">
        <v>491</v>
      </c>
      <c r="D388" s="45">
        <v>6.0</v>
      </c>
      <c r="E388" s="46" t="s">
        <v>23</v>
      </c>
      <c r="F388" s="47">
        <v>140.6</v>
      </c>
      <c r="G388" s="48">
        <v>0.0</v>
      </c>
      <c r="H388" s="48">
        <v>0.0</v>
      </c>
      <c r="I388" s="48">
        <v>0.0</v>
      </c>
      <c r="J388" s="49">
        <f t="shared" si="2"/>
        <v>0</v>
      </c>
      <c r="K388" s="49">
        <f t="shared" si="3"/>
        <v>0</v>
      </c>
      <c r="N388" s="51"/>
    </row>
    <row r="389" ht="14.25" customHeight="1">
      <c r="A389" s="42">
        <f t="shared" si="1"/>
        <v>2</v>
      </c>
      <c r="B389" s="43" t="s">
        <v>870</v>
      </c>
      <c r="C389" s="44" t="s">
        <v>489</v>
      </c>
      <c r="D389" s="45">
        <v>6.0</v>
      </c>
      <c r="E389" s="46" t="s">
        <v>23</v>
      </c>
      <c r="F389" s="47">
        <v>132.5</v>
      </c>
      <c r="G389" s="48">
        <v>0.0</v>
      </c>
      <c r="H389" s="48">
        <v>0.0</v>
      </c>
      <c r="I389" s="48">
        <v>0.0</v>
      </c>
      <c r="J389" s="49">
        <f t="shared" si="2"/>
        <v>0</v>
      </c>
      <c r="K389" s="49">
        <f t="shared" si="3"/>
        <v>0</v>
      </c>
      <c r="N389" s="51"/>
    </row>
    <row r="390" ht="14.25" customHeight="1">
      <c r="A390" s="42">
        <f t="shared" si="1"/>
        <v>3</v>
      </c>
      <c r="B390" s="43" t="s">
        <v>871</v>
      </c>
      <c r="C390" s="44" t="s">
        <v>493</v>
      </c>
      <c r="D390" s="45">
        <v>6.0</v>
      </c>
      <c r="E390" s="46" t="s">
        <v>21</v>
      </c>
      <c r="F390" s="47">
        <v>116.9</v>
      </c>
      <c r="G390" s="48">
        <v>0.0</v>
      </c>
      <c r="H390" s="48">
        <v>0.0</v>
      </c>
      <c r="I390" s="48">
        <v>0.0</v>
      </c>
      <c r="J390" s="49">
        <f t="shared" si="2"/>
        <v>0</v>
      </c>
      <c r="K390" s="49">
        <f t="shared" si="3"/>
        <v>0</v>
      </c>
      <c r="N390" s="51"/>
    </row>
    <row r="391" ht="14.25" customHeight="1">
      <c r="A391" s="42">
        <f t="shared" si="1"/>
        <v>3</v>
      </c>
      <c r="B391" s="43" t="s">
        <v>872</v>
      </c>
      <c r="C391" s="44" t="s">
        <v>497</v>
      </c>
      <c r="D391" s="45">
        <v>6.0</v>
      </c>
      <c r="E391" s="46" t="s">
        <v>21</v>
      </c>
      <c r="F391" s="47">
        <v>109.5</v>
      </c>
      <c r="G391" s="48">
        <v>0.0</v>
      </c>
      <c r="H391" s="48">
        <v>0.0</v>
      </c>
      <c r="I391" s="48">
        <v>0.0</v>
      </c>
      <c r="J391" s="49">
        <f t="shared" si="2"/>
        <v>0</v>
      </c>
      <c r="K391" s="49">
        <f t="shared" si="3"/>
        <v>0</v>
      </c>
      <c r="N391" s="51"/>
    </row>
    <row r="392" ht="14.25" customHeight="1">
      <c r="A392" s="42">
        <f t="shared" si="1"/>
        <v>3</v>
      </c>
      <c r="B392" s="43" t="s">
        <v>873</v>
      </c>
      <c r="C392" s="44" t="s">
        <v>493</v>
      </c>
      <c r="D392" s="45">
        <v>6.0</v>
      </c>
      <c r="E392" s="46" t="s">
        <v>21</v>
      </c>
      <c r="F392" s="47">
        <v>106.8</v>
      </c>
      <c r="G392" s="48">
        <v>0.0</v>
      </c>
      <c r="H392" s="48">
        <v>0.0</v>
      </c>
      <c r="I392" s="48">
        <v>0.0</v>
      </c>
      <c r="J392" s="49">
        <f t="shared" si="2"/>
        <v>0</v>
      </c>
      <c r="K392" s="49">
        <f t="shared" si="3"/>
        <v>0</v>
      </c>
      <c r="N392" s="51"/>
    </row>
    <row r="393" ht="14.25" customHeight="1">
      <c r="A393" s="42">
        <f t="shared" si="1"/>
        <v>1</v>
      </c>
      <c r="B393" s="43" t="s">
        <v>874</v>
      </c>
      <c r="C393" s="44" t="s">
        <v>491</v>
      </c>
      <c r="D393" s="45">
        <v>6.0</v>
      </c>
      <c r="E393" s="46" t="s">
        <v>25</v>
      </c>
      <c r="F393" s="47">
        <v>156.0</v>
      </c>
      <c r="G393" s="48">
        <v>0.0</v>
      </c>
      <c r="H393" s="48">
        <v>0.0</v>
      </c>
      <c r="I393" s="48">
        <v>0.0</v>
      </c>
      <c r="J393" s="49">
        <f t="shared" si="2"/>
        <v>0</v>
      </c>
      <c r="K393" s="49">
        <f t="shared" si="3"/>
        <v>0</v>
      </c>
      <c r="N393" s="51"/>
    </row>
    <row r="394" ht="14.25" customHeight="1">
      <c r="A394" s="42">
        <f t="shared" si="1"/>
        <v>3</v>
      </c>
      <c r="B394" s="43" t="s">
        <v>875</v>
      </c>
      <c r="C394" s="44" t="s">
        <v>505</v>
      </c>
      <c r="D394" s="45">
        <v>6.0</v>
      </c>
      <c r="E394" s="46" t="s">
        <v>21</v>
      </c>
      <c r="F394" s="47">
        <v>116.5</v>
      </c>
      <c r="G394" s="48">
        <v>0.0</v>
      </c>
      <c r="H394" s="48">
        <v>0.0</v>
      </c>
      <c r="I394" s="48">
        <v>0.0</v>
      </c>
      <c r="J394" s="49">
        <f t="shared" si="2"/>
        <v>0</v>
      </c>
      <c r="K394" s="49">
        <f t="shared" si="3"/>
        <v>0</v>
      </c>
      <c r="N394" s="51"/>
    </row>
    <row r="395" ht="14.25" customHeight="1">
      <c r="A395" s="42">
        <f t="shared" si="1"/>
        <v>3</v>
      </c>
      <c r="B395" s="43" t="s">
        <v>30</v>
      </c>
      <c r="C395" s="44" t="s">
        <v>491</v>
      </c>
      <c r="D395" s="45">
        <v>6.0</v>
      </c>
      <c r="E395" s="46" t="s">
        <v>21</v>
      </c>
      <c r="F395" s="47">
        <v>109.5</v>
      </c>
      <c r="G395" s="48">
        <v>0.0</v>
      </c>
      <c r="H395" s="48">
        <v>0.0</v>
      </c>
      <c r="I395" s="48">
        <v>0.0</v>
      </c>
      <c r="J395" s="49">
        <f t="shared" si="2"/>
        <v>0</v>
      </c>
      <c r="K395" s="49">
        <f t="shared" si="3"/>
        <v>0</v>
      </c>
      <c r="N395" s="51"/>
    </row>
    <row r="396" ht="14.25" customHeight="1">
      <c r="A396" s="42">
        <f t="shared" si="1"/>
        <v>3</v>
      </c>
      <c r="B396" s="43" t="s">
        <v>876</v>
      </c>
      <c r="C396" s="44" t="s">
        <v>468</v>
      </c>
      <c r="D396" s="45">
        <v>6.0</v>
      </c>
      <c r="E396" s="46" t="s">
        <v>21</v>
      </c>
      <c r="F396" s="47">
        <v>103.6</v>
      </c>
      <c r="G396" s="48">
        <v>0.0</v>
      </c>
      <c r="H396" s="48">
        <v>0.0</v>
      </c>
      <c r="I396" s="48">
        <v>0.0</v>
      </c>
      <c r="J396" s="49">
        <f t="shared" si="2"/>
        <v>0</v>
      </c>
      <c r="K396" s="49">
        <f t="shared" si="3"/>
        <v>0</v>
      </c>
      <c r="N396" s="51"/>
    </row>
    <row r="397" ht="14.25" customHeight="1">
      <c r="A397" s="42">
        <f t="shared" si="1"/>
        <v>4</v>
      </c>
      <c r="B397" s="43" t="s">
        <v>877</v>
      </c>
      <c r="C397" s="44" t="s">
        <v>493</v>
      </c>
      <c r="D397" s="45">
        <v>6.0</v>
      </c>
      <c r="E397" s="46" t="s">
        <v>19</v>
      </c>
      <c r="F397" s="47">
        <v>95.0</v>
      </c>
      <c r="G397" s="48">
        <v>0.0</v>
      </c>
      <c r="H397" s="48">
        <v>0.0</v>
      </c>
      <c r="I397" s="48">
        <v>0.0</v>
      </c>
      <c r="J397" s="49">
        <f t="shared" si="2"/>
        <v>0</v>
      </c>
      <c r="K397" s="49">
        <f t="shared" si="3"/>
        <v>0</v>
      </c>
      <c r="N397" s="51"/>
    </row>
    <row r="398" ht="14.25" customHeight="1">
      <c r="A398" s="42">
        <f t="shared" si="1"/>
        <v>3</v>
      </c>
      <c r="B398" s="43" t="s">
        <v>878</v>
      </c>
      <c r="C398" s="44" t="s">
        <v>485</v>
      </c>
      <c r="D398" s="45">
        <v>6.0</v>
      </c>
      <c r="E398" s="46" t="s">
        <v>21</v>
      </c>
      <c r="F398" s="47">
        <v>95.4</v>
      </c>
      <c r="G398" s="48">
        <v>0.0</v>
      </c>
      <c r="H398" s="48">
        <v>0.0</v>
      </c>
      <c r="I398" s="48">
        <v>0.0</v>
      </c>
      <c r="J398" s="49">
        <f t="shared" si="2"/>
        <v>0</v>
      </c>
      <c r="K398" s="49">
        <f t="shared" si="3"/>
        <v>0</v>
      </c>
      <c r="N398" s="51"/>
    </row>
    <row r="399" ht="14.25" customHeight="1">
      <c r="A399" s="42">
        <f t="shared" si="1"/>
        <v>3</v>
      </c>
      <c r="B399" s="43" t="s">
        <v>879</v>
      </c>
      <c r="C399" s="44" t="s">
        <v>473</v>
      </c>
      <c r="D399" s="45">
        <v>6.0</v>
      </c>
      <c r="E399" s="46" t="s">
        <v>21</v>
      </c>
      <c r="F399" s="47">
        <v>103.4</v>
      </c>
      <c r="G399" s="48">
        <v>0.0</v>
      </c>
      <c r="H399" s="48">
        <v>0.0</v>
      </c>
      <c r="I399" s="48">
        <v>0.0</v>
      </c>
      <c r="J399" s="49">
        <f t="shared" si="2"/>
        <v>0</v>
      </c>
      <c r="K399" s="49">
        <f t="shared" si="3"/>
        <v>0</v>
      </c>
      <c r="N399" s="51"/>
    </row>
    <row r="400" ht="14.25" customHeight="1">
      <c r="A400" s="42">
        <f t="shared" si="1"/>
        <v>3</v>
      </c>
      <c r="B400" s="43" t="s">
        <v>880</v>
      </c>
      <c r="C400" s="44" t="s">
        <v>502</v>
      </c>
      <c r="D400" s="45">
        <v>6.0</v>
      </c>
      <c r="E400" s="46" t="s">
        <v>21</v>
      </c>
      <c r="F400" s="47">
        <v>108.8</v>
      </c>
      <c r="G400" s="48">
        <v>0.0</v>
      </c>
      <c r="H400" s="48">
        <v>0.0</v>
      </c>
      <c r="I400" s="48">
        <v>0.0</v>
      </c>
      <c r="J400" s="49">
        <f t="shared" si="2"/>
        <v>0</v>
      </c>
      <c r="K400" s="49">
        <f t="shared" si="3"/>
        <v>0</v>
      </c>
      <c r="N400" s="51"/>
    </row>
    <row r="401" ht="14.25" customHeight="1">
      <c r="A401" s="42">
        <f t="shared" si="1"/>
        <v>3</v>
      </c>
      <c r="B401" s="43" t="s">
        <v>881</v>
      </c>
      <c r="C401" s="44" t="s">
        <v>502</v>
      </c>
      <c r="D401" s="45">
        <v>6.0</v>
      </c>
      <c r="E401" s="46" t="s">
        <v>21</v>
      </c>
      <c r="F401" s="47">
        <v>108.4</v>
      </c>
      <c r="G401" s="48">
        <v>0.0</v>
      </c>
      <c r="H401" s="48">
        <v>0.0</v>
      </c>
      <c r="I401" s="48">
        <v>0.0</v>
      </c>
      <c r="J401" s="49">
        <f t="shared" si="2"/>
        <v>0</v>
      </c>
      <c r="K401" s="49">
        <f t="shared" si="3"/>
        <v>0</v>
      </c>
      <c r="N401" s="51"/>
    </row>
    <row r="402" ht="14.25" customHeight="1">
      <c r="A402" s="42">
        <f t="shared" si="1"/>
        <v>1</v>
      </c>
      <c r="B402" s="43" t="s">
        <v>874</v>
      </c>
      <c r="C402" s="44" t="s">
        <v>491</v>
      </c>
      <c r="D402" s="45">
        <v>6.0</v>
      </c>
      <c r="E402" s="46" t="s">
        <v>25</v>
      </c>
      <c r="F402" s="47">
        <v>156.0</v>
      </c>
      <c r="G402" s="48">
        <v>0.0</v>
      </c>
      <c r="H402" s="48">
        <v>0.0</v>
      </c>
      <c r="I402" s="48">
        <v>0.0</v>
      </c>
      <c r="J402" s="49">
        <f t="shared" si="2"/>
        <v>0</v>
      </c>
      <c r="K402" s="49">
        <f t="shared" si="3"/>
        <v>0</v>
      </c>
      <c r="N402" s="51"/>
    </row>
    <row r="403" ht="14.25" customHeight="1">
      <c r="A403" s="42">
        <f t="shared" si="1"/>
        <v>3</v>
      </c>
      <c r="B403" s="43" t="s">
        <v>871</v>
      </c>
      <c r="C403" s="44" t="s">
        <v>493</v>
      </c>
      <c r="D403" s="45">
        <v>6.0</v>
      </c>
      <c r="E403" s="46" t="s">
        <v>21</v>
      </c>
      <c r="F403" s="47">
        <v>116.9</v>
      </c>
      <c r="G403" s="48">
        <v>0.0</v>
      </c>
      <c r="H403" s="48">
        <v>0.0</v>
      </c>
      <c r="I403" s="48">
        <v>0.0</v>
      </c>
      <c r="J403" s="49">
        <f t="shared" si="2"/>
        <v>0</v>
      </c>
      <c r="K403" s="49">
        <f t="shared" si="3"/>
        <v>0</v>
      </c>
      <c r="N403" s="51"/>
    </row>
    <row r="404" ht="14.25" customHeight="1">
      <c r="A404" s="42">
        <f t="shared" si="1"/>
        <v>3</v>
      </c>
      <c r="B404" s="43" t="s">
        <v>882</v>
      </c>
      <c r="C404" s="44" t="s">
        <v>473</v>
      </c>
      <c r="D404" s="45">
        <v>6.0</v>
      </c>
      <c r="E404" s="46" t="s">
        <v>21</v>
      </c>
      <c r="F404" s="47">
        <v>91.9</v>
      </c>
      <c r="G404" s="48">
        <v>0.0</v>
      </c>
      <c r="H404" s="48">
        <v>0.0</v>
      </c>
      <c r="I404" s="48">
        <v>0.0</v>
      </c>
      <c r="J404" s="49">
        <f t="shared" si="2"/>
        <v>0</v>
      </c>
      <c r="K404" s="49">
        <f t="shared" si="3"/>
        <v>0</v>
      </c>
      <c r="N404" s="51"/>
    </row>
    <row r="405" ht="14.25" customHeight="1">
      <c r="A405" s="42">
        <f t="shared" si="1"/>
        <v>3</v>
      </c>
      <c r="B405" s="43" t="s">
        <v>883</v>
      </c>
      <c r="C405" s="44" t="s">
        <v>488</v>
      </c>
      <c r="D405" s="45">
        <v>6.0</v>
      </c>
      <c r="E405" s="46" t="s">
        <v>21</v>
      </c>
      <c r="F405" s="47">
        <v>81.0</v>
      </c>
      <c r="G405" s="48">
        <v>0.0</v>
      </c>
      <c r="H405" s="48">
        <v>0.0</v>
      </c>
      <c r="I405" s="48">
        <v>0.0</v>
      </c>
      <c r="J405" s="49">
        <f t="shared" si="2"/>
        <v>0</v>
      </c>
      <c r="K405" s="49">
        <f t="shared" si="3"/>
        <v>0</v>
      </c>
      <c r="N405" s="51"/>
    </row>
    <row r="406" ht="14.25" customHeight="1">
      <c r="A406" s="42">
        <f t="shared" si="1"/>
        <v>3</v>
      </c>
      <c r="B406" s="43" t="s">
        <v>884</v>
      </c>
      <c r="C406" s="44" t="s">
        <v>503</v>
      </c>
      <c r="D406" s="45">
        <v>6.0</v>
      </c>
      <c r="E406" s="46" t="s">
        <v>21</v>
      </c>
      <c r="F406" s="47">
        <v>91.3</v>
      </c>
      <c r="G406" s="48">
        <v>0.0</v>
      </c>
      <c r="H406" s="48">
        <v>0.0</v>
      </c>
      <c r="I406" s="48">
        <v>0.0</v>
      </c>
      <c r="J406" s="49">
        <f t="shared" si="2"/>
        <v>0</v>
      </c>
      <c r="K406" s="49">
        <f t="shared" si="3"/>
        <v>0</v>
      </c>
      <c r="N406" s="51"/>
    </row>
    <row r="407" ht="14.25" customHeight="1">
      <c r="A407" s="42">
        <f t="shared" si="1"/>
        <v>3</v>
      </c>
      <c r="B407" s="43" t="s">
        <v>885</v>
      </c>
      <c r="C407" s="44" t="s">
        <v>475</v>
      </c>
      <c r="D407" s="45">
        <v>6.0</v>
      </c>
      <c r="E407" s="46" t="s">
        <v>21</v>
      </c>
      <c r="F407" s="47">
        <v>77.9</v>
      </c>
      <c r="G407" s="48">
        <v>0.0</v>
      </c>
      <c r="H407" s="48">
        <v>0.0</v>
      </c>
      <c r="I407" s="48">
        <v>0.0</v>
      </c>
      <c r="J407" s="49">
        <f t="shared" si="2"/>
        <v>0</v>
      </c>
      <c r="K407" s="49">
        <f t="shared" si="3"/>
        <v>0</v>
      </c>
      <c r="N407" s="51"/>
    </row>
    <row r="408" ht="14.25" customHeight="1">
      <c r="A408" s="42">
        <f t="shared" si="1"/>
        <v>3</v>
      </c>
      <c r="B408" s="43" t="s">
        <v>886</v>
      </c>
      <c r="C408" s="44" t="s">
        <v>502</v>
      </c>
      <c r="D408" s="45">
        <v>6.0</v>
      </c>
      <c r="E408" s="46" t="s">
        <v>21</v>
      </c>
      <c r="F408" s="47">
        <v>93.1</v>
      </c>
      <c r="G408" s="48">
        <v>0.0</v>
      </c>
      <c r="H408" s="48">
        <v>0.0</v>
      </c>
      <c r="I408" s="48">
        <v>0.0</v>
      </c>
      <c r="J408" s="49">
        <f t="shared" si="2"/>
        <v>0</v>
      </c>
      <c r="K408" s="49">
        <f t="shared" si="3"/>
        <v>0</v>
      </c>
      <c r="N408" s="51"/>
    </row>
    <row r="409" ht="14.25" customHeight="1">
      <c r="A409" s="42">
        <f t="shared" si="1"/>
        <v>3</v>
      </c>
      <c r="B409" s="43" t="s">
        <v>887</v>
      </c>
      <c r="C409" s="44" t="s">
        <v>503</v>
      </c>
      <c r="D409" s="45">
        <v>6.0</v>
      </c>
      <c r="E409" s="46" t="s">
        <v>21</v>
      </c>
      <c r="F409" s="47">
        <v>87.0</v>
      </c>
      <c r="G409" s="48">
        <v>0.0</v>
      </c>
      <c r="H409" s="48">
        <v>0.0</v>
      </c>
      <c r="I409" s="48">
        <v>0.0</v>
      </c>
      <c r="J409" s="49">
        <f t="shared" si="2"/>
        <v>0</v>
      </c>
      <c r="K409" s="49">
        <f t="shared" si="3"/>
        <v>0</v>
      </c>
      <c r="N409" s="51"/>
    </row>
    <row r="410" ht="14.25" customHeight="1">
      <c r="A410" s="42">
        <f t="shared" si="1"/>
        <v>3</v>
      </c>
      <c r="B410" s="43" t="s">
        <v>888</v>
      </c>
      <c r="C410" s="44" t="s">
        <v>485</v>
      </c>
      <c r="D410" s="45">
        <v>6.0</v>
      </c>
      <c r="E410" s="46" t="s">
        <v>21</v>
      </c>
      <c r="F410" s="47">
        <v>77.6</v>
      </c>
      <c r="G410" s="48">
        <v>0.0</v>
      </c>
      <c r="H410" s="48">
        <v>0.0</v>
      </c>
      <c r="I410" s="48">
        <v>0.0</v>
      </c>
      <c r="J410" s="49">
        <f t="shared" si="2"/>
        <v>0</v>
      </c>
      <c r="K410" s="49">
        <f t="shared" si="3"/>
        <v>0</v>
      </c>
      <c r="N410" s="51"/>
    </row>
    <row r="411" ht="14.25" customHeight="1">
      <c r="A411" s="42">
        <f t="shared" si="1"/>
        <v>1</v>
      </c>
      <c r="B411" s="43" t="s">
        <v>874</v>
      </c>
      <c r="C411" s="44" t="s">
        <v>491</v>
      </c>
      <c r="D411" s="45">
        <v>6.0</v>
      </c>
      <c r="E411" s="46" t="s">
        <v>25</v>
      </c>
      <c r="F411" s="47">
        <v>156.0</v>
      </c>
      <c r="G411" s="48">
        <v>0.0</v>
      </c>
      <c r="H411" s="48">
        <v>0.0</v>
      </c>
      <c r="I411" s="48">
        <v>0.0</v>
      </c>
      <c r="J411" s="49">
        <f t="shared" si="2"/>
        <v>0</v>
      </c>
      <c r="K411" s="49">
        <f t="shared" si="3"/>
        <v>0</v>
      </c>
      <c r="N411" s="51"/>
    </row>
    <row r="412" ht="14.25" customHeight="1">
      <c r="A412" s="42">
        <f t="shared" si="1"/>
        <v>3</v>
      </c>
      <c r="B412" s="43" t="s">
        <v>889</v>
      </c>
      <c r="C412" s="44" t="s">
        <v>470</v>
      </c>
      <c r="D412" s="45">
        <v>6.0</v>
      </c>
      <c r="E412" s="46" t="s">
        <v>21</v>
      </c>
      <c r="F412" s="47">
        <v>75.2</v>
      </c>
      <c r="G412" s="48">
        <v>0.0</v>
      </c>
      <c r="H412" s="48">
        <v>0.0</v>
      </c>
      <c r="I412" s="48">
        <v>0.0</v>
      </c>
      <c r="J412" s="49">
        <f t="shared" si="2"/>
        <v>0</v>
      </c>
      <c r="K412" s="49">
        <f t="shared" si="3"/>
        <v>0</v>
      </c>
      <c r="N412" s="51"/>
    </row>
    <row r="413" ht="14.25" customHeight="1">
      <c r="A413" s="42">
        <f t="shared" si="1"/>
        <v>3</v>
      </c>
      <c r="B413" s="43" t="s">
        <v>890</v>
      </c>
      <c r="C413" s="44" t="s">
        <v>503</v>
      </c>
      <c r="D413" s="45">
        <v>6.0</v>
      </c>
      <c r="E413" s="46" t="s">
        <v>21</v>
      </c>
      <c r="F413" s="47">
        <v>82.4</v>
      </c>
      <c r="G413" s="48">
        <v>0.0</v>
      </c>
      <c r="H413" s="48">
        <v>0.0</v>
      </c>
      <c r="I413" s="48">
        <v>0.0</v>
      </c>
      <c r="J413" s="49">
        <f t="shared" si="2"/>
        <v>0</v>
      </c>
      <c r="K413" s="49">
        <f t="shared" si="3"/>
        <v>0</v>
      </c>
      <c r="N413" s="51"/>
    </row>
    <row r="414" ht="14.25" customHeight="1">
      <c r="A414" s="42">
        <f t="shared" si="1"/>
        <v>3</v>
      </c>
      <c r="B414" s="43" t="s">
        <v>891</v>
      </c>
      <c r="C414" s="44" t="s">
        <v>503</v>
      </c>
      <c r="D414" s="45">
        <v>6.0</v>
      </c>
      <c r="E414" s="46" t="s">
        <v>21</v>
      </c>
      <c r="F414" s="47">
        <v>82.0</v>
      </c>
      <c r="G414" s="48">
        <v>0.0</v>
      </c>
      <c r="H414" s="48">
        <v>0.0</v>
      </c>
      <c r="I414" s="48">
        <v>0.0</v>
      </c>
      <c r="J414" s="49">
        <f t="shared" si="2"/>
        <v>0</v>
      </c>
      <c r="K414" s="49">
        <f t="shared" si="3"/>
        <v>0</v>
      </c>
      <c r="N414" s="51"/>
    </row>
    <row r="415" ht="14.25" customHeight="1">
      <c r="A415" s="42">
        <f t="shared" si="1"/>
        <v>4</v>
      </c>
      <c r="B415" s="43" t="s">
        <v>892</v>
      </c>
      <c r="C415" s="44" t="s">
        <v>515</v>
      </c>
      <c r="D415" s="45">
        <v>6.0</v>
      </c>
      <c r="E415" s="46" t="s">
        <v>19</v>
      </c>
      <c r="F415" s="47">
        <v>86.5</v>
      </c>
      <c r="G415" s="48">
        <v>0.0</v>
      </c>
      <c r="H415" s="48">
        <v>0.0</v>
      </c>
      <c r="I415" s="48">
        <v>0.0</v>
      </c>
      <c r="J415" s="49">
        <f t="shared" si="2"/>
        <v>0</v>
      </c>
      <c r="K415" s="49">
        <f t="shared" si="3"/>
        <v>0</v>
      </c>
      <c r="N415" s="51"/>
    </row>
    <row r="416" ht="14.25" customHeight="1">
      <c r="A416" s="42">
        <f t="shared" si="1"/>
        <v>3</v>
      </c>
      <c r="B416" s="43" t="s">
        <v>893</v>
      </c>
      <c r="C416" s="44" t="s">
        <v>478</v>
      </c>
      <c r="D416" s="45">
        <v>6.0</v>
      </c>
      <c r="E416" s="46" t="s">
        <v>21</v>
      </c>
      <c r="F416" s="47">
        <v>75.7</v>
      </c>
      <c r="G416" s="48">
        <v>0.0</v>
      </c>
      <c r="H416" s="48">
        <v>0.0</v>
      </c>
      <c r="I416" s="48">
        <v>0.0</v>
      </c>
      <c r="J416" s="49">
        <f t="shared" si="2"/>
        <v>0</v>
      </c>
      <c r="K416" s="49">
        <f t="shared" si="3"/>
        <v>0</v>
      </c>
      <c r="N416" s="51"/>
    </row>
    <row r="417" ht="14.25" customHeight="1">
      <c r="A417" s="42">
        <f t="shared" si="1"/>
        <v>4</v>
      </c>
      <c r="B417" s="43" t="s">
        <v>894</v>
      </c>
      <c r="C417" s="44" t="s">
        <v>497</v>
      </c>
      <c r="D417" s="45">
        <v>6.0</v>
      </c>
      <c r="E417" s="46" t="s">
        <v>19</v>
      </c>
      <c r="F417" s="47">
        <v>70.9</v>
      </c>
      <c r="G417" s="48">
        <v>0.0</v>
      </c>
      <c r="H417" s="48">
        <v>0.0</v>
      </c>
      <c r="I417" s="48">
        <v>0.0</v>
      </c>
      <c r="J417" s="49">
        <f t="shared" si="2"/>
        <v>0</v>
      </c>
      <c r="K417" s="49">
        <f t="shared" si="3"/>
        <v>0</v>
      </c>
      <c r="N417" s="51"/>
    </row>
    <row r="418" ht="14.25" customHeight="1">
      <c r="A418" s="42">
        <f t="shared" si="1"/>
        <v>3</v>
      </c>
      <c r="B418" s="43" t="s">
        <v>895</v>
      </c>
      <c r="C418" s="44" t="s">
        <v>478</v>
      </c>
      <c r="D418" s="45">
        <v>6.0</v>
      </c>
      <c r="E418" s="46" t="s">
        <v>21</v>
      </c>
      <c r="F418" s="47">
        <v>73.0</v>
      </c>
      <c r="G418" s="48">
        <v>0.0</v>
      </c>
      <c r="H418" s="48">
        <v>0.0</v>
      </c>
      <c r="I418" s="48">
        <v>0.0</v>
      </c>
      <c r="J418" s="49">
        <f t="shared" si="2"/>
        <v>0</v>
      </c>
      <c r="K418" s="49">
        <f t="shared" si="3"/>
        <v>0</v>
      </c>
      <c r="N418" s="51"/>
    </row>
    <row r="419" ht="14.25" customHeight="1">
      <c r="A419" s="42">
        <f t="shared" si="1"/>
        <v>3</v>
      </c>
      <c r="B419" s="43" t="s">
        <v>896</v>
      </c>
      <c r="C419" s="44" t="s">
        <v>503</v>
      </c>
      <c r="D419" s="45">
        <v>6.0</v>
      </c>
      <c r="E419" s="46" t="s">
        <v>21</v>
      </c>
      <c r="F419" s="47">
        <v>76.0</v>
      </c>
      <c r="G419" s="48">
        <v>0.0</v>
      </c>
      <c r="H419" s="48">
        <v>0.0</v>
      </c>
      <c r="I419" s="48">
        <v>0.0</v>
      </c>
      <c r="J419" s="49">
        <f t="shared" si="2"/>
        <v>0</v>
      </c>
      <c r="K419" s="49">
        <f t="shared" si="3"/>
        <v>0</v>
      </c>
      <c r="N419" s="51"/>
    </row>
    <row r="420" ht="14.25" customHeight="1">
      <c r="A420" s="42">
        <f t="shared" si="1"/>
        <v>3</v>
      </c>
      <c r="B420" s="43" t="s">
        <v>897</v>
      </c>
      <c r="C420" s="44" t="s">
        <v>515</v>
      </c>
      <c r="D420" s="45">
        <v>6.0</v>
      </c>
      <c r="E420" s="46" t="s">
        <v>21</v>
      </c>
      <c r="F420" s="47">
        <v>74.8</v>
      </c>
      <c r="G420" s="48">
        <v>0.0</v>
      </c>
      <c r="H420" s="48">
        <v>0.0</v>
      </c>
      <c r="I420" s="48">
        <v>0.0</v>
      </c>
      <c r="J420" s="49">
        <f t="shared" si="2"/>
        <v>0</v>
      </c>
      <c r="K420" s="49">
        <f t="shared" si="3"/>
        <v>0</v>
      </c>
      <c r="N420" s="51"/>
    </row>
    <row r="421" ht="14.25" customHeight="1">
      <c r="A421" s="42">
        <f t="shared" si="1"/>
        <v>3</v>
      </c>
      <c r="B421" s="43" t="s">
        <v>898</v>
      </c>
      <c r="C421" s="44" t="s">
        <v>511</v>
      </c>
      <c r="D421" s="45">
        <v>6.5</v>
      </c>
      <c r="E421" s="46" t="s">
        <v>21</v>
      </c>
      <c r="F421" s="47">
        <v>152.3</v>
      </c>
      <c r="G421" s="48">
        <v>1.0</v>
      </c>
      <c r="H421" s="48">
        <v>0.0</v>
      </c>
      <c r="I421" s="48">
        <v>0.0</v>
      </c>
      <c r="J421" s="49">
        <f t="shared" si="2"/>
        <v>1</v>
      </c>
      <c r="K421" s="49">
        <f t="shared" si="3"/>
        <v>152.3</v>
      </c>
      <c r="N421" s="51"/>
    </row>
    <row r="422" ht="14.25" customHeight="1">
      <c r="A422" s="42">
        <f t="shared" si="1"/>
        <v>3</v>
      </c>
      <c r="B422" s="43" t="s">
        <v>899</v>
      </c>
      <c r="C422" s="44" t="s">
        <v>475</v>
      </c>
      <c r="D422" s="45">
        <v>6.5</v>
      </c>
      <c r="E422" s="46" t="s">
        <v>21</v>
      </c>
      <c r="F422" s="47">
        <v>135.0</v>
      </c>
      <c r="G422" s="48">
        <v>0.0</v>
      </c>
      <c r="H422" s="48">
        <v>0.0</v>
      </c>
      <c r="I422" s="48">
        <v>0.0</v>
      </c>
      <c r="J422" s="49">
        <f t="shared" si="2"/>
        <v>0</v>
      </c>
      <c r="K422" s="49">
        <f t="shared" si="3"/>
        <v>0</v>
      </c>
      <c r="N422" s="51"/>
    </row>
    <row r="423" ht="14.25" customHeight="1">
      <c r="A423" s="42">
        <f t="shared" si="1"/>
        <v>4</v>
      </c>
      <c r="B423" s="43" t="s">
        <v>900</v>
      </c>
      <c r="C423" s="44" t="s">
        <v>482</v>
      </c>
      <c r="D423" s="45">
        <v>6.5</v>
      </c>
      <c r="E423" s="46" t="s">
        <v>19</v>
      </c>
      <c r="F423" s="47">
        <v>142.5</v>
      </c>
      <c r="G423" s="48">
        <v>0.0</v>
      </c>
      <c r="H423" s="48">
        <v>0.0</v>
      </c>
      <c r="I423" s="48">
        <v>0.0</v>
      </c>
      <c r="J423" s="49">
        <f t="shared" si="2"/>
        <v>0</v>
      </c>
      <c r="K423" s="49">
        <f t="shared" si="3"/>
        <v>0</v>
      </c>
      <c r="N423" s="51"/>
    </row>
    <row r="424" ht="14.25" customHeight="1">
      <c r="A424" s="42">
        <f t="shared" si="1"/>
        <v>2</v>
      </c>
      <c r="B424" s="43" t="s">
        <v>901</v>
      </c>
      <c r="C424" s="44" t="s">
        <v>478</v>
      </c>
      <c r="D424" s="45">
        <v>6.5</v>
      </c>
      <c r="E424" s="46" t="s">
        <v>23</v>
      </c>
      <c r="F424" s="47">
        <v>153.4</v>
      </c>
      <c r="G424" s="48">
        <v>0.0</v>
      </c>
      <c r="H424" s="48">
        <v>0.0</v>
      </c>
      <c r="I424" s="48">
        <v>0.0</v>
      </c>
      <c r="J424" s="49">
        <f t="shared" si="2"/>
        <v>0</v>
      </c>
      <c r="K424" s="49">
        <f t="shared" si="3"/>
        <v>0</v>
      </c>
      <c r="N424" s="51"/>
    </row>
    <row r="425" ht="14.25" customHeight="1">
      <c r="A425" s="42">
        <f t="shared" si="1"/>
        <v>4</v>
      </c>
      <c r="B425" s="43" t="s">
        <v>902</v>
      </c>
      <c r="C425" s="44" t="s">
        <v>475</v>
      </c>
      <c r="D425" s="45">
        <v>6.5</v>
      </c>
      <c r="E425" s="46" t="s">
        <v>19</v>
      </c>
      <c r="F425" s="47">
        <v>126.1</v>
      </c>
      <c r="G425" s="48">
        <v>0.0</v>
      </c>
      <c r="H425" s="48">
        <v>0.0</v>
      </c>
      <c r="I425" s="48">
        <v>0.0</v>
      </c>
      <c r="J425" s="49">
        <f t="shared" si="2"/>
        <v>0</v>
      </c>
      <c r="K425" s="49">
        <f t="shared" si="3"/>
        <v>0</v>
      </c>
      <c r="N425" s="51"/>
    </row>
    <row r="426" ht="14.25" customHeight="1">
      <c r="A426" s="42">
        <f t="shared" si="1"/>
        <v>3</v>
      </c>
      <c r="B426" s="43" t="s">
        <v>903</v>
      </c>
      <c r="C426" s="44" t="s">
        <v>502</v>
      </c>
      <c r="D426" s="45">
        <v>6.5</v>
      </c>
      <c r="E426" s="46" t="s">
        <v>21</v>
      </c>
      <c r="F426" s="47">
        <v>139.0</v>
      </c>
      <c r="G426" s="48">
        <v>0.0</v>
      </c>
      <c r="H426" s="48">
        <v>0.0</v>
      </c>
      <c r="I426" s="48">
        <v>0.0</v>
      </c>
      <c r="J426" s="49">
        <f t="shared" si="2"/>
        <v>0</v>
      </c>
      <c r="K426" s="49">
        <f t="shared" si="3"/>
        <v>0</v>
      </c>
      <c r="N426" s="51"/>
    </row>
    <row r="427" ht="14.25" customHeight="1">
      <c r="A427" s="42">
        <f t="shared" si="1"/>
        <v>3</v>
      </c>
      <c r="B427" s="43" t="s">
        <v>904</v>
      </c>
      <c r="C427" s="44" t="s">
        <v>485</v>
      </c>
      <c r="D427" s="45">
        <v>6.5</v>
      </c>
      <c r="E427" s="46" t="s">
        <v>21</v>
      </c>
      <c r="F427" s="47">
        <v>118.7</v>
      </c>
      <c r="G427" s="48">
        <v>0.0</v>
      </c>
      <c r="H427" s="48">
        <v>0.0</v>
      </c>
      <c r="I427" s="48">
        <v>0.0</v>
      </c>
      <c r="J427" s="49">
        <f t="shared" si="2"/>
        <v>0</v>
      </c>
      <c r="K427" s="49">
        <f t="shared" si="3"/>
        <v>0</v>
      </c>
      <c r="N427" s="51"/>
    </row>
    <row r="428" ht="14.25" customHeight="1">
      <c r="A428" s="42">
        <f t="shared" si="1"/>
        <v>3</v>
      </c>
      <c r="B428" s="43" t="s">
        <v>905</v>
      </c>
      <c r="C428" s="44" t="s">
        <v>468</v>
      </c>
      <c r="D428" s="45">
        <v>6.5</v>
      </c>
      <c r="E428" s="46" t="s">
        <v>21</v>
      </c>
      <c r="F428" s="47">
        <v>124.9</v>
      </c>
      <c r="G428" s="48">
        <v>0.0</v>
      </c>
      <c r="H428" s="48">
        <v>0.0</v>
      </c>
      <c r="I428" s="48">
        <v>0.0</v>
      </c>
      <c r="J428" s="49">
        <f t="shared" si="2"/>
        <v>0</v>
      </c>
      <c r="K428" s="49">
        <f t="shared" si="3"/>
        <v>0</v>
      </c>
      <c r="N428" s="51"/>
    </row>
    <row r="429" ht="14.25" customHeight="1">
      <c r="A429" s="42">
        <f t="shared" si="1"/>
        <v>3</v>
      </c>
      <c r="B429" s="43" t="s">
        <v>906</v>
      </c>
      <c r="C429" s="44" t="s">
        <v>503</v>
      </c>
      <c r="D429" s="45">
        <v>6.5</v>
      </c>
      <c r="E429" s="46" t="s">
        <v>21</v>
      </c>
      <c r="F429" s="47">
        <v>126.1</v>
      </c>
      <c r="G429" s="48">
        <v>0.0</v>
      </c>
      <c r="H429" s="48">
        <v>0.0</v>
      </c>
      <c r="I429" s="48">
        <v>0.0</v>
      </c>
      <c r="J429" s="49">
        <f t="shared" si="2"/>
        <v>0</v>
      </c>
      <c r="K429" s="49">
        <f t="shared" si="3"/>
        <v>0</v>
      </c>
      <c r="N429" s="51"/>
    </row>
    <row r="430" ht="14.25" customHeight="1">
      <c r="A430" s="42">
        <f t="shared" si="1"/>
        <v>3</v>
      </c>
      <c r="B430" s="43" t="s">
        <v>907</v>
      </c>
      <c r="C430" s="44" t="s">
        <v>495</v>
      </c>
      <c r="D430" s="45">
        <v>6.5</v>
      </c>
      <c r="E430" s="46" t="s">
        <v>21</v>
      </c>
      <c r="F430" s="47">
        <v>124.3</v>
      </c>
      <c r="G430" s="48">
        <v>0.0</v>
      </c>
      <c r="H430" s="48">
        <v>0.0</v>
      </c>
      <c r="I430" s="48">
        <v>0.0</v>
      </c>
      <c r="J430" s="49">
        <f t="shared" si="2"/>
        <v>0</v>
      </c>
      <c r="K430" s="49">
        <f t="shared" si="3"/>
        <v>0</v>
      </c>
      <c r="N430" s="51"/>
    </row>
    <row r="431" ht="14.25" customHeight="1">
      <c r="A431" s="42">
        <f t="shared" si="1"/>
        <v>4</v>
      </c>
      <c r="B431" s="43" t="s">
        <v>908</v>
      </c>
      <c r="C431" s="44" t="s">
        <v>497</v>
      </c>
      <c r="D431" s="45">
        <v>6.5</v>
      </c>
      <c r="E431" s="46" t="s">
        <v>19</v>
      </c>
      <c r="F431" s="47">
        <v>111.0</v>
      </c>
      <c r="G431" s="48">
        <v>0.0</v>
      </c>
      <c r="H431" s="48">
        <v>0.0</v>
      </c>
      <c r="I431" s="48">
        <v>0.0</v>
      </c>
      <c r="J431" s="49">
        <f t="shared" si="2"/>
        <v>0</v>
      </c>
      <c r="K431" s="49">
        <f t="shared" si="3"/>
        <v>0</v>
      </c>
      <c r="N431" s="51"/>
    </row>
    <row r="432" ht="14.25" customHeight="1">
      <c r="A432" s="42">
        <f t="shared" si="1"/>
        <v>3</v>
      </c>
      <c r="B432" s="43" t="s">
        <v>909</v>
      </c>
      <c r="C432" s="44" t="s">
        <v>473</v>
      </c>
      <c r="D432" s="45">
        <v>6.5</v>
      </c>
      <c r="E432" s="46" t="s">
        <v>21</v>
      </c>
      <c r="F432" s="47">
        <v>119.5</v>
      </c>
      <c r="G432" s="48">
        <v>0.0</v>
      </c>
      <c r="H432" s="48">
        <v>0.0</v>
      </c>
      <c r="I432" s="48">
        <v>0.0</v>
      </c>
      <c r="J432" s="49">
        <f t="shared" si="2"/>
        <v>0</v>
      </c>
      <c r="K432" s="49">
        <f t="shared" si="3"/>
        <v>0</v>
      </c>
      <c r="N432" s="51"/>
    </row>
    <row r="433" ht="14.25" customHeight="1">
      <c r="A433" s="42">
        <f t="shared" si="1"/>
        <v>4</v>
      </c>
      <c r="B433" s="43" t="s">
        <v>910</v>
      </c>
      <c r="C433" s="44" t="s">
        <v>511</v>
      </c>
      <c r="D433" s="45">
        <v>6.5</v>
      </c>
      <c r="E433" s="46" t="s">
        <v>19</v>
      </c>
      <c r="F433" s="47">
        <v>107.2</v>
      </c>
      <c r="G433" s="48">
        <v>0.0</v>
      </c>
      <c r="H433" s="48">
        <v>0.0</v>
      </c>
      <c r="I433" s="48">
        <v>0.0</v>
      </c>
      <c r="J433" s="49">
        <f t="shared" si="2"/>
        <v>0</v>
      </c>
      <c r="K433" s="49">
        <f t="shared" si="3"/>
        <v>0</v>
      </c>
      <c r="N433" s="51"/>
    </row>
    <row r="434" ht="14.25" customHeight="1">
      <c r="A434" s="42">
        <f t="shared" si="1"/>
        <v>3</v>
      </c>
      <c r="B434" s="43" t="s">
        <v>911</v>
      </c>
      <c r="C434" s="44" t="s">
        <v>473</v>
      </c>
      <c r="D434" s="45">
        <v>6.5</v>
      </c>
      <c r="E434" s="46" t="s">
        <v>21</v>
      </c>
      <c r="F434" s="47">
        <v>113.3</v>
      </c>
      <c r="G434" s="48">
        <v>0.0</v>
      </c>
      <c r="H434" s="48">
        <v>0.0</v>
      </c>
      <c r="I434" s="48">
        <v>0.0</v>
      </c>
      <c r="J434" s="49">
        <f t="shared" si="2"/>
        <v>0</v>
      </c>
      <c r="K434" s="49">
        <f t="shared" si="3"/>
        <v>0</v>
      </c>
      <c r="N434" s="51"/>
    </row>
    <row r="435" ht="14.25" customHeight="1">
      <c r="A435" s="42">
        <f t="shared" si="1"/>
        <v>4</v>
      </c>
      <c r="B435" s="43" t="s">
        <v>912</v>
      </c>
      <c r="C435" s="44" t="s">
        <v>515</v>
      </c>
      <c r="D435" s="45">
        <v>6.5</v>
      </c>
      <c r="E435" s="46" t="s">
        <v>19</v>
      </c>
      <c r="F435" s="47">
        <v>117.1</v>
      </c>
      <c r="G435" s="48">
        <v>0.0</v>
      </c>
      <c r="H435" s="48">
        <v>0.0</v>
      </c>
      <c r="I435" s="48">
        <v>0.0</v>
      </c>
      <c r="J435" s="49">
        <f t="shared" si="2"/>
        <v>0</v>
      </c>
      <c r="K435" s="49">
        <f t="shared" si="3"/>
        <v>0</v>
      </c>
      <c r="N435" s="51"/>
    </row>
    <row r="436" ht="14.25" customHeight="1">
      <c r="A436" s="42">
        <f t="shared" si="1"/>
        <v>4</v>
      </c>
      <c r="B436" s="43" t="s">
        <v>910</v>
      </c>
      <c r="C436" s="44" t="s">
        <v>511</v>
      </c>
      <c r="D436" s="45">
        <v>6.5</v>
      </c>
      <c r="E436" s="46" t="s">
        <v>19</v>
      </c>
      <c r="F436" s="47">
        <v>107.2</v>
      </c>
      <c r="G436" s="48">
        <v>0.0</v>
      </c>
      <c r="H436" s="48">
        <v>0.0</v>
      </c>
      <c r="I436" s="48">
        <v>0.0</v>
      </c>
      <c r="J436" s="49">
        <f t="shared" si="2"/>
        <v>0</v>
      </c>
      <c r="K436" s="49">
        <f t="shared" si="3"/>
        <v>0</v>
      </c>
      <c r="N436" s="51"/>
    </row>
    <row r="437" ht="14.25" customHeight="1">
      <c r="A437" s="42">
        <f t="shared" si="1"/>
        <v>3</v>
      </c>
      <c r="B437" s="43" t="s">
        <v>913</v>
      </c>
      <c r="C437" s="44" t="s">
        <v>503</v>
      </c>
      <c r="D437" s="45">
        <v>6.5</v>
      </c>
      <c r="E437" s="46" t="s">
        <v>21</v>
      </c>
      <c r="F437" s="47">
        <v>93.3</v>
      </c>
      <c r="G437" s="48">
        <v>0.0</v>
      </c>
      <c r="H437" s="48">
        <v>0.0</v>
      </c>
      <c r="I437" s="48">
        <v>0.0</v>
      </c>
      <c r="J437" s="49">
        <f t="shared" si="2"/>
        <v>0</v>
      </c>
      <c r="K437" s="49">
        <f t="shared" si="3"/>
        <v>0</v>
      </c>
      <c r="N437" s="51"/>
    </row>
    <row r="438" ht="14.25" customHeight="1">
      <c r="A438" s="42">
        <f t="shared" si="1"/>
        <v>3</v>
      </c>
      <c r="B438" s="43" t="s">
        <v>914</v>
      </c>
      <c r="C438" s="44" t="s">
        <v>493</v>
      </c>
      <c r="D438" s="45">
        <v>6.5</v>
      </c>
      <c r="E438" s="46" t="s">
        <v>21</v>
      </c>
      <c r="F438" s="47">
        <v>80.2</v>
      </c>
      <c r="G438" s="48">
        <v>0.0</v>
      </c>
      <c r="H438" s="48">
        <v>0.0</v>
      </c>
      <c r="I438" s="48">
        <v>0.0</v>
      </c>
      <c r="J438" s="49">
        <f t="shared" si="2"/>
        <v>0</v>
      </c>
      <c r="K438" s="49">
        <f t="shared" si="3"/>
        <v>0</v>
      </c>
      <c r="N438" s="51"/>
    </row>
    <row r="439" ht="14.25" customHeight="1">
      <c r="A439" s="42">
        <f t="shared" si="1"/>
        <v>3</v>
      </c>
      <c r="B439" s="43" t="s">
        <v>915</v>
      </c>
      <c r="C439" s="44" t="s">
        <v>495</v>
      </c>
      <c r="D439" s="45">
        <v>6.5</v>
      </c>
      <c r="E439" s="46" t="s">
        <v>21</v>
      </c>
      <c r="F439" s="47">
        <v>79.4</v>
      </c>
      <c r="G439" s="48">
        <v>0.0</v>
      </c>
      <c r="H439" s="48">
        <v>0.0</v>
      </c>
      <c r="I439" s="48">
        <v>0.0</v>
      </c>
      <c r="J439" s="49">
        <f t="shared" si="2"/>
        <v>0</v>
      </c>
      <c r="K439" s="49">
        <f t="shared" si="3"/>
        <v>0</v>
      </c>
      <c r="N439" s="51"/>
    </row>
    <row r="440" ht="14.25" customHeight="1">
      <c r="A440" s="42">
        <f t="shared" si="1"/>
        <v>4</v>
      </c>
      <c r="B440" s="43" t="s">
        <v>916</v>
      </c>
      <c r="C440" s="44" t="s">
        <v>491</v>
      </c>
      <c r="D440" s="45">
        <v>6.5</v>
      </c>
      <c r="E440" s="46" t="s">
        <v>19</v>
      </c>
      <c r="F440" s="47">
        <v>76.7</v>
      </c>
      <c r="G440" s="48">
        <v>0.0</v>
      </c>
      <c r="H440" s="48">
        <v>0.0</v>
      </c>
      <c r="I440" s="48">
        <v>0.0</v>
      </c>
      <c r="J440" s="49">
        <f t="shared" si="2"/>
        <v>0</v>
      </c>
      <c r="K440" s="49">
        <f t="shared" si="3"/>
        <v>0</v>
      </c>
      <c r="N440" s="51"/>
    </row>
    <row r="441" ht="14.25" customHeight="1">
      <c r="A441" s="42">
        <f t="shared" si="1"/>
        <v>4</v>
      </c>
      <c r="B441" s="43" t="s">
        <v>917</v>
      </c>
      <c r="C441" s="44" t="s">
        <v>491</v>
      </c>
      <c r="D441" s="45">
        <v>6.5</v>
      </c>
      <c r="E441" s="46" t="s">
        <v>19</v>
      </c>
      <c r="F441" s="47">
        <v>76.0</v>
      </c>
      <c r="G441" s="48">
        <v>0.0</v>
      </c>
      <c r="H441" s="48">
        <v>0.0</v>
      </c>
      <c r="I441" s="48">
        <v>0.0</v>
      </c>
      <c r="J441" s="49">
        <f t="shared" si="2"/>
        <v>0</v>
      </c>
      <c r="K441" s="49">
        <f t="shared" si="3"/>
        <v>0</v>
      </c>
      <c r="N441" s="51"/>
    </row>
    <row r="442" ht="14.25" customHeight="1">
      <c r="A442" s="42">
        <f t="shared" si="1"/>
        <v>3</v>
      </c>
      <c r="B442" s="43" t="s">
        <v>918</v>
      </c>
      <c r="C442" s="44" t="s">
        <v>489</v>
      </c>
      <c r="D442" s="45">
        <v>7.0</v>
      </c>
      <c r="E442" s="46" t="s">
        <v>21</v>
      </c>
      <c r="F442" s="47">
        <v>107.6</v>
      </c>
      <c r="G442" s="48">
        <v>0.0</v>
      </c>
      <c r="H442" s="48">
        <v>0.0</v>
      </c>
      <c r="I442" s="48">
        <v>0.0</v>
      </c>
      <c r="J442" s="49">
        <f t="shared" si="2"/>
        <v>0</v>
      </c>
      <c r="K442" s="49">
        <f t="shared" si="3"/>
        <v>0</v>
      </c>
      <c r="N442" s="51"/>
    </row>
    <row r="443" ht="14.25" customHeight="1">
      <c r="A443" s="42">
        <f t="shared" si="1"/>
        <v>2</v>
      </c>
      <c r="B443" s="43" t="s">
        <v>919</v>
      </c>
      <c r="C443" s="44" t="s">
        <v>478</v>
      </c>
      <c r="D443" s="45">
        <v>7.0</v>
      </c>
      <c r="E443" s="46" t="s">
        <v>23</v>
      </c>
      <c r="F443" s="47">
        <v>162.8</v>
      </c>
      <c r="G443" s="48">
        <v>1.0</v>
      </c>
      <c r="H443" s="48">
        <v>0.0</v>
      </c>
      <c r="I443" s="48">
        <v>0.0</v>
      </c>
      <c r="J443" s="49">
        <f t="shared" si="2"/>
        <v>1</v>
      </c>
      <c r="K443" s="49">
        <f t="shared" si="3"/>
        <v>162.8</v>
      </c>
      <c r="N443" s="51"/>
    </row>
    <row r="444" ht="14.25" customHeight="1">
      <c r="A444" s="42">
        <f t="shared" si="1"/>
        <v>4</v>
      </c>
      <c r="B444" s="43" t="s">
        <v>920</v>
      </c>
      <c r="C444" s="44" t="s">
        <v>505</v>
      </c>
      <c r="D444" s="45">
        <v>7.0</v>
      </c>
      <c r="E444" s="46" t="s">
        <v>19</v>
      </c>
      <c r="F444" s="47">
        <v>154.0</v>
      </c>
      <c r="G444" s="48">
        <v>0.0</v>
      </c>
      <c r="H444" s="48">
        <v>0.0</v>
      </c>
      <c r="I444" s="48">
        <v>0.0</v>
      </c>
      <c r="J444" s="49">
        <f t="shared" si="2"/>
        <v>0</v>
      </c>
      <c r="K444" s="49">
        <f t="shared" si="3"/>
        <v>0</v>
      </c>
      <c r="N444" s="51"/>
    </row>
    <row r="445" ht="14.25" customHeight="1">
      <c r="A445" s="42">
        <f t="shared" si="1"/>
        <v>3</v>
      </c>
      <c r="B445" s="43" t="s">
        <v>921</v>
      </c>
      <c r="C445" s="44" t="s">
        <v>515</v>
      </c>
      <c r="D445" s="45">
        <v>7.0</v>
      </c>
      <c r="E445" s="46" t="s">
        <v>21</v>
      </c>
      <c r="F445" s="47">
        <v>141.6</v>
      </c>
      <c r="G445" s="48">
        <v>0.0</v>
      </c>
      <c r="H445" s="48">
        <v>0.0</v>
      </c>
      <c r="I445" s="48">
        <v>0.0</v>
      </c>
      <c r="J445" s="49">
        <f t="shared" si="2"/>
        <v>0</v>
      </c>
      <c r="K445" s="49">
        <f t="shared" si="3"/>
        <v>0</v>
      </c>
      <c r="N445" s="51"/>
    </row>
    <row r="446" ht="14.25" customHeight="1">
      <c r="A446" s="42">
        <f t="shared" si="1"/>
        <v>4</v>
      </c>
      <c r="B446" s="43" t="s">
        <v>922</v>
      </c>
      <c r="C446" s="44" t="s">
        <v>502</v>
      </c>
      <c r="D446" s="45">
        <v>7.0</v>
      </c>
      <c r="E446" s="46" t="s">
        <v>19</v>
      </c>
      <c r="F446" s="47">
        <v>140.0</v>
      </c>
      <c r="G446" s="48">
        <v>0.0</v>
      </c>
      <c r="H446" s="48">
        <v>0.0</v>
      </c>
      <c r="I446" s="48">
        <v>0.0</v>
      </c>
      <c r="J446" s="49">
        <f t="shared" si="2"/>
        <v>0</v>
      </c>
      <c r="K446" s="49">
        <f t="shared" si="3"/>
        <v>0</v>
      </c>
      <c r="N446" s="51"/>
    </row>
    <row r="447" ht="14.25" customHeight="1">
      <c r="A447" s="42">
        <f t="shared" si="1"/>
        <v>3</v>
      </c>
      <c r="B447" s="43" t="s">
        <v>923</v>
      </c>
      <c r="C447" s="44" t="s">
        <v>468</v>
      </c>
      <c r="D447" s="45">
        <v>7.0</v>
      </c>
      <c r="E447" s="46" t="s">
        <v>21</v>
      </c>
      <c r="F447" s="47">
        <v>126.9</v>
      </c>
      <c r="G447" s="48">
        <v>0.0</v>
      </c>
      <c r="H447" s="48">
        <v>0.0</v>
      </c>
      <c r="I447" s="48">
        <v>0.0</v>
      </c>
      <c r="J447" s="49">
        <f t="shared" si="2"/>
        <v>0</v>
      </c>
      <c r="K447" s="49">
        <f t="shared" si="3"/>
        <v>0</v>
      </c>
      <c r="N447" s="51"/>
    </row>
    <row r="448" ht="14.25" customHeight="1">
      <c r="A448" s="42">
        <f t="shared" si="1"/>
        <v>3</v>
      </c>
      <c r="B448" s="43" t="s">
        <v>924</v>
      </c>
      <c r="C448" s="44" t="s">
        <v>468</v>
      </c>
      <c r="D448" s="45">
        <v>7.0</v>
      </c>
      <c r="E448" s="46" t="s">
        <v>21</v>
      </c>
      <c r="F448" s="47">
        <v>125.5</v>
      </c>
      <c r="G448" s="48">
        <v>0.0</v>
      </c>
      <c r="H448" s="48">
        <v>0.0</v>
      </c>
      <c r="I448" s="48">
        <v>0.0</v>
      </c>
      <c r="J448" s="49">
        <f t="shared" si="2"/>
        <v>0</v>
      </c>
      <c r="K448" s="49">
        <f t="shared" si="3"/>
        <v>0</v>
      </c>
      <c r="N448" s="51"/>
    </row>
    <row r="449" ht="14.25" customHeight="1">
      <c r="A449" s="42">
        <f t="shared" si="1"/>
        <v>3</v>
      </c>
      <c r="B449" s="43" t="s">
        <v>918</v>
      </c>
      <c r="C449" s="44" t="s">
        <v>489</v>
      </c>
      <c r="D449" s="45">
        <v>7.0</v>
      </c>
      <c r="E449" s="46" t="s">
        <v>21</v>
      </c>
      <c r="F449" s="47">
        <v>107.6</v>
      </c>
      <c r="G449" s="48">
        <v>0.0</v>
      </c>
      <c r="H449" s="48">
        <v>0.0</v>
      </c>
      <c r="I449" s="48">
        <v>0.0</v>
      </c>
      <c r="J449" s="49">
        <f t="shared" si="2"/>
        <v>0</v>
      </c>
      <c r="K449" s="49">
        <f t="shared" si="3"/>
        <v>0</v>
      </c>
      <c r="N449" s="51"/>
    </row>
    <row r="450" ht="14.25" customHeight="1">
      <c r="A450" s="42">
        <f t="shared" si="1"/>
        <v>3</v>
      </c>
      <c r="B450" s="43" t="s">
        <v>925</v>
      </c>
      <c r="C450" s="44" t="s">
        <v>489</v>
      </c>
      <c r="D450" s="45">
        <v>7.0</v>
      </c>
      <c r="E450" s="46" t="s">
        <v>21</v>
      </c>
      <c r="F450" s="47">
        <v>104.4</v>
      </c>
      <c r="G450" s="48">
        <v>0.0</v>
      </c>
      <c r="H450" s="48">
        <v>0.0</v>
      </c>
      <c r="I450" s="48">
        <v>0.0</v>
      </c>
      <c r="J450" s="49">
        <f t="shared" si="2"/>
        <v>0</v>
      </c>
      <c r="K450" s="49">
        <f t="shared" si="3"/>
        <v>0</v>
      </c>
      <c r="N450" s="51"/>
    </row>
    <row r="451" ht="14.25" customHeight="1">
      <c r="A451" s="42">
        <f t="shared" si="1"/>
        <v>3</v>
      </c>
      <c r="B451" s="43" t="s">
        <v>926</v>
      </c>
      <c r="C451" s="44" t="s">
        <v>470</v>
      </c>
      <c r="D451" s="45">
        <v>7.0</v>
      </c>
      <c r="E451" s="46" t="s">
        <v>21</v>
      </c>
      <c r="F451" s="47">
        <v>88.6</v>
      </c>
      <c r="G451" s="48">
        <v>0.0</v>
      </c>
      <c r="H451" s="48">
        <v>0.0</v>
      </c>
      <c r="I451" s="48">
        <v>0.0</v>
      </c>
      <c r="J451" s="49">
        <f t="shared" si="2"/>
        <v>0</v>
      </c>
      <c r="K451" s="49">
        <f t="shared" si="3"/>
        <v>0</v>
      </c>
      <c r="N451" s="51"/>
    </row>
    <row r="452" ht="14.25" customHeight="1">
      <c r="A452" s="42">
        <f t="shared" si="1"/>
        <v>3</v>
      </c>
      <c r="B452" s="43" t="s">
        <v>927</v>
      </c>
      <c r="C452" s="44" t="s">
        <v>488</v>
      </c>
      <c r="D452" s="45">
        <v>7.0</v>
      </c>
      <c r="E452" s="46" t="s">
        <v>21</v>
      </c>
      <c r="F452" s="47">
        <v>76.0</v>
      </c>
      <c r="G452" s="48">
        <v>0.0</v>
      </c>
      <c r="H452" s="48">
        <v>0.0</v>
      </c>
      <c r="I452" s="48">
        <v>0.0</v>
      </c>
      <c r="J452" s="49">
        <f t="shared" si="2"/>
        <v>0</v>
      </c>
      <c r="K452" s="49">
        <f t="shared" si="3"/>
        <v>0</v>
      </c>
      <c r="N452" s="51"/>
    </row>
    <row r="453" ht="14.25" customHeight="1">
      <c r="A453" s="42">
        <f t="shared" si="1"/>
        <v>3</v>
      </c>
      <c r="B453" s="43" t="s">
        <v>924</v>
      </c>
      <c r="C453" s="44" t="s">
        <v>468</v>
      </c>
      <c r="D453" s="45">
        <v>7.0</v>
      </c>
      <c r="E453" s="46" t="s">
        <v>21</v>
      </c>
      <c r="F453" s="47">
        <v>125.5</v>
      </c>
      <c r="G453" s="48">
        <v>0.0</v>
      </c>
      <c r="H453" s="48">
        <v>0.0</v>
      </c>
      <c r="I453" s="48">
        <v>0.0</v>
      </c>
      <c r="J453" s="49">
        <f t="shared" si="2"/>
        <v>0</v>
      </c>
      <c r="K453" s="49">
        <f t="shared" si="3"/>
        <v>0</v>
      </c>
      <c r="N453" s="51"/>
    </row>
    <row r="454" ht="14.25" customHeight="1">
      <c r="A454" s="42">
        <f t="shared" si="1"/>
        <v>2</v>
      </c>
      <c r="B454" s="43" t="s">
        <v>928</v>
      </c>
      <c r="C454" s="44" t="s">
        <v>478</v>
      </c>
      <c r="D454" s="45">
        <v>7.5</v>
      </c>
      <c r="E454" s="46" t="s">
        <v>23</v>
      </c>
      <c r="F454" s="47">
        <v>187.1</v>
      </c>
      <c r="G454" s="48">
        <v>1.0</v>
      </c>
      <c r="H454" s="48">
        <v>0.0</v>
      </c>
      <c r="I454" s="48">
        <v>0.0</v>
      </c>
      <c r="J454" s="49">
        <f t="shared" si="2"/>
        <v>1</v>
      </c>
      <c r="K454" s="49">
        <f t="shared" si="3"/>
        <v>187.1</v>
      </c>
      <c r="N454" s="51"/>
    </row>
    <row r="455" ht="14.25" customHeight="1">
      <c r="A455" s="42">
        <f t="shared" si="1"/>
        <v>4</v>
      </c>
      <c r="B455" s="43" t="s">
        <v>929</v>
      </c>
      <c r="C455" s="44" t="s">
        <v>485</v>
      </c>
      <c r="D455" s="45">
        <v>7.5</v>
      </c>
      <c r="E455" s="46" t="s">
        <v>19</v>
      </c>
      <c r="F455" s="47">
        <v>164.6</v>
      </c>
      <c r="G455" s="48">
        <v>1.0</v>
      </c>
      <c r="H455" s="48">
        <v>0.0</v>
      </c>
      <c r="I455" s="48">
        <v>0.0</v>
      </c>
      <c r="J455" s="49">
        <f t="shared" si="2"/>
        <v>1</v>
      </c>
      <c r="K455" s="49">
        <f t="shared" si="3"/>
        <v>164.6</v>
      </c>
      <c r="N455" s="51"/>
    </row>
    <row r="456" ht="14.25" customHeight="1">
      <c r="A456" s="42">
        <f t="shared" si="1"/>
        <v>4</v>
      </c>
      <c r="B456" s="43" t="s">
        <v>930</v>
      </c>
      <c r="C456" s="44" t="s">
        <v>473</v>
      </c>
      <c r="D456" s="45">
        <v>7.5</v>
      </c>
      <c r="E456" s="46" t="s">
        <v>19</v>
      </c>
      <c r="F456" s="47">
        <v>141.0</v>
      </c>
      <c r="G456" s="48">
        <v>0.0</v>
      </c>
      <c r="H456" s="48">
        <v>0.0</v>
      </c>
      <c r="I456" s="48">
        <v>0.0</v>
      </c>
      <c r="J456" s="49">
        <f t="shared" si="2"/>
        <v>0</v>
      </c>
      <c r="K456" s="49">
        <f t="shared" si="3"/>
        <v>0</v>
      </c>
      <c r="N456" s="51"/>
    </row>
    <row r="457" ht="14.25" customHeight="1">
      <c r="A457" s="42">
        <f t="shared" si="1"/>
        <v>4</v>
      </c>
      <c r="B457" s="43" t="s">
        <v>931</v>
      </c>
      <c r="C457" s="44" t="s">
        <v>488</v>
      </c>
      <c r="D457" s="45">
        <v>7.5</v>
      </c>
      <c r="E457" s="46" t="s">
        <v>19</v>
      </c>
      <c r="F457" s="47">
        <v>147.2</v>
      </c>
      <c r="G457" s="48">
        <v>0.0</v>
      </c>
      <c r="H457" s="48">
        <v>0.0</v>
      </c>
      <c r="I457" s="48">
        <v>0.0</v>
      </c>
      <c r="J457" s="49">
        <f t="shared" si="2"/>
        <v>0</v>
      </c>
      <c r="K457" s="49">
        <f t="shared" si="3"/>
        <v>0</v>
      </c>
      <c r="N457" s="51"/>
    </row>
    <row r="458" ht="14.25" customHeight="1">
      <c r="A458" s="42">
        <f t="shared" si="1"/>
        <v>4</v>
      </c>
      <c r="B458" s="43" t="s">
        <v>932</v>
      </c>
      <c r="C458" s="44" t="s">
        <v>493</v>
      </c>
      <c r="D458" s="45">
        <v>7.5</v>
      </c>
      <c r="E458" s="46" t="s">
        <v>19</v>
      </c>
      <c r="F458" s="47">
        <v>145.9</v>
      </c>
      <c r="G458" s="48">
        <v>0.0</v>
      </c>
      <c r="H458" s="48">
        <v>0.0</v>
      </c>
      <c r="I458" s="48">
        <v>0.0</v>
      </c>
      <c r="J458" s="49">
        <f t="shared" si="2"/>
        <v>0</v>
      </c>
      <c r="K458" s="49">
        <f t="shared" si="3"/>
        <v>0</v>
      </c>
      <c r="N458" s="51"/>
    </row>
    <row r="459" ht="14.25" customHeight="1">
      <c r="A459" s="42">
        <f t="shared" si="1"/>
        <v>4</v>
      </c>
      <c r="B459" s="43" t="s">
        <v>933</v>
      </c>
      <c r="C459" s="44" t="s">
        <v>497</v>
      </c>
      <c r="D459" s="45">
        <v>7.5</v>
      </c>
      <c r="E459" s="46" t="s">
        <v>19</v>
      </c>
      <c r="F459" s="47">
        <v>137.0</v>
      </c>
      <c r="G459" s="48">
        <v>0.0</v>
      </c>
      <c r="H459" s="48">
        <v>0.0</v>
      </c>
      <c r="I459" s="48">
        <v>0.0</v>
      </c>
      <c r="J459" s="49">
        <f t="shared" si="2"/>
        <v>0</v>
      </c>
      <c r="K459" s="49">
        <f t="shared" si="3"/>
        <v>0</v>
      </c>
      <c r="N459" s="51"/>
    </row>
    <row r="460" ht="14.25" customHeight="1">
      <c r="A460" s="42">
        <f t="shared" si="1"/>
        <v>3</v>
      </c>
      <c r="B460" s="43" t="s">
        <v>934</v>
      </c>
      <c r="C460" s="44" t="s">
        <v>470</v>
      </c>
      <c r="D460" s="45">
        <v>7.5</v>
      </c>
      <c r="E460" s="46" t="s">
        <v>21</v>
      </c>
      <c r="F460" s="47">
        <v>130.1</v>
      </c>
      <c r="G460" s="48">
        <v>0.0</v>
      </c>
      <c r="H460" s="48">
        <v>0.0</v>
      </c>
      <c r="I460" s="48">
        <v>0.0</v>
      </c>
      <c r="J460" s="49">
        <f t="shared" si="2"/>
        <v>0</v>
      </c>
      <c r="K460" s="49">
        <f t="shared" si="3"/>
        <v>0</v>
      </c>
      <c r="N460" s="51"/>
    </row>
    <row r="461" ht="14.25" customHeight="1">
      <c r="A461" s="42">
        <f t="shared" si="1"/>
        <v>3</v>
      </c>
      <c r="B461" s="43" t="s">
        <v>935</v>
      </c>
      <c r="C461" s="44" t="s">
        <v>489</v>
      </c>
      <c r="D461" s="45">
        <v>7.5</v>
      </c>
      <c r="E461" s="46" t="s">
        <v>21</v>
      </c>
      <c r="F461" s="47">
        <v>135.0</v>
      </c>
      <c r="G461" s="48">
        <v>0.0</v>
      </c>
      <c r="H461" s="48">
        <v>0.0</v>
      </c>
      <c r="I461" s="48">
        <v>0.0</v>
      </c>
      <c r="J461" s="49">
        <f t="shared" si="2"/>
        <v>0</v>
      </c>
      <c r="K461" s="49">
        <f t="shared" si="3"/>
        <v>0</v>
      </c>
      <c r="N461" s="51"/>
    </row>
    <row r="462" ht="14.25" customHeight="1">
      <c r="A462" s="42">
        <f t="shared" si="1"/>
        <v>3</v>
      </c>
      <c r="B462" s="43" t="s">
        <v>936</v>
      </c>
      <c r="C462" s="44" t="s">
        <v>478</v>
      </c>
      <c r="D462" s="45">
        <v>7.5</v>
      </c>
      <c r="E462" s="46" t="s">
        <v>21</v>
      </c>
      <c r="F462" s="47">
        <v>128.4</v>
      </c>
      <c r="G462" s="48">
        <v>0.0</v>
      </c>
      <c r="H462" s="48">
        <v>0.0</v>
      </c>
      <c r="I462" s="48">
        <v>0.0</v>
      </c>
      <c r="J462" s="49">
        <f t="shared" si="2"/>
        <v>0</v>
      </c>
      <c r="K462" s="49">
        <f t="shared" si="3"/>
        <v>0</v>
      </c>
      <c r="N462" s="51"/>
    </row>
    <row r="463" ht="14.25" customHeight="1">
      <c r="A463" s="42">
        <f t="shared" si="1"/>
        <v>3</v>
      </c>
      <c r="B463" s="43" t="s">
        <v>937</v>
      </c>
      <c r="C463" s="44" t="s">
        <v>491</v>
      </c>
      <c r="D463" s="45">
        <v>7.5</v>
      </c>
      <c r="E463" s="46" t="s">
        <v>21</v>
      </c>
      <c r="F463" s="47">
        <v>133.1</v>
      </c>
      <c r="G463" s="48">
        <v>0.0</v>
      </c>
      <c r="H463" s="48">
        <v>0.0</v>
      </c>
      <c r="I463" s="48">
        <v>0.0</v>
      </c>
      <c r="J463" s="49">
        <f t="shared" si="2"/>
        <v>0</v>
      </c>
      <c r="K463" s="49">
        <f t="shared" si="3"/>
        <v>0</v>
      </c>
      <c r="N463" s="51"/>
    </row>
    <row r="464" ht="14.25" customHeight="1">
      <c r="A464" s="42">
        <f t="shared" si="1"/>
        <v>4</v>
      </c>
      <c r="B464" s="43" t="s">
        <v>938</v>
      </c>
      <c r="C464" s="44" t="s">
        <v>468</v>
      </c>
      <c r="D464" s="45">
        <v>7.5</v>
      </c>
      <c r="E464" s="46" t="s">
        <v>19</v>
      </c>
      <c r="F464" s="47">
        <v>132.0</v>
      </c>
      <c r="G464" s="48">
        <v>0.0</v>
      </c>
      <c r="H464" s="48">
        <v>0.0</v>
      </c>
      <c r="I464" s="48">
        <v>0.0</v>
      </c>
      <c r="J464" s="49">
        <f t="shared" si="2"/>
        <v>0</v>
      </c>
      <c r="K464" s="49">
        <f t="shared" si="3"/>
        <v>0</v>
      </c>
      <c r="N464" s="51"/>
    </row>
    <row r="465" ht="14.25" customHeight="1">
      <c r="A465" s="42">
        <f t="shared" si="1"/>
        <v>3</v>
      </c>
      <c r="B465" s="43" t="s">
        <v>939</v>
      </c>
      <c r="C465" s="44" t="s">
        <v>470</v>
      </c>
      <c r="D465" s="45">
        <v>7.5</v>
      </c>
      <c r="E465" s="46" t="s">
        <v>21</v>
      </c>
      <c r="F465" s="47">
        <v>119.8</v>
      </c>
      <c r="G465" s="48">
        <v>0.0</v>
      </c>
      <c r="H465" s="48">
        <v>0.0</v>
      </c>
      <c r="I465" s="48">
        <v>0.0</v>
      </c>
      <c r="J465" s="49">
        <f t="shared" si="2"/>
        <v>0</v>
      </c>
      <c r="K465" s="49">
        <f t="shared" si="3"/>
        <v>0</v>
      </c>
      <c r="N465" s="51"/>
    </row>
    <row r="466" ht="14.25" customHeight="1">
      <c r="A466" s="42">
        <f t="shared" si="1"/>
        <v>3</v>
      </c>
      <c r="B466" s="43" t="s">
        <v>940</v>
      </c>
      <c r="C466" s="44" t="s">
        <v>495</v>
      </c>
      <c r="D466" s="45">
        <v>7.5</v>
      </c>
      <c r="E466" s="46" t="s">
        <v>21</v>
      </c>
      <c r="F466" s="47">
        <v>125.8</v>
      </c>
      <c r="G466" s="48">
        <v>0.0</v>
      </c>
      <c r="H466" s="48">
        <v>0.0</v>
      </c>
      <c r="I466" s="48">
        <v>0.0</v>
      </c>
      <c r="J466" s="49">
        <f t="shared" si="2"/>
        <v>0</v>
      </c>
      <c r="K466" s="49">
        <f t="shared" si="3"/>
        <v>0</v>
      </c>
      <c r="N466" s="51"/>
    </row>
    <row r="467" ht="14.25" customHeight="1">
      <c r="A467" s="42">
        <f t="shared" si="1"/>
        <v>4</v>
      </c>
      <c r="B467" s="43" t="s">
        <v>941</v>
      </c>
      <c r="C467" s="44" t="s">
        <v>468</v>
      </c>
      <c r="D467" s="45">
        <v>7.5</v>
      </c>
      <c r="E467" s="46" t="s">
        <v>19</v>
      </c>
      <c r="F467" s="47">
        <v>113.3</v>
      </c>
      <c r="G467" s="48">
        <v>0.0</v>
      </c>
      <c r="H467" s="48">
        <v>0.0</v>
      </c>
      <c r="I467" s="48">
        <v>0.0</v>
      </c>
      <c r="J467" s="49">
        <f t="shared" si="2"/>
        <v>0</v>
      </c>
      <c r="K467" s="49">
        <f t="shared" si="3"/>
        <v>0</v>
      </c>
      <c r="N467" s="51"/>
    </row>
    <row r="468" ht="14.25" customHeight="1">
      <c r="A468" s="42">
        <f t="shared" si="1"/>
        <v>3</v>
      </c>
      <c r="B468" s="43" t="s">
        <v>942</v>
      </c>
      <c r="C468" s="44" t="s">
        <v>491</v>
      </c>
      <c r="D468" s="45">
        <v>7.5</v>
      </c>
      <c r="E468" s="46" t="s">
        <v>21</v>
      </c>
      <c r="F468" s="47">
        <v>86.9</v>
      </c>
      <c r="G468" s="48">
        <v>0.0</v>
      </c>
      <c r="H468" s="48">
        <v>0.0</v>
      </c>
      <c r="I468" s="48">
        <v>0.0</v>
      </c>
      <c r="J468" s="49">
        <f t="shared" si="2"/>
        <v>0</v>
      </c>
      <c r="K468" s="49">
        <f t="shared" si="3"/>
        <v>0</v>
      </c>
      <c r="N468" s="51"/>
    </row>
    <row r="469" ht="14.25" customHeight="1">
      <c r="A469" s="42">
        <f t="shared" si="1"/>
        <v>4</v>
      </c>
      <c r="B469" s="43" t="s">
        <v>943</v>
      </c>
      <c r="C469" s="44" t="s">
        <v>488</v>
      </c>
      <c r="D469" s="45">
        <v>8.0</v>
      </c>
      <c r="E469" s="46" t="s">
        <v>19</v>
      </c>
      <c r="F469" s="47">
        <v>162.8</v>
      </c>
      <c r="G469" s="48">
        <v>1.0</v>
      </c>
      <c r="H469" s="48">
        <v>0.0</v>
      </c>
      <c r="I469" s="48">
        <v>0.0</v>
      </c>
      <c r="J469" s="49">
        <f t="shared" si="2"/>
        <v>1</v>
      </c>
      <c r="K469" s="49">
        <f t="shared" si="3"/>
        <v>162.8</v>
      </c>
      <c r="N469" s="51"/>
    </row>
    <row r="470" ht="14.25" customHeight="1">
      <c r="A470" s="42">
        <f t="shared" si="1"/>
        <v>4</v>
      </c>
      <c r="B470" s="43" t="s">
        <v>944</v>
      </c>
      <c r="C470" s="44" t="s">
        <v>511</v>
      </c>
      <c r="D470" s="45">
        <v>8.0</v>
      </c>
      <c r="E470" s="46" t="s">
        <v>19</v>
      </c>
      <c r="F470" s="47">
        <v>149.2</v>
      </c>
      <c r="G470" s="48">
        <v>0.0</v>
      </c>
      <c r="H470" s="48">
        <v>0.0</v>
      </c>
      <c r="I470" s="48">
        <v>0.0</v>
      </c>
      <c r="J470" s="49">
        <f t="shared" si="2"/>
        <v>0</v>
      </c>
      <c r="K470" s="49">
        <f t="shared" si="3"/>
        <v>0</v>
      </c>
      <c r="N470" s="51"/>
    </row>
    <row r="471" ht="14.25" customHeight="1">
      <c r="A471" s="42">
        <f t="shared" si="1"/>
        <v>4</v>
      </c>
      <c r="B471" s="43" t="s">
        <v>945</v>
      </c>
      <c r="C471" s="44" t="s">
        <v>470</v>
      </c>
      <c r="D471" s="45">
        <v>8.0</v>
      </c>
      <c r="E471" s="46" t="s">
        <v>19</v>
      </c>
      <c r="F471" s="47">
        <v>116.3</v>
      </c>
      <c r="G471" s="48">
        <v>0.0</v>
      </c>
      <c r="H471" s="48">
        <v>0.0</v>
      </c>
      <c r="I471" s="48">
        <v>0.0</v>
      </c>
      <c r="J471" s="49">
        <f t="shared" si="2"/>
        <v>0</v>
      </c>
      <c r="K471" s="49">
        <f t="shared" si="3"/>
        <v>0</v>
      </c>
      <c r="N471" s="51"/>
    </row>
    <row r="472" ht="14.25" customHeight="1">
      <c r="A472" s="42">
        <f t="shared" si="1"/>
        <v>3</v>
      </c>
      <c r="B472" s="43" t="s">
        <v>946</v>
      </c>
      <c r="C472" s="44" t="s">
        <v>489</v>
      </c>
      <c r="D472" s="45">
        <v>8.0</v>
      </c>
      <c r="E472" s="46" t="s">
        <v>21</v>
      </c>
      <c r="F472" s="47">
        <v>124.3</v>
      </c>
      <c r="G472" s="48">
        <v>0.0</v>
      </c>
      <c r="H472" s="48">
        <v>0.0</v>
      </c>
      <c r="I472" s="48">
        <v>0.0</v>
      </c>
      <c r="J472" s="49">
        <f t="shared" si="2"/>
        <v>0</v>
      </c>
      <c r="K472" s="49">
        <f t="shared" si="3"/>
        <v>0</v>
      </c>
      <c r="N472" s="51"/>
    </row>
    <row r="473" ht="14.25" customHeight="1">
      <c r="A473" s="42">
        <f t="shared" si="1"/>
        <v>4</v>
      </c>
      <c r="B473" s="43" t="s">
        <v>947</v>
      </c>
      <c r="C473" s="44" t="s">
        <v>473</v>
      </c>
      <c r="D473" s="45">
        <v>8.0</v>
      </c>
      <c r="E473" s="46" t="s">
        <v>19</v>
      </c>
      <c r="F473" s="47">
        <v>125.0</v>
      </c>
      <c r="G473" s="48">
        <v>0.0</v>
      </c>
      <c r="H473" s="48">
        <v>0.0</v>
      </c>
      <c r="I473" s="48">
        <v>0.0</v>
      </c>
      <c r="J473" s="49">
        <f t="shared" si="2"/>
        <v>0</v>
      </c>
      <c r="K473" s="49">
        <f t="shared" si="3"/>
        <v>0</v>
      </c>
      <c r="N473" s="51"/>
    </row>
    <row r="474" ht="14.25" customHeight="1">
      <c r="A474" s="42">
        <f t="shared" si="1"/>
        <v>3</v>
      </c>
      <c r="B474" s="43" t="s">
        <v>948</v>
      </c>
      <c r="C474" s="44" t="s">
        <v>491</v>
      </c>
      <c r="D474" s="45">
        <v>8.0</v>
      </c>
      <c r="E474" s="46" t="s">
        <v>21</v>
      </c>
      <c r="F474" s="47">
        <v>119.6</v>
      </c>
      <c r="G474" s="48">
        <v>0.0</v>
      </c>
      <c r="H474" s="48">
        <v>0.0</v>
      </c>
      <c r="I474" s="48">
        <v>0.0</v>
      </c>
      <c r="J474" s="49">
        <f t="shared" si="2"/>
        <v>0</v>
      </c>
      <c r="K474" s="49">
        <f t="shared" si="3"/>
        <v>0</v>
      </c>
      <c r="N474" s="51"/>
    </row>
    <row r="475" ht="14.25" customHeight="1">
      <c r="A475" s="42">
        <f t="shared" si="1"/>
        <v>3</v>
      </c>
      <c r="B475" s="43" t="s">
        <v>949</v>
      </c>
      <c r="C475" s="44" t="s">
        <v>489</v>
      </c>
      <c r="D475" s="45">
        <v>8.0</v>
      </c>
      <c r="E475" s="46" t="s">
        <v>21</v>
      </c>
      <c r="F475" s="47">
        <v>108.6</v>
      </c>
      <c r="G475" s="48">
        <v>0.0</v>
      </c>
      <c r="H475" s="48">
        <v>0.0</v>
      </c>
      <c r="I475" s="48">
        <v>0.0</v>
      </c>
      <c r="J475" s="49">
        <f t="shared" si="2"/>
        <v>0</v>
      </c>
      <c r="K475" s="49">
        <f t="shared" si="3"/>
        <v>0</v>
      </c>
      <c r="N475" s="51"/>
    </row>
    <row r="476" ht="14.25" customHeight="1">
      <c r="A476" s="42">
        <f t="shared" si="1"/>
        <v>4</v>
      </c>
      <c r="B476" s="43" t="s">
        <v>950</v>
      </c>
      <c r="C476" s="44" t="s">
        <v>489</v>
      </c>
      <c r="D476" s="45">
        <v>8.5</v>
      </c>
      <c r="E476" s="46" t="s">
        <v>19</v>
      </c>
      <c r="F476" s="47">
        <v>131.7</v>
      </c>
      <c r="G476" s="48">
        <v>0.0</v>
      </c>
      <c r="H476" s="48">
        <v>0.0</v>
      </c>
      <c r="I476" s="48">
        <v>0.0</v>
      </c>
      <c r="J476" s="49">
        <f t="shared" si="2"/>
        <v>0</v>
      </c>
      <c r="K476" s="49">
        <f t="shared" si="3"/>
        <v>0</v>
      </c>
      <c r="N476" s="51"/>
    </row>
    <row r="477" ht="14.25" customHeight="1">
      <c r="A477" s="42">
        <f t="shared" si="1"/>
        <v>4</v>
      </c>
      <c r="B477" s="43" t="s">
        <v>951</v>
      </c>
      <c r="C477" s="44" t="s">
        <v>470</v>
      </c>
      <c r="D477" s="45">
        <v>8.5</v>
      </c>
      <c r="E477" s="46" t="s">
        <v>19</v>
      </c>
      <c r="F477" s="47">
        <v>113.5</v>
      </c>
      <c r="G477" s="48">
        <v>0.0</v>
      </c>
      <c r="H477" s="48">
        <v>0.0</v>
      </c>
      <c r="I477" s="48">
        <v>0.0</v>
      </c>
      <c r="J477" s="49">
        <f t="shared" si="2"/>
        <v>0</v>
      </c>
      <c r="K477" s="49">
        <f t="shared" si="3"/>
        <v>0</v>
      </c>
      <c r="N477" s="51"/>
    </row>
    <row r="478" ht="14.25" customHeight="1">
      <c r="A478" s="42">
        <f t="shared" si="1"/>
        <v>4</v>
      </c>
      <c r="B478" s="43" t="s">
        <v>952</v>
      </c>
      <c r="C478" s="44" t="s">
        <v>495</v>
      </c>
      <c r="D478" s="45">
        <v>8.5</v>
      </c>
      <c r="E478" s="46" t="s">
        <v>19</v>
      </c>
      <c r="F478" s="47">
        <v>123.7</v>
      </c>
      <c r="G478" s="48">
        <v>0.0</v>
      </c>
      <c r="H478" s="48">
        <v>0.0</v>
      </c>
      <c r="I478" s="48">
        <v>0.0</v>
      </c>
      <c r="J478" s="49">
        <f t="shared" si="2"/>
        <v>0</v>
      </c>
      <c r="K478" s="49">
        <f t="shared" si="3"/>
        <v>0</v>
      </c>
      <c r="N478" s="51"/>
    </row>
    <row r="479" ht="14.25" customHeight="1">
      <c r="A479" s="42">
        <f t="shared" si="1"/>
        <v>3</v>
      </c>
      <c r="B479" s="43" t="s">
        <v>953</v>
      </c>
      <c r="C479" s="44" t="s">
        <v>491</v>
      </c>
      <c r="D479" s="45">
        <v>8.5</v>
      </c>
      <c r="E479" s="46" t="s">
        <v>21</v>
      </c>
      <c r="F479" s="47">
        <v>114.6</v>
      </c>
      <c r="G479" s="48">
        <v>0.0</v>
      </c>
      <c r="H479" s="48">
        <v>0.0</v>
      </c>
      <c r="I479" s="48">
        <v>0.0</v>
      </c>
      <c r="J479" s="49">
        <f t="shared" si="2"/>
        <v>0</v>
      </c>
      <c r="K479" s="49">
        <f t="shared" si="3"/>
        <v>0</v>
      </c>
      <c r="N479" s="51"/>
    </row>
    <row r="480" ht="14.25" customHeight="1">
      <c r="A480" s="42">
        <f t="shared" si="1"/>
        <v>3</v>
      </c>
      <c r="B480" s="43" t="s">
        <v>954</v>
      </c>
      <c r="C480" s="44" t="s">
        <v>489</v>
      </c>
      <c r="D480" s="45">
        <v>9.0</v>
      </c>
      <c r="E480" s="46" t="s">
        <v>21</v>
      </c>
      <c r="F480" s="47">
        <v>156.9</v>
      </c>
      <c r="G480" s="48">
        <v>0.0</v>
      </c>
      <c r="H480" s="48">
        <v>0.0</v>
      </c>
      <c r="I480" s="48">
        <v>0.0</v>
      </c>
      <c r="J480" s="49">
        <f t="shared" si="2"/>
        <v>0</v>
      </c>
      <c r="K480" s="49">
        <f t="shared" si="3"/>
        <v>0</v>
      </c>
      <c r="N480" s="51"/>
    </row>
    <row r="481" ht="14.25" customHeight="1">
      <c r="A481" s="42">
        <f t="shared" si="1"/>
        <v>4</v>
      </c>
      <c r="B481" s="43" t="s">
        <v>955</v>
      </c>
      <c r="C481" s="44" t="s">
        <v>478</v>
      </c>
      <c r="D481" s="45">
        <v>9.0</v>
      </c>
      <c r="E481" s="46" t="s">
        <v>19</v>
      </c>
      <c r="F481" s="47">
        <v>140.8</v>
      </c>
      <c r="G481" s="48">
        <v>0.0</v>
      </c>
      <c r="H481" s="48">
        <v>0.0</v>
      </c>
      <c r="I481" s="48">
        <v>0.0</v>
      </c>
      <c r="J481" s="49">
        <f t="shared" si="2"/>
        <v>0</v>
      </c>
      <c r="K481" s="49">
        <f t="shared" si="3"/>
        <v>0</v>
      </c>
      <c r="N481" s="51"/>
    </row>
    <row r="482" ht="14.25" customHeight="1">
      <c r="A482" s="42">
        <f t="shared" si="1"/>
        <v>4</v>
      </c>
      <c r="B482" s="43" t="s">
        <v>956</v>
      </c>
      <c r="C482" s="44" t="s">
        <v>491</v>
      </c>
      <c r="D482" s="45">
        <v>9.0</v>
      </c>
      <c r="E482" s="46" t="s">
        <v>19</v>
      </c>
      <c r="F482" s="47">
        <v>126.4</v>
      </c>
      <c r="G482" s="48">
        <v>0.0</v>
      </c>
      <c r="H482" s="48">
        <v>0.0</v>
      </c>
      <c r="I482" s="48">
        <v>0.0</v>
      </c>
      <c r="J482" s="49">
        <f t="shared" si="2"/>
        <v>0</v>
      </c>
      <c r="K482" s="49">
        <f t="shared" si="3"/>
        <v>0</v>
      </c>
      <c r="N482" s="51"/>
    </row>
    <row r="483" ht="14.25" customHeight="1">
      <c r="A483" s="42">
        <f t="shared" si="1"/>
        <v>3</v>
      </c>
      <c r="B483" s="43" t="s">
        <v>957</v>
      </c>
      <c r="C483" s="44" t="s">
        <v>470</v>
      </c>
      <c r="D483" s="45">
        <v>9.5</v>
      </c>
      <c r="E483" s="46" t="s">
        <v>21</v>
      </c>
      <c r="F483" s="47">
        <v>147.1</v>
      </c>
      <c r="G483" s="48">
        <v>0.0</v>
      </c>
      <c r="H483" s="48">
        <v>0.0</v>
      </c>
      <c r="I483" s="48">
        <v>0.0</v>
      </c>
      <c r="J483" s="49">
        <f t="shared" si="2"/>
        <v>0</v>
      </c>
      <c r="K483" s="49">
        <f t="shared" si="3"/>
        <v>0</v>
      </c>
      <c r="N483" s="51"/>
    </row>
    <row r="484" ht="14.25" customHeight="1">
      <c r="A484" s="42">
        <f t="shared" si="1"/>
        <v>3</v>
      </c>
      <c r="B484" s="43" t="s">
        <v>958</v>
      </c>
      <c r="C484" s="44" t="s">
        <v>470</v>
      </c>
      <c r="D484" s="45">
        <v>9.5</v>
      </c>
      <c r="E484" s="46" t="s">
        <v>21</v>
      </c>
      <c r="F484" s="47">
        <v>80.9</v>
      </c>
      <c r="G484" s="48">
        <v>0.0</v>
      </c>
      <c r="H484" s="48">
        <v>0.0</v>
      </c>
      <c r="I484" s="48">
        <v>0.0</v>
      </c>
      <c r="J484" s="49">
        <f t="shared" si="2"/>
        <v>0</v>
      </c>
      <c r="K484" s="49">
        <f t="shared" si="3"/>
        <v>0</v>
      </c>
      <c r="N484" s="51"/>
    </row>
    <row r="485" ht="14.25" customHeight="1">
      <c r="A485" s="42">
        <f t="shared" si="1"/>
        <v>3</v>
      </c>
      <c r="B485" s="43" t="s">
        <v>959</v>
      </c>
      <c r="C485" s="44" t="s">
        <v>503</v>
      </c>
      <c r="D485" s="45">
        <v>10.0</v>
      </c>
      <c r="E485" s="46" t="s">
        <v>21</v>
      </c>
      <c r="F485" s="47">
        <v>181.4</v>
      </c>
      <c r="G485" s="48">
        <v>0.0</v>
      </c>
      <c r="H485" s="48">
        <v>0.0</v>
      </c>
      <c r="I485" s="48">
        <v>0.0</v>
      </c>
      <c r="J485" s="49">
        <f t="shared" si="2"/>
        <v>0</v>
      </c>
      <c r="K485" s="49">
        <f t="shared" si="3"/>
        <v>0</v>
      </c>
      <c r="N485" s="51"/>
    </row>
    <row r="486" ht="14.25" customHeight="1">
      <c r="A486" s="42">
        <f t="shared" si="1"/>
        <v>4</v>
      </c>
      <c r="B486" s="43" t="s">
        <v>960</v>
      </c>
      <c r="C486" s="44" t="s">
        <v>495</v>
      </c>
      <c r="D486" s="45">
        <v>10.0</v>
      </c>
      <c r="E486" s="46" t="s">
        <v>19</v>
      </c>
      <c r="F486" s="47">
        <v>150.4</v>
      </c>
      <c r="G486" s="48">
        <v>0.0</v>
      </c>
      <c r="H486" s="48">
        <v>0.0</v>
      </c>
      <c r="I486" s="48">
        <v>0.0</v>
      </c>
      <c r="J486" s="49">
        <f t="shared" si="2"/>
        <v>0</v>
      </c>
      <c r="K486" s="49">
        <f t="shared" si="3"/>
        <v>0</v>
      </c>
      <c r="N486" s="51"/>
    </row>
    <row r="487" ht="14.25" customHeight="1">
      <c r="A487" s="42">
        <f t="shared" si="1"/>
        <v>4</v>
      </c>
      <c r="B487" s="43" t="s">
        <v>961</v>
      </c>
      <c r="C487" s="44" t="s">
        <v>468</v>
      </c>
      <c r="D487" s="45">
        <v>10.5</v>
      </c>
      <c r="E487" s="46" t="s">
        <v>19</v>
      </c>
      <c r="F487" s="47">
        <v>154.3</v>
      </c>
      <c r="G487" s="48">
        <v>0.0</v>
      </c>
      <c r="H487" s="48">
        <v>0.0</v>
      </c>
      <c r="I487" s="48">
        <v>0.0</v>
      </c>
      <c r="J487" s="49">
        <f t="shared" si="2"/>
        <v>0</v>
      </c>
      <c r="K487" s="49">
        <f t="shared" si="3"/>
        <v>0</v>
      </c>
      <c r="N487" s="51"/>
    </row>
    <row r="488" ht="14.25" customHeight="1">
      <c r="A488" s="42">
        <f t="shared" si="1"/>
        <v>3</v>
      </c>
      <c r="B488" s="43" t="s">
        <v>962</v>
      </c>
      <c r="C488" s="44" t="s">
        <v>489</v>
      </c>
      <c r="D488" s="45">
        <v>11.0</v>
      </c>
      <c r="E488" s="46" t="s">
        <v>21</v>
      </c>
      <c r="F488" s="47">
        <v>171.1</v>
      </c>
      <c r="G488" s="48">
        <v>0.0</v>
      </c>
      <c r="H488" s="48">
        <v>0.0</v>
      </c>
      <c r="I488" s="48">
        <v>0.0</v>
      </c>
      <c r="J488" s="49">
        <f t="shared" si="2"/>
        <v>0</v>
      </c>
      <c r="K488" s="49">
        <f t="shared" si="3"/>
        <v>0</v>
      </c>
      <c r="N488" s="51"/>
    </row>
    <row r="489" ht="14.25" customHeight="1">
      <c r="A489" s="42">
        <f t="shared" si="1"/>
        <v>4</v>
      </c>
      <c r="B489" s="43" t="s">
        <v>963</v>
      </c>
      <c r="C489" s="44" t="s">
        <v>491</v>
      </c>
      <c r="D489" s="45">
        <v>11.0</v>
      </c>
      <c r="E489" s="46" t="s">
        <v>19</v>
      </c>
      <c r="F489" s="47">
        <v>166.4</v>
      </c>
      <c r="G489" s="48">
        <v>0.0</v>
      </c>
      <c r="H489" s="48">
        <v>0.0</v>
      </c>
      <c r="I489" s="48">
        <v>0.0</v>
      </c>
      <c r="J489" s="49">
        <f t="shared" si="2"/>
        <v>0</v>
      </c>
      <c r="K489" s="49">
        <f t="shared" si="3"/>
        <v>0</v>
      </c>
      <c r="N489" s="51"/>
    </row>
    <row r="490" ht="14.25" customHeight="1">
      <c r="A490" s="42">
        <f t="shared" si="1"/>
        <v>3</v>
      </c>
      <c r="B490" s="43" t="s">
        <v>964</v>
      </c>
      <c r="C490" s="44" t="s">
        <v>478</v>
      </c>
      <c r="D490" s="45">
        <v>12.0</v>
      </c>
      <c r="E490" s="46" t="s">
        <v>21</v>
      </c>
      <c r="F490" s="47">
        <v>180.5</v>
      </c>
      <c r="G490" s="48">
        <v>0.0</v>
      </c>
      <c r="H490" s="48">
        <v>0.0</v>
      </c>
      <c r="I490" s="48">
        <v>0.0</v>
      </c>
      <c r="J490" s="49">
        <f t="shared" si="2"/>
        <v>0</v>
      </c>
      <c r="K490" s="49">
        <f t="shared" si="3"/>
        <v>0</v>
      </c>
      <c r="N490" s="51"/>
    </row>
    <row r="491" ht="14.25" customHeight="1">
      <c r="A491" s="42">
        <f t="shared" si="1"/>
        <v>3</v>
      </c>
      <c r="B491" s="43" t="s">
        <v>965</v>
      </c>
      <c r="C491" s="44" t="s">
        <v>470</v>
      </c>
      <c r="D491" s="45">
        <v>12.0</v>
      </c>
      <c r="E491" s="46" t="s">
        <v>21</v>
      </c>
      <c r="F491" s="47">
        <v>205.5</v>
      </c>
      <c r="G491" s="48">
        <v>1.0</v>
      </c>
      <c r="H491" s="48">
        <v>0.0</v>
      </c>
      <c r="I491" s="48">
        <v>0.0</v>
      </c>
      <c r="J491" s="49">
        <f t="shared" si="2"/>
        <v>1</v>
      </c>
      <c r="K491" s="49">
        <f t="shared" si="3"/>
        <v>205.5</v>
      </c>
      <c r="N491" s="51"/>
    </row>
    <row r="492" ht="14.25" customHeight="1">
      <c r="A492" s="42">
        <f t="shared" si="1"/>
        <v>3</v>
      </c>
      <c r="B492" s="43" t="s">
        <v>966</v>
      </c>
      <c r="C492" s="44" t="s">
        <v>489</v>
      </c>
      <c r="D492" s="45">
        <v>12.0</v>
      </c>
      <c r="E492" s="46" t="s">
        <v>21</v>
      </c>
      <c r="F492" s="47">
        <v>194.6</v>
      </c>
      <c r="G492" s="48">
        <v>0.0</v>
      </c>
      <c r="H492" s="48">
        <v>0.0</v>
      </c>
      <c r="I492" s="48">
        <v>0.0</v>
      </c>
      <c r="J492" s="49">
        <f t="shared" si="2"/>
        <v>0</v>
      </c>
      <c r="K492" s="49">
        <f t="shared" si="3"/>
        <v>0</v>
      </c>
      <c r="N492" s="51"/>
    </row>
    <row r="493" ht="14.25" customHeight="1">
      <c r="A493" s="42">
        <f t="shared" si="1"/>
        <v>3</v>
      </c>
      <c r="B493" s="43" t="s">
        <v>967</v>
      </c>
      <c r="C493" s="44" t="s">
        <v>478</v>
      </c>
      <c r="D493" s="45">
        <v>12.5</v>
      </c>
      <c r="E493" s="46" t="s">
        <v>21</v>
      </c>
      <c r="F493" s="47">
        <v>222.9</v>
      </c>
      <c r="G493" s="48">
        <v>1.0</v>
      </c>
      <c r="H493" s="48">
        <v>0.0</v>
      </c>
      <c r="I493" s="48">
        <v>1.0</v>
      </c>
      <c r="J493" s="49">
        <f t="shared" si="2"/>
        <v>1</v>
      </c>
      <c r="K493" s="49">
        <f t="shared" si="3"/>
        <v>445.8</v>
      </c>
      <c r="N493" s="51"/>
    </row>
    <row r="494" ht="14.25" customHeight="1">
      <c r="A494" s="42">
        <f t="shared" si="1"/>
        <v>4</v>
      </c>
      <c r="B494" s="43" t="s">
        <v>968</v>
      </c>
      <c r="C494" s="44" t="s">
        <v>503</v>
      </c>
      <c r="D494" s="45">
        <v>12.5</v>
      </c>
      <c r="E494" s="46" t="s">
        <v>19</v>
      </c>
      <c r="F494" s="47">
        <v>201.4</v>
      </c>
      <c r="G494" s="48">
        <v>0.0</v>
      </c>
      <c r="H494" s="48">
        <v>0.0</v>
      </c>
      <c r="I494" s="48">
        <v>0.0</v>
      </c>
      <c r="J494" s="49">
        <f t="shared" si="2"/>
        <v>0</v>
      </c>
      <c r="K494" s="49">
        <f t="shared" si="3"/>
        <v>0</v>
      </c>
      <c r="N494" s="51"/>
    </row>
    <row r="495" ht="14.25" customHeight="1">
      <c r="A495" s="51"/>
      <c r="B495" s="51"/>
      <c r="C495" s="51"/>
      <c r="D495" s="51"/>
      <c r="E495" s="51"/>
      <c r="N495" s="51"/>
    </row>
    <row r="496" ht="14.25" customHeight="1">
      <c r="A496" s="51"/>
      <c r="B496" s="51"/>
      <c r="C496" s="51"/>
      <c r="D496" s="51"/>
      <c r="E496" s="51"/>
      <c r="N496" s="51"/>
    </row>
    <row r="497" ht="14.25" customHeight="1">
      <c r="A497" s="51"/>
      <c r="B497" s="51"/>
      <c r="C497" s="51"/>
      <c r="D497" s="51"/>
      <c r="E497" s="51"/>
      <c r="N497" s="51"/>
    </row>
    <row r="498" ht="14.25" customHeight="1">
      <c r="A498" s="51"/>
      <c r="B498" s="51"/>
      <c r="C498" s="51"/>
      <c r="D498" s="51"/>
      <c r="E498" s="51"/>
      <c r="N498" s="51"/>
    </row>
    <row r="499" ht="14.25" customHeight="1">
      <c r="A499" s="51"/>
      <c r="B499" s="51"/>
      <c r="C499" s="51"/>
      <c r="D499" s="51"/>
      <c r="E499" s="51"/>
      <c r="N499" s="51"/>
    </row>
    <row r="500" ht="14.25" customHeight="1">
      <c r="A500" s="51"/>
      <c r="B500" s="51"/>
      <c r="C500" s="51"/>
      <c r="D500" s="51"/>
      <c r="E500" s="51"/>
      <c r="N500" s="51"/>
    </row>
    <row r="501" ht="14.25" customHeight="1">
      <c r="A501" s="51"/>
      <c r="B501" s="51"/>
      <c r="C501" s="51"/>
      <c r="D501" s="51"/>
      <c r="E501" s="51"/>
      <c r="N501" s="51"/>
    </row>
    <row r="502" ht="14.25" customHeight="1">
      <c r="A502" s="51"/>
      <c r="B502" s="51"/>
      <c r="C502" s="51"/>
      <c r="D502" s="51"/>
      <c r="E502" s="51"/>
      <c r="N502" s="51"/>
    </row>
    <row r="503" ht="14.25" customHeight="1">
      <c r="A503" s="51"/>
      <c r="B503" s="51"/>
      <c r="C503" s="51"/>
      <c r="D503" s="51"/>
      <c r="E503" s="51"/>
      <c r="N503" s="51"/>
    </row>
    <row r="504" ht="14.25" customHeight="1">
      <c r="A504" s="51"/>
      <c r="B504" s="51"/>
      <c r="C504" s="51"/>
      <c r="D504" s="51"/>
      <c r="E504" s="51"/>
      <c r="N504" s="51"/>
    </row>
    <row r="505" ht="14.25" customHeight="1">
      <c r="A505" s="51"/>
      <c r="B505" s="51"/>
      <c r="C505" s="51"/>
      <c r="D505" s="51"/>
      <c r="E505" s="51"/>
      <c r="N505" s="51"/>
    </row>
    <row r="506" ht="14.25" customHeight="1">
      <c r="A506" s="51"/>
      <c r="B506" s="51"/>
      <c r="C506" s="51"/>
      <c r="D506" s="51"/>
      <c r="E506" s="51"/>
      <c r="N506" s="51"/>
    </row>
    <row r="507" ht="14.25" customHeight="1">
      <c r="A507" s="51"/>
      <c r="B507" s="51"/>
      <c r="C507" s="51"/>
      <c r="D507" s="51"/>
      <c r="E507" s="51"/>
      <c r="N507" s="51"/>
    </row>
    <row r="508" ht="14.25" customHeight="1">
      <c r="A508" s="51"/>
      <c r="B508" s="51"/>
      <c r="C508" s="51"/>
      <c r="D508" s="51"/>
      <c r="E508" s="51"/>
      <c r="N508" s="51"/>
    </row>
    <row r="509" ht="14.25" customHeight="1">
      <c r="A509" s="51"/>
      <c r="B509" s="51"/>
      <c r="C509" s="51"/>
      <c r="D509" s="51"/>
      <c r="E509" s="51"/>
      <c r="N509" s="51"/>
    </row>
    <row r="510" ht="14.25" customHeight="1">
      <c r="A510" s="51"/>
      <c r="B510" s="51"/>
      <c r="C510" s="51"/>
      <c r="D510" s="51"/>
      <c r="E510" s="51"/>
      <c r="N510" s="51"/>
    </row>
    <row r="511" ht="14.25" customHeight="1">
      <c r="A511" s="51"/>
      <c r="B511" s="51"/>
      <c r="C511" s="51"/>
      <c r="D511" s="51"/>
      <c r="E511" s="51"/>
      <c r="N511" s="51"/>
    </row>
    <row r="512" ht="14.25" customHeight="1">
      <c r="A512" s="51"/>
      <c r="B512" s="51"/>
      <c r="C512" s="51"/>
      <c r="D512" s="51"/>
      <c r="E512" s="51"/>
      <c r="N512" s="51"/>
    </row>
    <row r="513" ht="14.25" customHeight="1">
      <c r="A513" s="51"/>
      <c r="B513" s="51"/>
      <c r="C513" s="51"/>
      <c r="D513" s="51"/>
      <c r="E513" s="51"/>
      <c r="N513" s="51"/>
    </row>
    <row r="514" ht="14.25" customHeight="1">
      <c r="A514" s="51"/>
      <c r="B514" s="51"/>
      <c r="C514" s="51"/>
      <c r="D514" s="51"/>
      <c r="E514" s="51"/>
      <c r="N514" s="51"/>
    </row>
    <row r="515" ht="14.25" customHeight="1">
      <c r="A515" s="51"/>
      <c r="B515" s="51"/>
      <c r="C515" s="51"/>
      <c r="D515" s="51"/>
      <c r="E515" s="51"/>
      <c r="N515" s="51"/>
    </row>
    <row r="516" ht="14.25" customHeight="1">
      <c r="A516" s="51"/>
      <c r="B516" s="51"/>
      <c r="C516" s="51"/>
      <c r="D516" s="51"/>
      <c r="E516" s="51"/>
      <c r="N516" s="51"/>
    </row>
    <row r="517" ht="14.25" customHeight="1">
      <c r="A517" s="51"/>
      <c r="B517" s="51"/>
      <c r="C517" s="51"/>
      <c r="D517" s="51"/>
      <c r="E517" s="51"/>
      <c r="N517" s="51"/>
    </row>
    <row r="518" ht="14.25" customHeight="1">
      <c r="A518" s="51"/>
      <c r="B518" s="51"/>
      <c r="C518" s="51"/>
      <c r="D518" s="51"/>
      <c r="E518" s="51"/>
      <c r="N518" s="51"/>
    </row>
    <row r="519" ht="14.25" customHeight="1">
      <c r="A519" s="51"/>
      <c r="B519" s="51"/>
      <c r="C519" s="51"/>
      <c r="D519" s="51"/>
      <c r="E519" s="51"/>
      <c r="N519" s="51"/>
    </row>
    <row r="520" ht="14.25" customHeight="1">
      <c r="A520" s="51"/>
      <c r="B520" s="51"/>
      <c r="C520" s="51"/>
      <c r="D520" s="51"/>
      <c r="E520" s="51"/>
      <c r="N520" s="51"/>
    </row>
    <row r="521" ht="14.25" customHeight="1">
      <c r="A521" s="51"/>
      <c r="B521" s="51"/>
      <c r="C521" s="51"/>
      <c r="D521" s="51"/>
      <c r="E521" s="51"/>
      <c r="N521" s="51"/>
    </row>
    <row r="522" ht="14.25" customHeight="1">
      <c r="A522" s="51"/>
      <c r="B522" s="51"/>
      <c r="C522" s="51"/>
      <c r="D522" s="51"/>
      <c r="E522" s="51"/>
      <c r="N522" s="51"/>
    </row>
    <row r="523" ht="14.25" customHeight="1">
      <c r="A523" s="51"/>
      <c r="B523" s="51"/>
      <c r="C523" s="51"/>
      <c r="D523" s="51"/>
      <c r="E523" s="51"/>
      <c r="N523" s="51"/>
    </row>
    <row r="524" ht="14.25" customHeight="1">
      <c r="A524" s="51"/>
      <c r="B524" s="51"/>
      <c r="C524" s="51"/>
      <c r="D524" s="51"/>
      <c r="E524" s="51"/>
      <c r="N524" s="51"/>
    </row>
    <row r="525" ht="14.25" customHeight="1">
      <c r="A525" s="51"/>
      <c r="B525" s="51"/>
      <c r="C525" s="51"/>
      <c r="D525" s="51"/>
      <c r="E525" s="51"/>
      <c r="N525" s="51"/>
    </row>
    <row r="526" ht="14.25" customHeight="1">
      <c r="A526" s="51"/>
      <c r="B526" s="51"/>
      <c r="C526" s="51"/>
      <c r="D526" s="51"/>
      <c r="E526" s="51"/>
      <c r="N526" s="51"/>
    </row>
    <row r="527" ht="14.25" customHeight="1">
      <c r="A527" s="51"/>
      <c r="B527" s="51"/>
      <c r="C527" s="51"/>
      <c r="D527" s="51"/>
      <c r="E527" s="51"/>
      <c r="N527" s="51"/>
    </row>
    <row r="528" ht="14.25" customHeight="1">
      <c r="A528" s="51"/>
      <c r="B528" s="51"/>
      <c r="C528" s="51"/>
      <c r="D528" s="51"/>
      <c r="E528" s="51"/>
      <c r="N528" s="51"/>
    </row>
    <row r="529" ht="14.25" customHeight="1">
      <c r="A529" s="51"/>
      <c r="B529" s="51"/>
      <c r="C529" s="51"/>
      <c r="D529" s="51"/>
      <c r="E529" s="51"/>
      <c r="N529" s="51"/>
    </row>
    <row r="530" ht="14.25" customHeight="1">
      <c r="A530" s="51"/>
      <c r="B530" s="51"/>
      <c r="C530" s="51"/>
      <c r="D530" s="51"/>
      <c r="E530" s="51"/>
      <c r="N530" s="51"/>
    </row>
    <row r="531" ht="14.25" customHeight="1">
      <c r="A531" s="51"/>
      <c r="B531" s="51"/>
      <c r="C531" s="51"/>
      <c r="D531" s="51"/>
      <c r="E531" s="51"/>
      <c r="N531" s="51"/>
    </row>
    <row r="532" ht="14.25" customHeight="1">
      <c r="A532" s="51"/>
      <c r="B532" s="51"/>
      <c r="C532" s="51"/>
      <c r="D532" s="51"/>
      <c r="E532" s="51"/>
      <c r="N532" s="51"/>
    </row>
    <row r="533" ht="14.25" customHeight="1">
      <c r="A533" s="51"/>
      <c r="B533" s="51"/>
      <c r="C533" s="51"/>
      <c r="D533" s="51"/>
      <c r="E533" s="51"/>
      <c r="N533" s="51"/>
    </row>
    <row r="534" ht="14.25" customHeight="1">
      <c r="A534" s="51"/>
      <c r="B534" s="51"/>
      <c r="C534" s="51"/>
      <c r="D534" s="51"/>
      <c r="E534" s="51"/>
      <c r="N534" s="51"/>
    </row>
    <row r="535" ht="14.25" customHeight="1">
      <c r="A535" s="51"/>
      <c r="B535" s="51"/>
      <c r="C535" s="51"/>
      <c r="D535" s="51"/>
      <c r="E535" s="51"/>
      <c r="N535" s="51"/>
    </row>
    <row r="536" ht="14.25" customHeight="1">
      <c r="A536" s="51"/>
      <c r="B536" s="51"/>
      <c r="C536" s="51"/>
      <c r="D536" s="51"/>
      <c r="E536" s="51"/>
      <c r="N536" s="51"/>
    </row>
    <row r="537" ht="14.25" customHeight="1">
      <c r="A537" s="51"/>
      <c r="B537" s="51"/>
      <c r="C537" s="51"/>
      <c r="D537" s="51"/>
      <c r="E537" s="51"/>
      <c r="N537" s="51"/>
    </row>
    <row r="538" ht="14.25" customHeight="1">
      <c r="A538" s="51"/>
      <c r="B538" s="51"/>
      <c r="C538" s="51"/>
      <c r="D538" s="51"/>
      <c r="E538" s="51"/>
      <c r="N538" s="51"/>
    </row>
    <row r="539" ht="14.25" customHeight="1">
      <c r="A539" s="51"/>
      <c r="B539" s="51"/>
      <c r="C539" s="51"/>
      <c r="D539" s="51"/>
      <c r="E539" s="51"/>
      <c r="N539" s="51"/>
    </row>
    <row r="540" ht="14.25" customHeight="1">
      <c r="A540" s="51"/>
      <c r="B540" s="51"/>
      <c r="C540" s="51"/>
      <c r="D540" s="51"/>
      <c r="E540" s="51"/>
      <c r="N540" s="51"/>
    </row>
    <row r="541" ht="14.25" customHeight="1">
      <c r="A541" s="51"/>
      <c r="B541" s="51"/>
      <c r="C541" s="51"/>
      <c r="D541" s="51"/>
      <c r="E541" s="51"/>
      <c r="N541" s="51"/>
    </row>
    <row r="542" ht="14.25" customHeight="1">
      <c r="A542" s="51"/>
      <c r="B542" s="51"/>
      <c r="C542" s="51"/>
      <c r="D542" s="51"/>
      <c r="E542" s="51"/>
      <c r="N542" s="51"/>
    </row>
    <row r="543" ht="14.25" customHeight="1">
      <c r="A543" s="51"/>
      <c r="B543" s="51"/>
      <c r="C543" s="51"/>
      <c r="D543" s="51"/>
      <c r="E543" s="51"/>
      <c r="N543" s="51"/>
    </row>
    <row r="544" ht="14.25" customHeight="1">
      <c r="A544" s="51"/>
      <c r="B544" s="51"/>
      <c r="C544" s="51"/>
      <c r="D544" s="51"/>
      <c r="E544" s="51"/>
      <c r="N544" s="51"/>
    </row>
    <row r="545" ht="14.25" customHeight="1">
      <c r="A545" s="51"/>
      <c r="B545" s="51"/>
      <c r="C545" s="51"/>
      <c r="D545" s="51"/>
      <c r="E545" s="51"/>
      <c r="N545" s="51"/>
    </row>
    <row r="546" ht="14.25" customHeight="1">
      <c r="A546" s="51"/>
      <c r="B546" s="51"/>
      <c r="C546" s="51"/>
      <c r="D546" s="51"/>
      <c r="E546" s="51"/>
      <c r="N546" s="51"/>
    </row>
    <row r="547" ht="14.25" customHeight="1">
      <c r="A547" s="51"/>
      <c r="B547" s="51"/>
      <c r="C547" s="51"/>
      <c r="D547" s="51"/>
      <c r="E547" s="51"/>
      <c r="N547" s="51"/>
    </row>
    <row r="548" ht="14.25" customHeight="1">
      <c r="A548" s="51"/>
      <c r="B548" s="51"/>
      <c r="C548" s="51"/>
      <c r="D548" s="51"/>
      <c r="E548" s="51"/>
      <c r="N548" s="51"/>
    </row>
    <row r="549" ht="14.25" customHeight="1">
      <c r="A549" s="51"/>
      <c r="B549" s="51"/>
      <c r="C549" s="51"/>
      <c r="D549" s="51"/>
      <c r="E549" s="51"/>
      <c r="N549" s="51"/>
    </row>
    <row r="550" ht="14.25" customHeight="1">
      <c r="A550" s="51"/>
      <c r="B550" s="51"/>
      <c r="C550" s="51"/>
      <c r="D550" s="51"/>
      <c r="E550" s="51"/>
      <c r="N550" s="51"/>
    </row>
    <row r="551" ht="14.25" customHeight="1">
      <c r="A551" s="51"/>
      <c r="B551" s="51"/>
      <c r="C551" s="51"/>
      <c r="D551" s="51"/>
      <c r="E551" s="51"/>
      <c r="N551" s="51"/>
    </row>
    <row r="552" ht="14.25" customHeight="1">
      <c r="A552" s="51"/>
      <c r="B552" s="51"/>
      <c r="C552" s="51"/>
      <c r="D552" s="51"/>
      <c r="E552" s="51"/>
      <c r="N552" s="51"/>
    </row>
    <row r="553" ht="14.25" customHeight="1">
      <c r="A553" s="51"/>
      <c r="B553" s="51"/>
      <c r="C553" s="51"/>
      <c r="D553" s="51"/>
      <c r="E553" s="51"/>
      <c r="N553" s="51"/>
    </row>
    <row r="554" ht="14.25" customHeight="1">
      <c r="A554" s="51"/>
      <c r="B554" s="51"/>
      <c r="C554" s="51"/>
      <c r="D554" s="51"/>
      <c r="E554" s="51"/>
      <c r="N554" s="51"/>
    </row>
    <row r="555" ht="14.25" customHeight="1">
      <c r="A555" s="51"/>
      <c r="B555" s="51"/>
      <c r="C555" s="51"/>
      <c r="D555" s="51"/>
      <c r="E555" s="51"/>
      <c r="N555" s="51"/>
    </row>
    <row r="556" ht="14.25" customHeight="1">
      <c r="A556" s="51"/>
      <c r="B556" s="51"/>
      <c r="C556" s="51"/>
      <c r="D556" s="51"/>
      <c r="E556" s="51"/>
      <c r="N556" s="51"/>
    </row>
    <row r="557" ht="14.25" customHeight="1">
      <c r="A557" s="51"/>
      <c r="B557" s="51"/>
      <c r="C557" s="51"/>
      <c r="D557" s="51"/>
      <c r="E557" s="51"/>
      <c r="N557" s="51"/>
    </row>
    <row r="558" ht="14.25" customHeight="1">
      <c r="A558" s="51"/>
      <c r="B558" s="51"/>
      <c r="C558" s="51"/>
      <c r="D558" s="51"/>
      <c r="E558" s="51"/>
      <c r="N558" s="51"/>
    </row>
    <row r="559" ht="14.25" customHeight="1">
      <c r="A559" s="51"/>
      <c r="B559" s="51"/>
      <c r="C559" s="51"/>
      <c r="D559" s="51"/>
      <c r="E559" s="51"/>
      <c r="N559" s="51"/>
    </row>
    <row r="560" ht="14.25" customHeight="1">
      <c r="A560" s="51"/>
      <c r="B560" s="51"/>
      <c r="C560" s="51"/>
      <c r="D560" s="51"/>
      <c r="E560" s="51"/>
      <c r="N560" s="51"/>
    </row>
    <row r="561" ht="14.25" customHeight="1">
      <c r="A561" s="51"/>
      <c r="B561" s="51"/>
      <c r="C561" s="51"/>
      <c r="D561" s="51"/>
      <c r="E561" s="51"/>
      <c r="N561" s="51"/>
    </row>
    <row r="562" ht="14.25" customHeight="1">
      <c r="A562" s="51"/>
      <c r="B562" s="51"/>
      <c r="C562" s="51"/>
      <c r="D562" s="51"/>
      <c r="E562" s="51"/>
      <c r="N562" s="51"/>
    </row>
    <row r="563" ht="14.25" customHeight="1">
      <c r="A563" s="51"/>
      <c r="B563" s="51"/>
      <c r="C563" s="51"/>
      <c r="D563" s="51"/>
      <c r="E563" s="51"/>
      <c r="N563" s="51"/>
    </row>
    <row r="564" ht="14.25" customHeight="1">
      <c r="A564" s="51"/>
      <c r="B564" s="51"/>
      <c r="C564" s="51"/>
      <c r="D564" s="51"/>
      <c r="E564" s="51"/>
      <c r="N564" s="51"/>
    </row>
    <row r="565" ht="14.25" customHeight="1">
      <c r="A565" s="51"/>
      <c r="B565" s="51"/>
      <c r="C565" s="51"/>
      <c r="D565" s="51"/>
      <c r="E565" s="51"/>
      <c r="N565" s="51"/>
    </row>
    <row r="566" ht="14.25" customHeight="1">
      <c r="A566" s="51"/>
      <c r="B566" s="51"/>
      <c r="C566" s="51"/>
      <c r="D566" s="51"/>
      <c r="E566" s="51"/>
      <c r="N566" s="51"/>
    </row>
    <row r="567" ht="14.25" customHeight="1">
      <c r="A567" s="51"/>
      <c r="B567" s="51"/>
      <c r="C567" s="51"/>
      <c r="D567" s="51"/>
      <c r="E567" s="51"/>
      <c r="N567" s="51"/>
    </row>
    <row r="568" ht="14.25" customHeight="1">
      <c r="A568" s="51"/>
      <c r="B568" s="51"/>
      <c r="C568" s="51"/>
      <c r="D568" s="51"/>
      <c r="E568" s="51"/>
      <c r="N568" s="51"/>
    </row>
    <row r="569" ht="14.25" customHeight="1">
      <c r="A569" s="51"/>
      <c r="B569" s="51"/>
      <c r="C569" s="51"/>
      <c r="D569" s="51"/>
      <c r="E569" s="51"/>
      <c r="N569" s="51"/>
    </row>
    <row r="570" ht="14.25" customHeight="1">
      <c r="A570" s="51"/>
      <c r="B570" s="51"/>
      <c r="C570" s="51"/>
      <c r="D570" s="51"/>
      <c r="E570" s="51"/>
      <c r="N570" s="51"/>
    </row>
    <row r="571" ht="14.25" customHeight="1">
      <c r="A571" s="51"/>
      <c r="B571" s="51"/>
      <c r="C571" s="51"/>
      <c r="D571" s="51"/>
      <c r="E571" s="51"/>
      <c r="N571" s="51"/>
    </row>
    <row r="572" ht="14.25" customHeight="1">
      <c r="A572" s="51"/>
      <c r="B572" s="51"/>
      <c r="C572" s="51"/>
      <c r="D572" s="51"/>
      <c r="E572" s="51"/>
      <c r="N572" s="51"/>
    </row>
    <row r="573" ht="14.25" customHeight="1">
      <c r="A573" s="51"/>
      <c r="B573" s="51"/>
      <c r="C573" s="51"/>
      <c r="D573" s="51"/>
      <c r="E573" s="51"/>
      <c r="N573" s="51"/>
    </row>
    <row r="574" ht="14.25" customHeight="1">
      <c r="A574" s="51"/>
      <c r="B574" s="51"/>
      <c r="C574" s="51"/>
      <c r="D574" s="51"/>
      <c r="E574" s="51"/>
      <c r="N574" s="51"/>
    </row>
    <row r="575" ht="14.25" customHeight="1">
      <c r="A575" s="51"/>
      <c r="B575" s="51"/>
      <c r="C575" s="51"/>
      <c r="D575" s="51"/>
      <c r="E575" s="51"/>
      <c r="N575" s="51"/>
    </row>
    <row r="576" ht="14.25" customHeight="1">
      <c r="A576" s="51"/>
      <c r="B576" s="51"/>
      <c r="C576" s="51"/>
      <c r="D576" s="51"/>
      <c r="E576" s="51"/>
      <c r="N576" s="51"/>
    </row>
    <row r="577" ht="14.25" customHeight="1">
      <c r="A577" s="51"/>
      <c r="B577" s="51"/>
      <c r="C577" s="51"/>
      <c r="D577" s="51"/>
      <c r="E577" s="51"/>
      <c r="N577" s="51"/>
    </row>
    <row r="578" ht="14.25" customHeight="1">
      <c r="A578" s="51"/>
      <c r="B578" s="51"/>
      <c r="C578" s="51"/>
      <c r="D578" s="51"/>
      <c r="E578" s="51"/>
      <c r="N578" s="51"/>
    </row>
    <row r="579" ht="14.25" customHeight="1">
      <c r="A579" s="51"/>
      <c r="B579" s="51"/>
      <c r="C579" s="51"/>
      <c r="D579" s="51"/>
      <c r="E579" s="51"/>
      <c r="N579" s="51"/>
    </row>
    <row r="580" ht="14.25" customHeight="1">
      <c r="A580" s="51"/>
      <c r="B580" s="51"/>
      <c r="C580" s="51"/>
      <c r="D580" s="51"/>
      <c r="E580" s="51"/>
      <c r="N580" s="51"/>
    </row>
    <row r="581" ht="14.25" customHeight="1">
      <c r="A581" s="51"/>
      <c r="B581" s="51"/>
      <c r="C581" s="51"/>
      <c r="D581" s="51"/>
      <c r="E581" s="51"/>
      <c r="N581" s="51"/>
    </row>
    <row r="582" ht="14.25" customHeight="1">
      <c r="A582" s="51"/>
      <c r="B582" s="51"/>
      <c r="C582" s="51"/>
      <c r="D582" s="51"/>
      <c r="E582" s="51"/>
      <c r="N582" s="51"/>
    </row>
    <row r="583" ht="14.25" customHeight="1">
      <c r="A583" s="51"/>
      <c r="B583" s="51"/>
      <c r="C583" s="51"/>
      <c r="D583" s="51"/>
      <c r="E583" s="51"/>
      <c r="N583" s="51"/>
    </row>
    <row r="584" ht="14.25" customHeight="1">
      <c r="A584" s="51"/>
      <c r="B584" s="51"/>
      <c r="C584" s="51"/>
      <c r="D584" s="51"/>
      <c r="E584" s="51"/>
      <c r="N584" s="51"/>
    </row>
    <row r="585" ht="14.25" customHeight="1">
      <c r="A585" s="51"/>
      <c r="B585" s="51"/>
      <c r="C585" s="51"/>
      <c r="D585" s="51"/>
      <c r="E585" s="51"/>
      <c r="N585" s="51"/>
    </row>
    <row r="586" ht="14.25" customHeight="1">
      <c r="A586" s="51"/>
      <c r="B586" s="51"/>
      <c r="C586" s="51"/>
      <c r="D586" s="51"/>
      <c r="E586" s="51"/>
      <c r="N586" s="51"/>
    </row>
    <row r="587" ht="14.25" customHeight="1">
      <c r="A587" s="51"/>
      <c r="B587" s="51"/>
      <c r="C587" s="51"/>
      <c r="D587" s="51"/>
      <c r="E587" s="51"/>
      <c r="N587" s="51"/>
    </row>
    <row r="588" ht="14.25" customHeight="1">
      <c r="A588" s="51"/>
      <c r="B588" s="51"/>
      <c r="C588" s="51"/>
      <c r="D588" s="51"/>
      <c r="E588" s="51"/>
      <c r="N588" s="51"/>
    </row>
    <row r="589" ht="14.25" customHeight="1">
      <c r="A589" s="51"/>
      <c r="B589" s="51"/>
      <c r="C589" s="51"/>
      <c r="D589" s="51"/>
      <c r="E589" s="51"/>
      <c r="N589" s="51"/>
    </row>
    <row r="590" ht="14.25" customHeight="1">
      <c r="A590" s="51"/>
      <c r="B590" s="51"/>
      <c r="C590" s="51"/>
      <c r="D590" s="51"/>
      <c r="E590" s="51"/>
      <c r="N590" s="51"/>
    </row>
    <row r="591" ht="14.25" customHeight="1">
      <c r="A591" s="51"/>
      <c r="B591" s="51"/>
      <c r="C591" s="51"/>
      <c r="D591" s="51"/>
      <c r="E591" s="51"/>
      <c r="N591" s="51"/>
    </row>
    <row r="592" ht="14.25" customHeight="1">
      <c r="A592" s="51"/>
      <c r="B592" s="51"/>
      <c r="C592" s="51"/>
      <c r="D592" s="51"/>
      <c r="E592" s="51"/>
      <c r="N592" s="51"/>
    </row>
    <row r="593" ht="14.25" customHeight="1">
      <c r="A593" s="51"/>
      <c r="B593" s="51"/>
      <c r="C593" s="51"/>
      <c r="D593" s="51"/>
      <c r="E593" s="51"/>
      <c r="N593" s="51"/>
    </row>
    <row r="594" ht="14.25" customHeight="1">
      <c r="A594" s="51"/>
      <c r="B594" s="51"/>
      <c r="C594" s="51"/>
      <c r="D594" s="51"/>
      <c r="E594" s="51"/>
      <c r="N594" s="51"/>
    </row>
    <row r="595" ht="14.25" customHeight="1">
      <c r="A595" s="51"/>
      <c r="B595" s="51"/>
      <c r="C595" s="51"/>
      <c r="D595" s="51"/>
      <c r="E595" s="51"/>
      <c r="N595" s="51"/>
    </row>
    <row r="596" ht="14.25" customHeight="1">
      <c r="A596" s="51"/>
      <c r="B596" s="51"/>
      <c r="C596" s="51"/>
      <c r="D596" s="51"/>
      <c r="E596" s="51"/>
      <c r="N596" s="51"/>
    </row>
    <row r="597" ht="14.25" customHeight="1">
      <c r="A597" s="51"/>
      <c r="B597" s="51"/>
      <c r="C597" s="51"/>
      <c r="D597" s="51"/>
      <c r="E597" s="51"/>
      <c r="N597" s="51"/>
    </row>
    <row r="598" ht="14.25" customHeight="1">
      <c r="A598" s="51"/>
      <c r="B598" s="51"/>
      <c r="C598" s="51"/>
      <c r="D598" s="51"/>
      <c r="E598" s="51"/>
      <c r="N598" s="51"/>
    </row>
    <row r="599" ht="14.25" customHeight="1">
      <c r="A599" s="51"/>
      <c r="B599" s="51"/>
      <c r="C599" s="51"/>
      <c r="D599" s="51"/>
      <c r="E599" s="51"/>
      <c r="N599" s="51"/>
    </row>
    <row r="600" ht="14.25" customHeight="1">
      <c r="A600" s="51"/>
      <c r="B600" s="51"/>
      <c r="C600" s="51"/>
      <c r="D600" s="51"/>
      <c r="E600" s="51"/>
      <c r="N600" s="51"/>
    </row>
    <row r="601" ht="14.25" customHeight="1">
      <c r="A601" s="51"/>
      <c r="B601" s="51"/>
      <c r="C601" s="51"/>
      <c r="D601" s="51"/>
      <c r="E601" s="51"/>
      <c r="N601" s="51"/>
    </row>
    <row r="602" ht="14.25" customHeight="1">
      <c r="A602" s="51"/>
      <c r="B602" s="51"/>
      <c r="C602" s="51"/>
      <c r="D602" s="51"/>
      <c r="E602" s="51"/>
      <c r="N602" s="51"/>
    </row>
    <row r="603" ht="14.25" customHeight="1">
      <c r="A603" s="51"/>
      <c r="B603" s="51"/>
      <c r="C603" s="51"/>
      <c r="D603" s="51"/>
      <c r="E603" s="51"/>
      <c r="N603" s="51"/>
    </row>
    <row r="604" ht="14.25" customHeight="1">
      <c r="A604" s="51"/>
      <c r="B604" s="51"/>
      <c r="C604" s="51"/>
      <c r="D604" s="51"/>
      <c r="E604" s="51"/>
      <c r="N604" s="51"/>
    </row>
    <row r="605" ht="14.25" customHeight="1">
      <c r="A605" s="51"/>
      <c r="B605" s="51"/>
      <c r="C605" s="51"/>
      <c r="D605" s="51"/>
      <c r="E605" s="51"/>
      <c r="N605" s="51"/>
    </row>
    <row r="606" ht="14.25" customHeight="1">
      <c r="A606" s="51"/>
      <c r="B606" s="51"/>
      <c r="C606" s="51"/>
      <c r="D606" s="51"/>
      <c r="E606" s="51"/>
      <c r="N606" s="51"/>
    </row>
    <row r="607" ht="14.25" customHeight="1">
      <c r="A607" s="51"/>
      <c r="B607" s="51"/>
      <c r="C607" s="51"/>
      <c r="D607" s="51"/>
      <c r="E607" s="51"/>
      <c r="N607" s="51"/>
    </row>
    <row r="608" ht="14.25" customHeight="1">
      <c r="A608" s="51"/>
      <c r="B608" s="51"/>
      <c r="C608" s="51"/>
      <c r="D608" s="51"/>
      <c r="E608" s="51"/>
      <c r="N608" s="51"/>
    </row>
    <row r="609" ht="14.25" customHeight="1">
      <c r="A609" s="51"/>
      <c r="B609" s="51"/>
      <c r="C609" s="51"/>
      <c r="D609" s="51"/>
      <c r="E609" s="51"/>
      <c r="N609" s="51"/>
    </row>
    <row r="610" ht="14.25" customHeight="1">
      <c r="A610" s="51"/>
      <c r="B610" s="51"/>
      <c r="C610" s="51"/>
      <c r="D610" s="51"/>
      <c r="E610" s="51"/>
      <c r="N610" s="51"/>
    </row>
    <row r="611" ht="14.25" customHeight="1">
      <c r="A611" s="51"/>
      <c r="B611" s="51"/>
      <c r="C611" s="51"/>
      <c r="D611" s="51"/>
      <c r="E611" s="51"/>
      <c r="N611" s="51"/>
    </row>
    <row r="612" ht="14.25" customHeight="1">
      <c r="A612" s="51"/>
      <c r="B612" s="51"/>
      <c r="C612" s="51"/>
      <c r="D612" s="51"/>
      <c r="E612" s="51"/>
      <c r="N612" s="51"/>
    </row>
    <row r="613" ht="14.25" customHeight="1">
      <c r="A613" s="51"/>
      <c r="B613" s="51"/>
      <c r="C613" s="51"/>
      <c r="D613" s="51"/>
      <c r="E613" s="51"/>
      <c r="N613" s="51"/>
    </row>
    <row r="614" ht="14.25" customHeight="1">
      <c r="A614" s="51"/>
      <c r="B614" s="51"/>
      <c r="C614" s="51"/>
      <c r="D614" s="51"/>
      <c r="E614" s="51"/>
      <c r="N614" s="51"/>
    </row>
    <row r="615" ht="14.25" customHeight="1">
      <c r="A615" s="51"/>
      <c r="B615" s="51"/>
      <c r="C615" s="51"/>
      <c r="D615" s="51"/>
      <c r="E615" s="51"/>
      <c r="N615" s="51"/>
    </row>
    <row r="616" ht="14.25" customHeight="1">
      <c r="A616" s="51"/>
      <c r="B616" s="51"/>
      <c r="C616" s="51"/>
      <c r="D616" s="51"/>
      <c r="E616" s="51"/>
      <c r="N616" s="51"/>
    </row>
    <row r="617" ht="14.25" customHeight="1">
      <c r="A617" s="51"/>
      <c r="B617" s="51"/>
      <c r="C617" s="51"/>
      <c r="D617" s="51"/>
      <c r="E617" s="51"/>
      <c r="N617" s="51"/>
    </row>
    <row r="618" ht="14.25" customHeight="1">
      <c r="A618" s="51"/>
      <c r="B618" s="51"/>
      <c r="C618" s="51"/>
      <c r="D618" s="51"/>
      <c r="E618" s="51"/>
      <c r="N618" s="51"/>
    </row>
    <row r="619" ht="14.25" customHeight="1">
      <c r="A619" s="51"/>
      <c r="B619" s="51"/>
      <c r="C619" s="51"/>
      <c r="D619" s="51"/>
      <c r="E619" s="51"/>
      <c r="N619" s="51"/>
    </row>
    <row r="620" ht="14.25" customHeight="1">
      <c r="A620" s="51"/>
      <c r="B620" s="51"/>
      <c r="C620" s="51"/>
      <c r="D620" s="51"/>
      <c r="E620" s="51"/>
      <c r="N620" s="51"/>
    </row>
    <row r="621" ht="14.25" customHeight="1">
      <c r="A621" s="51"/>
      <c r="B621" s="51"/>
      <c r="C621" s="51"/>
      <c r="D621" s="51"/>
      <c r="E621" s="51"/>
      <c r="N621" s="51"/>
    </row>
    <row r="622" ht="14.25" customHeight="1">
      <c r="A622" s="51"/>
      <c r="B622" s="51"/>
      <c r="C622" s="51"/>
      <c r="D622" s="51"/>
      <c r="E622" s="51"/>
      <c r="N622" s="51"/>
    </row>
    <row r="623" ht="14.25" customHeight="1">
      <c r="A623" s="51"/>
      <c r="B623" s="51"/>
      <c r="C623" s="51"/>
      <c r="D623" s="51"/>
      <c r="E623" s="51"/>
      <c r="N623" s="51"/>
    </row>
    <row r="624" ht="14.25" customHeight="1">
      <c r="A624" s="51"/>
      <c r="B624" s="51"/>
      <c r="C624" s="51"/>
      <c r="D624" s="51"/>
      <c r="E624" s="51"/>
      <c r="N624" s="51"/>
    </row>
    <row r="625" ht="14.25" customHeight="1">
      <c r="A625" s="51"/>
      <c r="B625" s="51"/>
      <c r="C625" s="51"/>
      <c r="D625" s="51"/>
      <c r="E625" s="51"/>
      <c r="N625" s="51"/>
    </row>
    <row r="626" ht="14.25" customHeight="1">
      <c r="A626" s="51"/>
      <c r="B626" s="51"/>
      <c r="C626" s="51"/>
      <c r="D626" s="51"/>
      <c r="E626" s="51"/>
      <c r="N626" s="51"/>
    </row>
    <row r="627" ht="14.25" customHeight="1">
      <c r="A627" s="51"/>
      <c r="B627" s="51"/>
      <c r="C627" s="51"/>
      <c r="D627" s="51"/>
      <c r="E627" s="51"/>
      <c r="N627" s="51"/>
    </row>
    <row r="628" ht="14.25" customHeight="1">
      <c r="A628" s="51"/>
      <c r="B628" s="51"/>
      <c r="C628" s="51"/>
      <c r="D628" s="51"/>
      <c r="E628" s="51"/>
      <c r="N628" s="51"/>
    </row>
    <row r="629" ht="14.25" customHeight="1">
      <c r="A629" s="51"/>
      <c r="B629" s="51"/>
      <c r="C629" s="51"/>
      <c r="D629" s="51"/>
      <c r="E629" s="51"/>
      <c r="N629" s="51"/>
    </row>
    <row r="630" ht="14.25" customHeight="1">
      <c r="A630" s="51"/>
      <c r="B630" s="51"/>
      <c r="C630" s="51"/>
      <c r="D630" s="51"/>
      <c r="E630" s="51"/>
      <c r="N630" s="51"/>
    </row>
    <row r="631" ht="14.25" customHeight="1">
      <c r="A631" s="51"/>
      <c r="B631" s="51"/>
      <c r="C631" s="51"/>
      <c r="D631" s="51"/>
      <c r="E631" s="51"/>
      <c r="N631" s="51"/>
    </row>
    <row r="632" ht="14.25" customHeight="1">
      <c r="A632" s="51"/>
      <c r="B632" s="51"/>
      <c r="C632" s="51"/>
      <c r="D632" s="51"/>
      <c r="E632" s="51"/>
      <c r="N632" s="51"/>
    </row>
    <row r="633" ht="14.25" customHeight="1">
      <c r="A633" s="51"/>
      <c r="B633" s="51"/>
      <c r="C633" s="51"/>
      <c r="D633" s="51"/>
      <c r="E633" s="51"/>
      <c r="N633" s="51"/>
    </row>
    <row r="634" ht="14.25" customHeight="1">
      <c r="A634" s="51"/>
      <c r="B634" s="51"/>
      <c r="C634" s="51"/>
      <c r="D634" s="51"/>
      <c r="E634" s="51"/>
      <c r="N634" s="51"/>
    </row>
    <row r="635" ht="14.25" customHeight="1">
      <c r="A635" s="51"/>
      <c r="B635" s="51"/>
      <c r="C635" s="51"/>
      <c r="D635" s="51"/>
      <c r="E635" s="51"/>
      <c r="N635" s="51"/>
    </row>
    <row r="636" ht="14.25" customHeight="1">
      <c r="A636" s="51"/>
      <c r="B636" s="51"/>
      <c r="C636" s="51"/>
      <c r="D636" s="51"/>
      <c r="E636" s="51"/>
      <c r="N636" s="51"/>
    </row>
    <row r="637" ht="14.25" customHeight="1">
      <c r="A637" s="51"/>
      <c r="B637" s="51"/>
      <c r="C637" s="51"/>
      <c r="D637" s="51"/>
      <c r="E637" s="51"/>
      <c r="N637" s="51"/>
    </row>
    <row r="638" ht="14.25" customHeight="1">
      <c r="A638" s="51"/>
      <c r="B638" s="51"/>
      <c r="C638" s="51"/>
      <c r="D638" s="51"/>
      <c r="E638" s="51"/>
      <c r="N638" s="51"/>
    </row>
    <row r="639" ht="14.25" customHeight="1">
      <c r="A639" s="51"/>
      <c r="B639" s="51"/>
      <c r="C639" s="51"/>
      <c r="D639" s="51"/>
      <c r="E639" s="51"/>
      <c r="N639" s="51"/>
    </row>
    <row r="640" ht="14.25" customHeight="1">
      <c r="A640" s="51"/>
      <c r="B640" s="51"/>
      <c r="C640" s="51"/>
      <c r="D640" s="51"/>
      <c r="E640" s="51"/>
      <c r="N640" s="51"/>
    </row>
    <row r="641" ht="14.25" customHeight="1">
      <c r="A641" s="51"/>
      <c r="B641" s="51"/>
      <c r="C641" s="51"/>
      <c r="D641" s="51"/>
      <c r="E641" s="51"/>
      <c r="N641" s="51"/>
    </row>
    <row r="642" ht="14.25" customHeight="1">
      <c r="A642" s="51"/>
      <c r="B642" s="51"/>
      <c r="C642" s="51"/>
      <c r="D642" s="51"/>
      <c r="E642" s="51"/>
      <c r="N642" s="51"/>
    </row>
    <row r="643" ht="14.25" customHeight="1">
      <c r="A643" s="51"/>
      <c r="B643" s="51"/>
      <c r="C643" s="51"/>
      <c r="D643" s="51"/>
      <c r="E643" s="51"/>
      <c r="N643" s="51"/>
    </row>
    <row r="644" ht="14.25" customHeight="1">
      <c r="A644" s="51"/>
      <c r="B644" s="51"/>
      <c r="C644" s="51"/>
      <c r="D644" s="51"/>
      <c r="E644" s="51"/>
      <c r="N644" s="51"/>
    </row>
    <row r="645" ht="14.25" customHeight="1">
      <c r="A645" s="51"/>
      <c r="B645" s="51"/>
      <c r="C645" s="51"/>
      <c r="D645" s="51"/>
      <c r="E645" s="51"/>
      <c r="N645" s="51"/>
    </row>
    <row r="646" ht="14.25" customHeight="1">
      <c r="A646" s="51"/>
      <c r="B646" s="51"/>
      <c r="C646" s="51"/>
      <c r="D646" s="51"/>
      <c r="E646" s="51"/>
      <c r="N646" s="51"/>
    </row>
    <row r="647" ht="14.25" customHeight="1">
      <c r="A647" s="51"/>
      <c r="B647" s="51"/>
      <c r="C647" s="51"/>
      <c r="D647" s="51"/>
      <c r="E647" s="51"/>
      <c r="N647" s="51"/>
    </row>
    <row r="648" ht="14.25" customHeight="1">
      <c r="A648" s="51"/>
      <c r="B648" s="51"/>
      <c r="C648" s="51"/>
      <c r="D648" s="51"/>
      <c r="E648" s="51"/>
      <c r="N648" s="51"/>
    </row>
    <row r="649" ht="14.25" customHeight="1">
      <c r="A649" s="51"/>
      <c r="B649" s="51"/>
      <c r="C649" s="51"/>
      <c r="D649" s="51"/>
      <c r="E649" s="51"/>
      <c r="N649" s="51"/>
    </row>
    <row r="650" ht="14.25" customHeight="1">
      <c r="A650" s="51"/>
      <c r="B650" s="51"/>
      <c r="C650" s="51"/>
      <c r="D650" s="51"/>
      <c r="E650" s="51"/>
      <c r="N650" s="51"/>
    </row>
    <row r="651" ht="14.25" customHeight="1">
      <c r="A651" s="51"/>
      <c r="B651" s="51"/>
      <c r="C651" s="51"/>
      <c r="D651" s="51"/>
      <c r="E651" s="51"/>
      <c r="N651" s="51"/>
    </row>
    <row r="652" ht="14.25" customHeight="1">
      <c r="A652" s="51"/>
      <c r="B652" s="51"/>
      <c r="C652" s="51"/>
      <c r="D652" s="51"/>
      <c r="E652" s="51"/>
      <c r="N652" s="51"/>
    </row>
    <row r="653" ht="14.25" customHeight="1">
      <c r="A653" s="51"/>
      <c r="B653" s="51"/>
      <c r="C653" s="51"/>
      <c r="D653" s="51"/>
      <c r="E653" s="51"/>
      <c r="N653" s="51"/>
    </row>
    <row r="654" ht="14.25" customHeight="1">
      <c r="A654" s="51"/>
      <c r="B654" s="51"/>
      <c r="C654" s="51"/>
      <c r="D654" s="51"/>
      <c r="E654" s="51"/>
      <c r="N654" s="51"/>
    </row>
    <row r="655" ht="14.25" customHeight="1">
      <c r="A655" s="51"/>
      <c r="B655" s="51"/>
      <c r="C655" s="51"/>
      <c r="D655" s="51"/>
      <c r="E655" s="51"/>
      <c r="N655" s="51"/>
    </row>
    <row r="656" ht="14.25" customHeight="1">
      <c r="A656" s="51"/>
      <c r="B656" s="51"/>
      <c r="C656" s="51"/>
      <c r="D656" s="51"/>
      <c r="E656" s="51"/>
      <c r="N656" s="51"/>
    </row>
    <row r="657" ht="14.25" customHeight="1">
      <c r="A657" s="51"/>
      <c r="B657" s="51"/>
      <c r="C657" s="51"/>
      <c r="D657" s="51"/>
      <c r="E657" s="51"/>
      <c r="N657" s="51"/>
    </row>
    <row r="658" ht="14.25" customHeight="1">
      <c r="A658" s="51"/>
      <c r="B658" s="51"/>
      <c r="C658" s="51"/>
      <c r="D658" s="51"/>
      <c r="E658" s="51"/>
      <c r="N658" s="51"/>
    </row>
    <row r="659" ht="14.25" customHeight="1">
      <c r="A659" s="51"/>
      <c r="B659" s="51"/>
      <c r="C659" s="51"/>
      <c r="D659" s="51"/>
      <c r="E659" s="51"/>
      <c r="N659" s="51"/>
    </row>
    <row r="660" ht="14.25" customHeight="1">
      <c r="A660" s="51"/>
      <c r="B660" s="51"/>
      <c r="C660" s="51"/>
      <c r="D660" s="51"/>
      <c r="E660" s="51"/>
      <c r="N660" s="51"/>
    </row>
    <row r="661" ht="14.25" customHeight="1">
      <c r="A661" s="51"/>
      <c r="B661" s="51"/>
      <c r="C661" s="51"/>
      <c r="D661" s="51"/>
      <c r="E661" s="51"/>
      <c r="N661" s="51"/>
    </row>
    <row r="662" ht="14.25" customHeight="1">
      <c r="A662" s="51"/>
      <c r="B662" s="51"/>
      <c r="C662" s="51"/>
      <c r="D662" s="51"/>
      <c r="E662" s="51"/>
      <c r="N662" s="51"/>
    </row>
    <row r="663" ht="14.25" customHeight="1">
      <c r="A663" s="51"/>
      <c r="B663" s="51"/>
      <c r="C663" s="51"/>
      <c r="D663" s="51"/>
      <c r="E663" s="51"/>
      <c r="N663" s="51"/>
    </row>
    <row r="664" ht="14.25" customHeight="1">
      <c r="A664" s="51"/>
      <c r="B664" s="51"/>
      <c r="C664" s="51"/>
      <c r="D664" s="51"/>
      <c r="E664" s="51"/>
      <c r="N664" s="51"/>
    </row>
    <row r="665" ht="14.25" customHeight="1">
      <c r="A665" s="51"/>
      <c r="B665" s="51"/>
      <c r="C665" s="51"/>
      <c r="D665" s="51"/>
      <c r="E665" s="51"/>
      <c r="N665" s="51"/>
    </row>
    <row r="666" ht="14.25" customHeight="1">
      <c r="A666" s="51"/>
      <c r="B666" s="51"/>
      <c r="C666" s="51"/>
      <c r="D666" s="51"/>
      <c r="E666" s="51"/>
      <c r="N666" s="51"/>
    </row>
    <row r="667" ht="14.25" customHeight="1">
      <c r="A667" s="51"/>
      <c r="B667" s="51"/>
      <c r="C667" s="51"/>
      <c r="D667" s="51"/>
      <c r="E667" s="51"/>
      <c r="N667" s="51"/>
    </row>
    <row r="668" ht="14.25" customHeight="1">
      <c r="A668" s="51"/>
      <c r="B668" s="51"/>
      <c r="C668" s="51"/>
      <c r="D668" s="51"/>
      <c r="E668" s="51"/>
      <c r="N668" s="51"/>
    </row>
    <row r="669" ht="14.25" customHeight="1">
      <c r="A669" s="51"/>
      <c r="B669" s="51"/>
      <c r="C669" s="51"/>
      <c r="D669" s="51"/>
      <c r="E669" s="51"/>
      <c r="N669" s="51"/>
    </row>
    <row r="670" ht="14.25" customHeight="1">
      <c r="A670" s="51"/>
      <c r="B670" s="51"/>
      <c r="C670" s="51"/>
      <c r="D670" s="51"/>
      <c r="E670" s="51"/>
      <c r="N670" s="51"/>
    </row>
    <row r="671" ht="14.25" customHeight="1">
      <c r="A671" s="51"/>
      <c r="B671" s="51"/>
      <c r="C671" s="51"/>
      <c r="D671" s="51"/>
      <c r="E671" s="51"/>
      <c r="N671" s="51"/>
    </row>
    <row r="672" ht="14.25" customHeight="1">
      <c r="A672" s="51"/>
      <c r="B672" s="51"/>
      <c r="C672" s="51"/>
      <c r="D672" s="51"/>
      <c r="E672" s="51"/>
      <c r="N672" s="51"/>
    </row>
    <row r="673" ht="14.25" customHeight="1">
      <c r="A673" s="51"/>
      <c r="B673" s="51"/>
      <c r="C673" s="51"/>
      <c r="D673" s="51"/>
      <c r="E673" s="51"/>
      <c r="N673" s="51"/>
    </row>
    <row r="674" ht="14.25" customHeight="1">
      <c r="A674" s="51"/>
      <c r="B674" s="51"/>
      <c r="C674" s="51"/>
      <c r="D674" s="51"/>
      <c r="E674" s="51"/>
      <c r="N674" s="51"/>
    </row>
    <row r="675" ht="14.25" customHeight="1">
      <c r="A675" s="51"/>
      <c r="B675" s="51"/>
      <c r="C675" s="51"/>
      <c r="D675" s="51"/>
      <c r="E675" s="51"/>
      <c r="N675" s="51"/>
    </row>
    <row r="676" ht="14.25" customHeight="1">
      <c r="A676" s="51"/>
      <c r="B676" s="51"/>
      <c r="C676" s="51"/>
      <c r="D676" s="51"/>
      <c r="E676" s="51"/>
      <c r="N676" s="51"/>
    </row>
    <row r="677" ht="14.25" customHeight="1">
      <c r="A677" s="51"/>
      <c r="B677" s="51"/>
      <c r="C677" s="51"/>
      <c r="D677" s="51"/>
      <c r="E677" s="51"/>
      <c r="N677" s="51"/>
    </row>
    <row r="678" ht="14.25" customHeight="1">
      <c r="A678" s="51"/>
      <c r="B678" s="51"/>
      <c r="C678" s="51"/>
      <c r="D678" s="51"/>
      <c r="E678" s="51"/>
      <c r="N678" s="51"/>
    </row>
    <row r="679" ht="14.25" customHeight="1">
      <c r="A679" s="51"/>
      <c r="B679" s="51"/>
      <c r="C679" s="51"/>
      <c r="D679" s="51"/>
      <c r="E679" s="51"/>
      <c r="N679" s="51"/>
    </row>
    <row r="680" ht="14.25" customHeight="1">
      <c r="A680" s="51"/>
      <c r="B680" s="51"/>
      <c r="C680" s="51"/>
      <c r="D680" s="51"/>
      <c r="E680" s="51"/>
      <c r="N680" s="51"/>
    </row>
    <row r="681" ht="14.25" customHeight="1">
      <c r="A681" s="51"/>
      <c r="B681" s="51"/>
      <c r="C681" s="51"/>
      <c r="D681" s="51"/>
      <c r="E681" s="51"/>
      <c r="N681" s="51"/>
    </row>
    <row r="682" ht="14.25" customHeight="1">
      <c r="A682" s="51"/>
      <c r="B682" s="51"/>
      <c r="C682" s="51"/>
      <c r="D682" s="51"/>
      <c r="E682" s="51"/>
      <c r="N682" s="51"/>
    </row>
    <row r="683" ht="14.25" customHeight="1">
      <c r="A683" s="51"/>
      <c r="B683" s="51"/>
      <c r="C683" s="51"/>
      <c r="D683" s="51"/>
      <c r="E683" s="51"/>
      <c r="N683" s="51"/>
    </row>
    <row r="684" ht="14.25" customHeight="1">
      <c r="A684" s="51"/>
      <c r="B684" s="51"/>
      <c r="C684" s="51"/>
      <c r="D684" s="51"/>
      <c r="E684" s="51"/>
      <c r="N684" s="51"/>
    </row>
    <row r="685" ht="14.25" customHeight="1">
      <c r="A685" s="51"/>
      <c r="B685" s="51"/>
      <c r="C685" s="51"/>
      <c r="D685" s="51"/>
      <c r="E685" s="51"/>
      <c r="N685" s="51"/>
    </row>
    <row r="686" ht="14.25" customHeight="1">
      <c r="A686" s="51"/>
      <c r="B686" s="51"/>
      <c r="C686" s="51"/>
      <c r="D686" s="51"/>
      <c r="E686" s="51"/>
      <c r="N686" s="51"/>
    </row>
    <row r="687" ht="14.25" customHeight="1">
      <c r="A687" s="51"/>
      <c r="B687" s="51"/>
      <c r="C687" s="51"/>
      <c r="D687" s="51"/>
      <c r="E687" s="51"/>
      <c r="N687" s="51"/>
    </row>
    <row r="688" ht="14.25" customHeight="1">
      <c r="A688" s="51"/>
      <c r="B688" s="51"/>
      <c r="C688" s="51"/>
      <c r="D688" s="51"/>
      <c r="E688" s="51"/>
      <c r="N688" s="51"/>
    </row>
    <row r="689" ht="14.25" customHeight="1">
      <c r="A689" s="51"/>
      <c r="B689" s="51"/>
      <c r="C689" s="51"/>
      <c r="D689" s="51"/>
      <c r="E689" s="51"/>
      <c r="N689" s="51"/>
    </row>
    <row r="690" ht="14.25" customHeight="1">
      <c r="A690" s="51"/>
      <c r="B690" s="51"/>
      <c r="C690" s="51"/>
      <c r="D690" s="51"/>
      <c r="E690" s="51"/>
      <c r="N690" s="51"/>
    </row>
    <row r="691" ht="14.25" customHeight="1">
      <c r="A691" s="51"/>
      <c r="B691" s="51"/>
      <c r="C691" s="51"/>
      <c r="D691" s="51"/>
      <c r="E691" s="51"/>
      <c r="N691" s="51"/>
    </row>
    <row r="692" ht="14.25" customHeight="1">
      <c r="A692" s="51"/>
      <c r="B692" s="51"/>
      <c r="C692" s="51"/>
      <c r="D692" s="51"/>
      <c r="E692" s="51"/>
      <c r="N692" s="51"/>
    </row>
    <row r="693" ht="14.25" customHeight="1">
      <c r="A693" s="51"/>
      <c r="B693" s="51"/>
      <c r="C693" s="51"/>
      <c r="D693" s="51"/>
      <c r="E693" s="51"/>
      <c r="N693" s="51"/>
    </row>
    <row r="694" ht="14.25" customHeight="1">
      <c r="A694" s="51"/>
      <c r="B694" s="51"/>
      <c r="C694" s="51"/>
      <c r="D694" s="51"/>
      <c r="E694" s="51"/>
      <c r="N694" s="51"/>
    </row>
    <row r="695" ht="14.25" customHeight="1">
      <c r="A695" s="51"/>
      <c r="B695" s="51"/>
      <c r="C695" s="51"/>
      <c r="D695" s="51"/>
      <c r="E695" s="51"/>
      <c r="N695" s="51"/>
    </row>
    <row r="696" ht="14.25" customHeight="1">
      <c r="A696" s="51"/>
      <c r="B696" s="51"/>
      <c r="C696" s="51"/>
      <c r="D696" s="51"/>
      <c r="E696" s="51"/>
      <c r="N696" s="51"/>
    </row>
    <row r="697" ht="14.25" customHeight="1">
      <c r="A697" s="51"/>
      <c r="B697" s="51"/>
      <c r="C697" s="51"/>
      <c r="D697" s="51"/>
      <c r="E697" s="51"/>
      <c r="N697" s="51"/>
    </row>
    <row r="698" ht="14.25" customHeight="1">
      <c r="A698" s="51"/>
      <c r="B698" s="51"/>
      <c r="C698" s="51"/>
      <c r="D698" s="51"/>
      <c r="E698" s="51"/>
      <c r="N698" s="51"/>
    </row>
    <row r="699" ht="14.25" customHeight="1">
      <c r="A699" s="51"/>
      <c r="B699" s="51"/>
      <c r="C699" s="51"/>
      <c r="D699" s="51"/>
      <c r="E699" s="51"/>
      <c r="N699" s="51"/>
    </row>
    <row r="700" ht="14.25" customHeight="1">
      <c r="A700" s="51"/>
      <c r="B700" s="51"/>
      <c r="C700" s="51"/>
      <c r="D700" s="51"/>
      <c r="E700" s="51"/>
      <c r="N700" s="51"/>
    </row>
    <row r="701" ht="14.25" customHeight="1">
      <c r="A701" s="51"/>
      <c r="B701" s="51"/>
      <c r="C701" s="51"/>
      <c r="D701" s="51"/>
      <c r="E701" s="51"/>
      <c r="N701" s="51"/>
    </row>
    <row r="702" ht="14.25" customHeight="1">
      <c r="A702" s="51"/>
      <c r="B702" s="51"/>
      <c r="C702" s="51"/>
      <c r="D702" s="51"/>
      <c r="E702" s="51"/>
      <c r="N702" s="51"/>
    </row>
    <row r="703" ht="14.25" customHeight="1">
      <c r="A703" s="51"/>
      <c r="B703" s="51"/>
      <c r="C703" s="51"/>
      <c r="D703" s="51"/>
      <c r="E703" s="51"/>
      <c r="N703" s="51"/>
    </row>
    <row r="704" ht="14.25" customHeight="1">
      <c r="A704" s="51"/>
      <c r="B704" s="51"/>
      <c r="C704" s="51"/>
      <c r="D704" s="51"/>
      <c r="E704" s="51"/>
      <c r="N704" s="51"/>
    </row>
    <row r="705" ht="14.25" customHeight="1">
      <c r="A705" s="51"/>
      <c r="B705" s="51"/>
      <c r="C705" s="51"/>
      <c r="D705" s="51"/>
      <c r="E705" s="51"/>
      <c r="N705" s="51"/>
    </row>
    <row r="706" ht="14.25" customHeight="1">
      <c r="A706" s="51"/>
      <c r="B706" s="51"/>
      <c r="C706" s="51"/>
      <c r="D706" s="51"/>
      <c r="E706" s="51"/>
      <c r="N706" s="51"/>
    </row>
    <row r="707" ht="14.25" customHeight="1">
      <c r="A707" s="51"/>
      <c r="B707" s="51"/>
      <c r="C707" s="51"/>
      <c r="D707" s="51"/>
      <c r="E707" s="51"/>
      <c r="N707" s="51"/>
    </row>
    <row r="708" ht="14.25" customHeight="1">
      <c r="A708" s="51"/>
      <c r="B708" s="51"/>
      <c r="C708" s="51"/>
      <c r="D708" s="51"/>
      <c r="E708" s="51"/>
      <c r="N708" s="51"/>
    </row>
    <row r="709" ht="14.25" customHeight="1">
      <c r="A709" s="51"/>
      <c r="B709" s="51"/>
      <c r="C709" s="51"/>
      <c r="D709" s="51"/>
      <c r="E709" s="51"/>
      <c r="N709" s="51"/>
    </row>
    <row r="710" ht="14.25" customHeight="1">
      <c r="A710" s="51"/>
      <c r="B710" s="51"/>
      <c r="C710" s="51"/>
      <c r="D710" s="51"/>
      <c r="E710" s="51"/>
      <c r="N710" s="51"/>
    </row>
    <row r="711" ht="14.25" customHeight="1">
      <c r="A711" s="51"/>
      <c r="B711" s="51"/>
      <c r="C711" s="51"/>
      <c r="D711" s="51"/>
      <c r="E711" s="51"/>
      <c r="N711" s="51"/>
    </row>
    <row r="712" ht="14.25" customHeight="1">
      <c r="A712" s="51"/>
      <c r="B712" s="51"/>
      <c r="C712" s="51"/>
      <c r="D712" s="51"/>
      <c r="E712" s="51"/>
      <c r="N712" s="51"/>
    </row>
    <row r="713" ht="14.25" customHeight="1">
      <c r="A713" s="51"/>
      <c r="B713" s="51"/>
      <c r="C713" s="51"/>
      <c r="D713" s="51"/>
      <c r="E713" s="51"/>
      <c r="N713" s="51"/>
    </row>
    <row r="714" ht="14.25" customHeight="1">
      <c r="A714" s="51"/>
      <c r="B714" s="51"/>
      <c r="C714" s="51"/>
      <c r="D714" s="51"/>
      <c r="E714" s="51"/>
      <c r="N714" s="51"/>
    </row>
    <row r="715" ht="14.25" customHeight="1">
      <c r="A715" s="51"/>
      <c r="B715" s="51"/>
      <c r="C715" s="51"/>
      <c r="D715" s="51"/>
      <c r="E715" s="51"/>
      <c r="N715" s="51"/>
    </row>
    <row r="716" ht="14.25" customHeight="1">
      <c r="A716" s="51"/>
      <c r="B716" s="51"/>
      <c r="C716" s="51"/>
      <c r="D716" s="51"/>
      <c r="E716" s="51"/>
      <c r="N716" s="51"/>
    </row>
    <row r="717" ht="14.25" customHeight="1">
      <c r="A717" s="51"/>
      <c r="B717" s="51"/>
      <c r="C717" s="51"/>
      <c r="D717" s="51"/>
      <c r="E717" s="51"/>
      <c r="N717" s="51"/>
    </row>
    <row r="718" ht="14.25" customHeight="1">
      <c r="A718" s="51"/>
      <c r="B718" s="51"/>
      <c r="C718" s="51"/>
      <c r="D718" s="51"/>
      <c r="E718" s="51"/>
      <c r="N718" s="51"/>
    </row>
    <row r="719" ht="14.25" customHeight="1">
      <c r="A719" s="51"/>
      <c r="B719" s="51"/>
      <c r="C719" s="51"/>
      <c r="D719" s="51"/>
      <c r="E719" s="51"/>
      <c r="N719" s="51"/>
    </row>
    <row r="720" ht="14.25" customHeight="1">
      <c r="A720" s="51"/>
      <c r="B720" s="51"/>
      <c r="C720" s="51"/>
      <c r="D720" s="51"/>
      <c r="E720" s="51"/>
      <c r="N720" s="51"/>
    </row>
    <row r="721" ht="14.25" customHeight="1">
      <c r="A721" s="51"/>
      <c r="B721" s="51"/>
      <c r="C721" s="51"/>
      <c r="D721" s="51"/>
      <c r="E721" s="51"/>
      <c r="N721" s="51"/>
    </row>
    <row r="722" ht="14.25" customHeight="1">
      <c r="A722" s="51"/>
      <c r="B722" s="51"/>
      <c r="C722" s="51"/>
      <c r="D722" s="51"/>
      <c r="E722" s="51"/>
      <c r="N722" s="51"/>
    </row>
    <row r="723" ht="14.25" customHeight="1">
      <c r="A723" s="51"/>
      <c r="B723" s="51"/>
      <c r="C723" s="51"/>
      <c r="D723" s="51"/>
      <c r="E723" s="51"/>
      <c r="N723" s="51"/>
    </row>
    <row r="724" ht="14.25" customHeight="1">
      <c r="A724" s="51"/>
      <c r="B724" s="51"/>
      <c r="C724" s="51"/>
      <c r="D724" s="51"/>
      <c r="E724" s="51"/>
      <c r="N724" s="51"/>
    </row>
    <row r="725" ht="14.25" customHeight="1">
      <c r="A725" s="51"/>
      <c r="B725" s="51"/>
      <c r="C725" s="51"/>
      <c r="D725" s="51"/>
      <c r="E725" s="51"/>
      <c r="N725" s="51"/>
    </row>
    <row r="726" ht="14.25" customHeight="1">
      <c r="A726" s="51"/>
      <c r="B726" s="51"/>
      <c r="C726" s="51"/>
      <c r="D726" s="51"/>
      <c r="E726" s="51"/>
      <c r="N726" s="51"/>
    </row>
    <row r="727" ht="14.25" customHeight="1">
      <c r="A727" s="51"/>
      <c r="B727" s="51"/>
      <c r="C727" s="51"/>
      <c r="D727" s="51"/>
      <c r="E727" s="51"/>
      <c r="N727" s="51"/>
    </row>
    <row r="728" ht="14.25" customHeight="1">
      <c r="A728" s="51"/>
      <c r="B728" s="51"/>
      <c r="C728" s="51"/>
      <c r="D728" s="51"/>
      <c r="E728" s="51"/>
      <c r="N728" s="51"/>
    </row>
    <row r="729" ht="14.25" customHeight="1">
      <c r="A729" s="51"/>
      <c r="B729" s="51"/>
      <c r="C729" s="51"/>
      <c r="D729" s="51"/>
      <c r="E729" s="51"/>
      <c r="N729" s="51"/>
    </row>
    <row r="730" ht="14.25" customHeight="1">
      <c r="A730" s="51"/>
      <c r="B730" s="51"/>
      <c r="C730" s="51"/>
      <c r="D730" s="51"/>
      <c r="E730" s="51"/>
      <c r="N730" s="51"/>
    </row>
    <row r="731" ht="14.25" customHeight="1">
      <c r="A731" s="51"/>
      <c r="B731" s="51"/>
      <c r="C731" s="51"/>
      <c r="D731" s="51"/>
      <c r="E731" s="51"/>
      <c r="N731" s="51"/>
    </row>
    <row r="732" ht="14.25" customHeight="1">
      <c r="A732" s="51"/>
      <c r="B732" s="51"/>
      <c r="C732" s="51"/>
      <c r="D732" s="51"/>
      <c r="E732" s="51"/>
      <c r="N732" s="51"/>
    </row>
    <row r="733" ht="14.25" customHeight="1">
      <c r="A733" s="51"/>
      <c r="B733" s="51"/>
      <c r="C733" s="51"/>
      <c r="D733" s="51"/>
      <c r="E733" s="51"/>
      <c r="N733" s="51"/>
    </row>
    <row r="734" ht="14.25" customHeight="1">
      <c r="A734" s="51"/>
      <c r="B734" s="51"/>
      <c r="C734" s="51"/>
      <c r="D734" s="51"/>
      <c r="E734" s="51"/>
      <c r="N734" s="51"/>
    </row>
    <row r="735" ht="14.25" customHeight="1">
      <c r="A735" s="51"/>
      <c r="B735" s="51"/>
      <c r="C735" s="51"/>
      <c r="D735" s="51"/>
      <c r="E735" s="51"/>
      <c r="N735" s="51"/>
    </row>
    <row r="736" ht="14.25" customHeight="1">
      <c r="A736" s="51"/>
      <c r="B736" s="51"/>
      <c r="C736" s="51"/>
      <c r="D736" s="51"/>
      <c r="E736" s="51"/>
      <c r="N736" s="51"/>
    </row>
    <row r="737" ht="14.25" customHeight="1">
      <c r="A737" s="51"/>
      <c r="B737" s="51"/>
      <c r="C737" s="51"/>
      <c r="D737" s="51"/>
      <c r="E737" s="51"/>
      <c r="N737" s="51"/>
    </row>
    <row r="738" ht="14.25" customHeight="1">
      <c r="A738" s="51"/>
      <c r="B738" s="51"/>
      <c r="C738" s="51"/>
      <c r="D738" s="51"/>
      <c r="E738" s="51"/>
      <c r="N738" s="51"/>
    </row>
    <row r="739" ht="14.25" customHeight="1">
      <c r="A739" s="51"/>
      <c r="B739" s="51"/>
      <c r="C739" s="51"/>
      <c r="D739" s="51"/>
      <c r="E739" s="51"/>
      <c r="N739" s="51"/>
    </row>
    <row r="740" ht="14.25" customHeight="1">
      <c r="A740" s="51"/>
      <c r="B740" s="51"/>
      <c r="C740" s="51"/>
      <c r="D740" s="51"/>
      <c r="E740" s="51"/>
      <c r="N740" s="51"/>
    </row>
    <row r="741" ht="14.25" customHeight="1">
      <c r="A741" s="51"/>
      <c r="B741" s="51"/>
      <c r="C741" s="51"/>
      <c r="D741" s="51"/>
      <c r="E741" s="51"/>
      <c r="N741" s="51"/>
    </row>
    <row r="742" ht="14.25" customHeight="1">
      <c r="A742" s="51"/>
      <c r="B742" s="51"/>
      <c r="C742" s="51"/>
      <c r="D742" s="51"/>
      <c r="E742" s="51"/>
      <c r="N742" s="51"/>
    </row>
    <row r="743" ht="14.25" customHeight="1">
      <c r="A743" s="51"/>
      <c r="B743" s="51"/>
      <c r="C743" s="51"/>
      <c r="D743" s="51"/>
      <c r="E743" s="51"/>
      <c r="N743" s="51"/>
    </row>
    <row r="744" ht="14.25" customHeight="1">
      <c r="A744" s="51"/>
      <c r="B744" s="51"/>
      <c r="C744" s="51"/>
      <c r="D744" s="51"/>
      <c r="E744" s="51"/>
      <c r="N744" s="51"/>
    </row>
    <row r="745" ht="14.25" customHeight="1">
      <c r="A745" s="51"/>
      <c r="B745" s="51"/>
      <c r="C745" s="51"/>
      <c r="D745" s="51"/>
      <c r="E745" s="51"/>
      <c r="N745" s="51"/>
    </row>
    <row r="746" ht="14.25" customHeight="1">
      <c r="A746" s="51"/>
      <c r="B746" s="51"/>
      <c r="C746" s="51"/>
      <c r="D746" s="51"/>
      <c r="E746" s="51"/>
      <c r="N746" s="51"/>
    </row>
    <row r="747" ht="14.25" customHeight="1">
      <c r="A747" s="51"/>
      <c r="B747" s="51"/>
      <c r="C747" s="51"/>
      <c r="D747" s="51"/>
      <c r="E747" s="51"/>
      <c r="N747" s="51"/>
    </row>
    <row r="748" ht="14.25" customHeight="1">
      <c r="A748" s="51"/>
      <c r="B748" s="51"/>
      <c r="C748" s="51"/>
      <c r="D748" s="51"/>
      <c r="E748" s="51"/>
      <c r="N748" s="51"/>
    </row>
    <row r="749" ht="14.25" customHeight="1">
      <c r="A749" s="51"/>
      <c r="B749" s="51"/>
      <c r="C749" s="51"/>
      <c r="D749" s="51"/>
      <c r="E749" s="51"/>
      <c r="N749" s="51"/>
    </row>
    <row r="750" ht="14.25" customHeight="1">
      <c r="A750" s="51"/>
      <c r="B750" s="51"/>
      <c r="C750" s="51"/>
      <c r="D750" s="51"/>
      <c r="E750" s="51"/>
      <c r="N750" s="51"/>
    </row>
    <row r="751" ht="14.25" customHeight="1">
      <c r="A751" s="51"/>
      <c r="B751" s="51"/>
      <c r="C751" s="51"/>
      <c r="D751" s="51"/>
      <c r="E751" s="51"/>
      <c r="N751" s="51"/>
    </row>
    <row r="752" ht="14.25" customHeight="1">
      <c r="A752" s="51"/>
      <c r="B752" s="51"/>
      <c r="C752" s="51"/>
      <c r="D752" s="51"/>
      <c r="E752" s="51"/>
      <c r="N752" s="51"/>
    </row>
    <row r="753" ht="14.25" customHeight="1">
      <c r="A753" s="51"/>
      <c r="B753" s="51"/>
      <c r="C753" s="51"/>
      <c r="D753" s="51"/>
      <c r="E753" s="51"/>
      <c r="N753" s="51"/>
    </row>
    <row r="754" ht="14.25" customHeight="1">
      <c r="A754" s="51"/>
      <c r="B754" s="51"/>
      <c r="C754" s="51"/>
      <c r="D754" s="51"/>
      <c r="E754" s="51"/>
      <c r="N754" s="51"/>
    </row>
    <row r="755" ht="14.25" customHeight="1">
      <c r="A755" s="51"/>
      <c r="B755" s="51"/>
      <c r="C755" s="51"/>
      <c r="D755" s="51"/>
      <c r="E755" s="51"/>
      <c r="N755" s="51"/>
    </row>
    <row r="756" ht="14.25" customHeight="1">
      <c r="A756" s="51"/>
      <c r="B756" s="51"/>
      <c r="C756" s="51"/>
      <c r="D756" s="51"/>
      <c r="E756" s="51"/>
      <c r="N756" s="51"/>
    </row>
    <row r="757" ht="14.25" customHeight="1">
      <c r="A757" s="51"/>
      <c r="B757" s="51"/>
      <c r="C757" s="51"/>
      <c r="D757" s="51"/>
      <c r="E757" s="51"/>
      <c r="N757" s="51"/>
    </row>
    <row r="758" ht="14.25" customHeight="1">
      <c r="A758" s="51"/>
      <c r="B758" s="51"/>
      <c r="C758" s="51"/>
      <c r="D758" s="51"/>
      <c r="E758" s="51"/>
      <c r="N758" s="51"/>
    </row>
    <row r="759" ht="14.25" customHeight="1">
      <c r="A759" s="51"/>
      <c r="B759" s="51"/>
      <c r="C759" s="51"/>
      <c r="D759" s="51"/>
      <c r="E759" s="51"/>
      <c r="N759" s="51"/>
    </row>
    <row r="760" ht="14.25" customHeight="1">
      <c r="A760" s="51"/>
      <c r="B760" s="51"/>
      <c r="C760" s="51"/>
      <c r="D760" s="51"/>
      <c r="E760" s="51"/>
      <c r="N760" s="51"/>
    </row>
    <row r="761" ht="14.25" customHeight="1">
      <c r="A761" s="51"/>
      <c r="B761" s="51"/>
      <c r="C761" s="51"/>
      <c r="D761" s="51"/>
      <c r="E761" s="51"/>
      <c r="N761" s="51"/>
    </row>
    <row r="762" ht="14.25" customHeight="1">
      <c r="A762" s="51"/>
      <c r="B762" s="51"/>
      <c r="C762" s="51"/>
      <c r="D762" s="51"/>
      <c r="E762" s="51"/>
      <c r="N762" s="51"/>
    </row>
    <row r="763" ht="14.25" customHeight="1">
      <c r="A763" s="51"/>
      <c r="B763" s="51"/>
      <c r="C763" s="51"/>
      <c r="D763" s="51"/>
      <c r="E763" s="51"/>
      <c r="N763" s="51"/>
    </row>
    <row r="764" ht="14.25" customHeight="1">
      <c r="A764" s="51"/>
      <c r="B764" s="51"/>
      <c r="C764" s="51"/>
      <c r="D764" s="51"/>
      <c r="E764" s="51"/>
      <c r="N764" s="51"/>
    </row>
    <row r="765" ht="14.25" customHeight="1">
      <c r="A765" s="51"/>
      <c r="B765" s="51"/>
      <c r="C765" s="51"/>
      <c r="D765" s="51"/>
      <c r="E765" s="51"/>
      <c r="N765" s="51"/>
    </row>
    <row r="766" ht="14.25" customHeight="1">
      <c r="A766" s="51"/>
      <c r="B766" s="51"/>
      <c r="C766" s="51"/>
      <c r="D766" s="51"/>
      <c r="E766" s="51"/>
      <c r="N766" s="51"/>
    </row>
    <row r="767" ht="14.25" customHeight="1">
      <c r="A767" s="51"/>
      <c r="B767" s="51"/>
      <c r="C767" s="51"/>
      <c r="D767" s="51"/>
      <c r="E767" s="51"/>
      <c r="N767" s="51"/>
    </row>
    <row r="768" ht="14.25" customHeight="1">
      <c r="A768" s="51"/>
      <c r="B768" s="51"/>
      <c r="C768" s="51"/>
      <c r="D768" s="51"/>
      <c r="E768" s="51"/>
      <c r="N768" s="51"/>
    </row>
    <row r="769" ht="14.25" customHeight="1">
      <c r="A769" s="51"/>
      <c r="B769" s="51"/>
      <c r="C769" s="51"/>
      <c r="D769" s="51"/>
      <c r="E769" s="51"/>
      <c r="N769" s="51"/>
    </row>
    <row r="770" ht="14.25" customHeight="1">
      <c r="A770" s="51"/>
      <c r="B770" s="51"/>
      <c r="C770" s="51"/>
      <c r="D770" s="51"/>
      <c r="E770" s="51"/>
      <c r="N770" s="51"/>
    </row>
    <row r="771" ht="14.25" customHeight="1">
      <c r="A771" s="51"/>
      <c r="B771" s="51"/>
      <c r="C771" s="51"/>
      <c r="D771" s="51"/>
      <c r="E771" s="51"/>
      <c r="N771" s="51"/>
    </row>
    <row r="772" ht="14.25" customHeight="1">
      <c r="A772" s="51"/>
      <c r="B772" s="51"/>
      <c r="C772" s="51"/>
      <c r="D772" s="51"/>
      <c r="E772" s="51"/>
      <c r="N772" s="51"/>
    </row>
    <row r="773" ht="14.25" customHeight="1">
      <c r="A773" s="51"/>
      <c r="B773" s="51"/>
      <c r="C773" s="51"/>
      <c r="D773" s="51"/>
      <c r="E773" s="51"/>
      <c r="N773" s="51"/>
    </row>
    <row r="774" ht="14.25" customHeight="1">
      <c r="A774" s="51"/>
      <c r="B774" s="51"/>
      <c r="C774" s="51"/>
      <c r="D774" s="51"/>
      <c r="E774" s="51"/>
      <c r="N774" s="51"/>
    </row>
    <row r="775" ht="14.25" customHeight="1">
      <c r="A775" s="51"/>
      <c r="B775" s="51"/>
      <c r="C775" s="51"/>
      <c r="D775" s="51"/>
      <c r="E775" s="51"/>
      <c r="N775" s="51"/>
    </row>
    <row r="776" ht="14.25" customHeight="1">
      <c r="A776" s="51"/>
      <c r="B776" s="51"/>
      <c r="C776" s="51"/>
      <c r="D776" s="51"/>
      <c r="E776" s="51"/>
      <c r="N776" s="51"/>
    </row>
    <row r="777" ht="14.25" customHeight="1">
      <c r="A777" s="51"/>
      <c r="B777" s="51"/>
      <c r="C777" s="51"/>
      <c r="D777" s="51"/>
      <c r="E777" s="51"/>
      <c r="N777" s="51"/>
    </row>
    <row r="778" ht="14.25" customHeight="1">
      <c r="A778" s="51"/>
      <c r="B778" s="51"/>
      <c r="C778" s="51"/>
      <c r="D778" s="51"/>
      <c r="E778" s="51"/>
      <c r="N778" s="51"/>
    </row>
    <row r="779" ht="14.25" customHeight="1">
      <c r="A779" s="51"/>
      <c r="B779" s="51"/>
      <c r="C779" s="51"/>
      <c r="D779" s="51"/>
      <c r="E779" s="51"/>
      <c r="N779" s="51"/>
    </row>
    <row r="780" ht="14.25" customHeight="1">
      <c r="A780" s="51"/>
      <c r="B780" s="51"/>
      <c r="C780" s="51"/>
      <c r="D780" s="51"/>
      <c r="E780" s="51"/>
      <c r="N780" s="51"/>
    </row>
    <row r="781" ht="14.25" customHeight="1">
      <c r="A781" s="51"/>
      <c r="B781" s="51"/>
      <c r="C781" s="51"/>
      <c r="D781" s="51"/>
      <c r="E781" s="51"/>
      <c r="N781" s="51"/>
    </row>
    <row r="782" ht="14.25" customHeight="1">
      <c r="A782" s="51"/>
      <c r="B782" s="51"/>
      <c r="C782" s="51"/>
      <c r="D782" s="51"/>
      <c r="E782" s="51"/>
      <c r="N782" s="51"/>
    </row>
    <row r="783" ht="14.25" customHeight="1">
      <c r="A783" s="51"/>
      <c r="B783" s="51"/>
      <c r="C783" s="51"/>
      <c r="D783" s="51"/>
      <c r="E783" s="51"/>
      <c r="N783" s="51"/>
    </row>
    <row r="784" ht="14.25" customHeight="1">
      <c r="A784" s="51"/>
      <c r="B784" s="51"/>
      <c r="C784" s="51"/>
      <c r="D784" s="51"/>
      <c r="E784" s="51"/>
      <c r="N784" s="51"/>
    </row>
    <row r="785" ht="14.25" customHeight="1">
      <c r="A785" s="51"/>
      <c r="B785" s="51"/>
      <c r="C785" s="51"/>
      <c r="D785" s="51"/>
      <c r="E785" s="51"/>
      <c r="N785" s="51"/>
    </row>
    <row r="786" ht="14.25" customHeight="1">
      <c r="A786" s="51"/>
      <c r="B786" s="51"/>
      <c r="C786" s="51"/>
      <c r="D786" s="51"/>
      <c r="E786" s="51"/>
      <c r="N786" s="51"/>
    </row>
    <row r="787" ht="14.25" customHeight="1">
      <c r="A787" s="51"/>
      <c r="B787" s="51"/>
      <c r="C787" s="51"/>
      <c r="D787" s="51"/>
      <c r="E787" s="51"/>
      <c r="N787" s="51"/>
    </row>
    <row r="788" ht="14.25" customHeight="1">
      <c r="A788" s="51"/>
      <c r="B788" s="51"/>
      <c r="C788" s="51"/>
      <c r="D788" s="51"/>
      <c r="E788" s="51"/>
      <c r="N788" s="51"/>
    </row>
    <row r="789" ht="14.25" customHeight="1">
      <c r="A789" s="51"/>
      <c r="B789" s="51"/>
      <c r="C789" s="51"/>
      <c r="D789" s="51"/>
      <c r="E789" s="51"/>
      <c r="N789" s="51"/>
    </row>
    <row r="790" ht="14.25" customHeight="1">
      <c r="A790" s="51"/>
      <c r="B790" s="51"/>
      <c r="C790" s="51"/>
      <c r="D790" s="51"/>
      <c r="E790" s="51"/>
      <c r="N790" s="51"/>
    </row>
    <row r="791" ht="14.25" customHeight="1">
      <c r="A791" s="51"/>
      <c r="B791" s="51"/>
      <c r="C791" s="51"/>
      <c r="D791" s="51"/>
      <c r="E791" s="51"/>
      <c r="N791" s="51"/>
    </row>
    <row r="792" ht="14.25" customHeight="1">
      <c r="A792" s="51"/>
      <c r="B792" s="51"/>
      <c r="C792" s="51"/>
      <c r="D792" s="51"/>
      <c r="E792" s="51"/>
      <c r="N792" s="51"/>
    </row>
    <row r="793" ht="14.25" customHeight="1">
      <c r="A793" s="51"/>
      <c r="B793" s="51"/>
      <c r="C793" s="51"/>
      <c r="D793" s="51"/>
      <c r="E793" s="51"/>
      <c r="N793" s="51"/>
    </row>
    <row r="794" ht="14.25" customHeight="1">
      <c r="A794" s="51"/>
      <c r="B794" s="51"/>
      <c r="C794" s="51"/>
      <c r="D794" s="51"/>
      <c r="E794" s="51"/>
      <c r="N794" s="51"/>
    </row>
    <row r="795" ht="14.25" customHeight="1">
      <c r="A795" s="51"/>
      <c r="B795" s="51"/>
      <c r="C795" s="51"/>
      <c r="D795" s="51"/>
      <c r="E795" s="51"/>
      <c r="N795" s="51"/>
    </row>
    <row r="796" ht="14.25" customHeight="1">
      <c r="A796" s="51"/>
      <c r="B796" s="51"/>
      <c r="C796" s="51"/>
      <c r="D796" s="51"/>
      <c r="E796" s="51"/>
      <c r="N796" s="51"/>
    </row>
    <row r="797" ht="14.25" customHeight="1">
      <c r="A797" s="51"/>
      <c r="B797" s="51"/>
      <c r="C797" s="51"/>
      <c r="D797" s="51"/>
      <c r="E797" s="51"/>
      <c r="N797" s="51"/>
    </row>
    <row r="798" ht="14.25" customHeight="1">
      <c r="A798" s="51"/>
      <c r="B798" s="51"/>
      <c r="C798" s="51"/>
      <c r="D798" s="51"/>
      <c r="E798" s="51"/>
      <c r="N798" s="51"/>
    </row>
    <row r="799" ht="14.25" customHeight="1">
      <c r="A799" s="51"/>
      <c r="B799" s="51"/>
      <c r="C799" s="51"/>
      <c r="D799" s="51"/>
      <c r="E799" s="51"/>
      <c r="N799" s="51"/>
    </row>
    <row r="800" ht="14.25" customHeight="1">
      <c r="A800" s="51"/>
      <c r="B800" s="51"/>
      <c r="C800" s="51"/>
      <c r="D800" s="51"/>
      <c r="E800" s="51"/>
      <c r="N800" s="51"/>
    </row>
    <row r="801" ht="14.25" customHeight="1">
      <c r="A801" s="51"/>
      <c r="B801" s="51"/>
      <c r="C801" s="51"/>
      <c r="D801" s="51"/>
      <c r="E801" s="51"/>
      <c r="N801" s="51"/>
    </row>
    <row r="802" ht="14.25" customHeight="1">
      <c r="A802" s="51"/>
      <c r="B802" s="51"/>
      <c r="C802" s="51"/>
      <c r="D802" s="51"/>
      <c r="E802" s="51"/>
      <c r="N802" s="51"/>
    </row>
    <row r="803" ht="14.25" customHeight="1">
      <c r="A803" s="51"/>
      <c r="B803" s="51"/>
      <c r="C803" s="51"/>
      <c r="D803" s="51"/>
      <c r="E803" s="51"/>
      <c r="N803" s="51"/>
    </row>
    <row r="804" ht="14.25" customHeight="1">
      <c r="A804" s="51"/>
      <c r="B804" s="51"/>
      <c r="C804" s="51"/>
      <c r="D804" s="51"/>
      <c r="E804" s="51"/>
      <c r="N804" s="51"/>
    </row>
    <row r="805" ht="14.25" customHeight="1">
      <c r="A805" s="51"/>
      <c r="B805" s="51"/>
      <c r="C805" s="51"/>
      <c r="D805" s="51"/>
      <c r="E805" s="51"/>
      <c r="N805" s="51"/>
    </row>
    <row r="806" ht="14.25" customHeight="1">
      <c r="A806" s="51"/>
      <c r="B806" s="51"/>
      <c r="C806" s="51"/>
      <c r="D806" s="51"/>
      <c r="E806" s="51"/>
      <c r="N806" s="51"/>
    </row>
    <row r="807" ht="14.25" customHeight="1">
      <c r="A807" s="51"/>
      <c r="B807" s="51"/>
      <c r="C807" s="51"/>
      <c r="D807" s="51"/>
      <c r="E807" s="51"/>
      <c r="N807" s="51"/>
    </row>
    <row r="808" ht="14.25" customHeight="1">
      <c r="A808" s="51"/>
      <c r="B808" s="51"/>
      <c r="C808" s="51"/>
      <c r="D808" s="51"/>
      <c r="E808" s="51"/>
      <c r="N808" s="51"/>
    </row>
    <row r="809" ht="14.25" customHeight="1">
      <c r="A809" s="51"/>
      <c r="B809" s="51"/>
      <c r="C809" s="51"/>
      <c r="D809" s="51"/>
      <c r="E809" s="51"/>
      <c r="N809" s="51"/>
    </row>
    <row r="810" ht="14.25" customHeight="1">
      <c r="A810" s="51"/>
      <c r="B810" s="51"/>
      <c r="C810" s="51"/>
      <c r="D810" s="51"/>
      <c r="E810" s="51"/>
      <c r="N810" s="51"/>
    </row>
    <row r="811" ht="14.25" customHeight="1">
      <c r="A811" s="51"/>
      <c r="B811" s="51"/>
      <c r="C811" s="51"/>
      <c r="D811" s="51"/>
      <c r="E811" s="51"/>
      <c r="N811" s="51"/>
    </row>
    <row r="812" ht="14.25" customHeight="1">
      <c r="A812" s="51"/>
      <c r="B812" s="51"/>
      <c r="C812" s="51"/>
      <c r="D812" s="51"/>
      <c r="E812" s="51"/>
      <c r="N812" s="51"/>
    </row>
    <row r="813" ht="14.25" customHeight="1">
      <c r="A813" s="51"/>
      <c r="B813" s="51"/>
      <c r="C813" s="51"/>
      <c r="D813" s="51"/>
      <c r="E813" s="51"/>
      <c r="N813" s="51"/>
    </row>
    <row r="814" ht="14.25" customHeight="1">
      <c r="A814" s="51"/>
      <c r="B814" s="51"/>
      <c r="C814" s="51"/>
      <c r="D814" s="51"/>
      <c r="E814" s="51"/>
      <c r="N814" s="51"/>
    </row>
    <row r="815" ht="14.25" customHeight="1">
      <c r="A815" s="51"/>
      <c r="B815" s="51"/>
      <c r="C815" s="51"/>
      <c r="D815" s="51"/>
      <c r="E815" s="51"/>
      <c r="N815" s="51"/>
    </row>
    <row r="816" ht="14.25" customHeight="1">
      <c r="A816" s="51"/>
      <c r="B816" s="51"/>
      <c r="C816" s="51"/>
      <c r="D816" s="51"/>
      <c r="E816" s="51"/>
      <c r="N816" s="51"/>
    </row>
    <row r="817" ht="14.25" customHeight="1">
      <c r="A817" s="51"/>
      <c r="B817" s="51"/>
      <c r="C817" s="51"/>
      <c r="D817" s="51"/>
      <c r="E817" s="51"/>
      <c r="N817" s="51"/>
    </row>
    <row r="818" ht="14.25" customHeight="1">
      <c r="A818" s="51"/>
      <c r="B818" s="51"/>
      <c r="C818" s="51"/>
      <c r="D818" s="51"/>
      <c r="E818" s="51"/>
      <c r="N818" s="51"/>
    </row>
    <row r="819" ht="14.25" customHeight="1">
      <c r="A819" s="51"/>
      <c r="B819" s="51"/>
      <c r="C819" s="51"/>
      <c r="D819" s="51"/>
      <c r="E819" s="51"/>
      <c r="N819" s="51"/>
    </row>
    <row r="820" ht="14.25" customHeight="1">
      <c r="A820" s="51"/>
      <c r="B820" s="51"/>
      <c r="C820" s="51"/>
      <c r="D820" s="51"/>
      <c r="E820" s="51"/>
      <c r="N820" s="51"/>
    </row>
    <row r="821" ht="14.25" customHeight="1">
      <c r="A821" s="51"/>
      <c r="B821" s="51"/>
      <c r="C821" s="51"/>
      <c r="D821" s="51"/>
      <c r="E821" s="51"/>
      <c r="N821" s="51"/>
    </row>
    <row r="822" ht="14.25" customHeight="1">
      <c r="A822" s="51"/>
      <c r="B822" s="51"/>
      <c r="C822" s="51"/>
      <c r="D822" s="51"/>
      <c r="E822" s="51"/>
      <c r="N822" s="51"/>
    </row>
    <row r="823" ht="14.25" customHeight="1">
      <c r="A823" s="51"/>
      <c r="B823" s="51"/>
      <c r="C823" s="51"/>
      <c r="D823" s="51"/>
      <c r="E823" s="51"/>
      <c r="N823" s="51"/>
    </row>
    <row r="824" ht="14.25" customHeight="1">
      <c r="A824" s="51"/>
      <c r="B824" s="51"/>
      <c r="C824" s="51"/>
      <c r="D824" s="51"/>
      <c r="E824" s="51"/>
      <c r="N824" s="51"/>
    </row>
    <row r="825" ht="14.25" customHeight="1">
      <c r="A825" s="51"/>
      <c r="B825" s="51"/>
      <c r="C825" s="51"/>
      <c r="D825" s="51"/>
      <c r="E825" s="51"/>
      <c r="N825" s="51"/>
    </row>
    <row r="826" ht="14.25" customHeight="1">
      <c r="A826" s="51"/>
      <c r="B826" s="51"/>
      <c r="C826" s="51"/>
      <c r="D826" s="51"/>
      <c r="E826" s="51"/>
      <c r="N826" s="51"/>
    </row>
    <row r="827" ht="14.25" customHeight="1">
      <c r="A827" s="51"/>
      <c r="B827" s="51"/>
      <c r="C827" s="51"/>
      <c r="D827" s="51"/>
      <c r="E827" s="51"/>
      <c r="N827" s="51"/>
    </row>
    <row r="828" ht="14.25" customHeight="1">
      <c r="A828" s="51"/>
      <c r="B828" s="51"/>
      <c r="C828" s="51"/>
      <c r="D828" s="51"/>
      <c r="E828" s="51"/>
      <c r="N828" s="51"/>
    </row>
    <row r="829" ht="14.25" customHeight="1">
      <c r="A829" s="51"/>
      <c r="B829" s="51"/>
      <c r="C829" s="51"/>
      <c r="D829" s="51"/>
      <c r="E829" s="51"/>
      <c r="N829" s="51"/>
    </row>
    <row r="830" ht="14.25" customHeight="1">
      <c r="A830" s="51"/>
      <c r="B830" s="51"/>
      <c r="C830" s="51"/>
      <c r="D830" s="51"/>
      <c r="E830" s="51"/>
      <c r="N830" s="51"/>
    </row>
    <row r="831" ht="14.25" customHeight="1">
      <c r="A831" s="51"/>
      <c r="B831" s="51"/>
      <c r="C831" s="51"/>
      <c r="D831" s="51"/>
      <c r="E831" s="51"/>
      <c r="N831" s="51"/>
    </row>
    <row r="832" ht="14.25" customHeight="1">
      <c r="A832" s="51"/>
      <c r="B832" s="51"/>
      <c r="C832" s="51"/>
      <c r="D832" s="51"/>
      <c r="E832" s="51"/>
      <c r="N832" s="51"/>
    </row>
    <row r="833" ht="14.25" customHeight="1">
      <c r="A833" s="51"/>
      <c r="B833" s="51"/>
      <c r="C833" s="51"/>
      <c r="D833" s="51"/>
      <c r="E833" s="51"/>
      <c r="N833" s="51"/>
    </row>
    <row r="834" ht="14.25" customHeight="1">
      <c r="A834" s="51"/>
      <c r="B834" s="51"/>
      <c r="C834" s="51"/>
      <c r="D834" s="51"/>
      <c r="E834" s="51"/>
      <c r="N834" s="51"/>
    </row>
    <row r="835" ht="14.25" customHeight="1">
      <c r="A835" s="51"/>
      <c r="B835" s="51"/>
      <c r="C835" s="51"/>
      <c r="D835" s="51"/>
      <c r="E835" s="51"/>
      <c r="N835" s="51"/>
    </row>
    <row r="836" ht="14.25" customHeight="1">
      <c r="A836" s="51"/>
      <c r="B836" s="51"/>
      <c r="C836" s="51"/>
      <c r="D836" s="51"/>
      <c r="E836" s="51"/>
      <c r="N836" s="51"/>
    </row>
    <row r="837" ht="14.25" customHeight="1">
      <c r="A837" s="51"/>
      <c r="B837" s="51"/>
      <c r="C837" s="51"/>
      <c r="D837" s="51"/>
      <c r="E837" s="51"/>
      <c r="N837" s="51"/>
    </row>
    <row r="838" ht="14.25" customHeight="1">
      <c r="A838" s="51"/>
      <c r="B838" s="51"/>
      <c r="C838" s="51"/>
      <c r="D838" s="51"/>
      <c r="E838" s="51"/>
      <c r="N838" s="51"/>
    </row>
    <row r="839" ht="14.25" customHeight="1">
      <c r="A839" s="51"/>
      <c r="B839" s="51"/>
      <c r="C839" s="51"/>
      <c r="D839" s="51"/>
      <c r="E839" s="51"/>
      <c r="N839" s="51"/>
    </row>
    <row r="840" ht="14.25" customHeight="1">
      <c r="A840" s="51"/>
      <c r="B840" s="51"/>
      <c r="C840" s="51"/>
      <c r="D840" s="51"/>
      <c r="E840" s="51"/>
      <c r="N840" s="51"/>
    </row>
    <row r="841" ht="14.25" customHeight="1">
      <c r="A841" s="51"/>
      <c r="B841" s="51"/>
      <c r="C841" s="51"/>
      <c r="D841" s="51"/>
      <c r="E841" s="51"/>
      <c r="N841" s="51"/>
    </row>
    <row r="842" ht="14.25" customHeight="1">
      <c r="A842" s="51"/>
      <c r="B842" s="51"/>
      <c r="C842" s="51"/>
      <c r="D842" s="51"/>
      <c r="E842" s="51"/>
      <c r="N842" s="51"/>
    </row>
    <row r="843" ht="14.25" customHeight="1">
      <c r="A843" s="51"/>
      <c r="B843" s="51"/>
      <c r="C843" s="51"/>
      <c r="D843" s="51"/>
      <c r="E843" s="51"/>
      <c r="N843" s="51"/>
    </row>
    <row r="844" ht="14.25" customHeight="1">
      <c r="A844" s="51"/>
      <c r="B844" s="51"/>
      <c r="C844" s="51"/>
      <c r="D844" s="51"/>
      <c r="E844" s="51"/>
      <c r="N844" s="51"/>
    </row>
    <row r="845" ht="14.25" customHeight="1">
      <c r="A845" s="51"/>
      <c r="B845" s="51"/>
      <c r="C845" s="51"/>
      <c r="D845" s="51"/>
      <c r="E845" s="51"/>
      <c r="N845" s="51"/>
    </row>
    <row r="846" ht="14.25" customHeight="1">
      <c r="A846" s="51"/>
      <c r="B846" s="51"/>
      <c r="C846" s="51"/>
      <c r="D846" s="51"/>
      <c r="E846" s="51"/>
      <c r="N846" s="51"/>
    </row>
    <row r="847" ht="14.25" customHeight="1">
      <c r="A847" s="51"/>
      <c r="B847" s="51"/>
      <c r="C847" s="51"/>
      <c r="D847" s="51"/>
      <c r="E847" s="51"/>
      <c r="N847" s="51"/>
    </row>
    <row r="848" ht="14.25" customHeight="1">
      <c r="A848" s="51"/>
      <c r="B848" s="51"/>
      <c r="C848" s="51"/>
      <c r="D848" s="51"/>
      <c r="E848" s="51"/>
      <c r="N848" s="51"/>
    </row>
    <row r="849" ht="14.25" customHeight="1">
      <c r="A849" s="51"/>
      <c r="B849" s="51"/>
      <c r="C849" s="51"/>
      <c r="D849" s="51"/>
      <c r="E849" s="51"/>
      <c r="N849" s="51"/>
    </row>
    <row r="850" ht="14.25" customHeight="1">
      <c r="A850" s="51"/>
      <c r="B850" s="51"/>
      <c r="C850" s="51"/>
      <c r="D850" s="51"/>
      <c r="E850" s="51"/>
      <c r="N850" s="51"/>
    </row>
    <row r="851" ht="14.25" customHeight="1">
      <c r="A851" s="51"/>
      <c r="B851" s="51"/>
      <c r="C851" s="51"/>
      <c r="D851" s="51"/>
      <c r="E851" s="51"/>
      <c r="N851" s="51"/>
    </row>
    <row r="852" ht="14.25" customHeight="1">
      <c r="A852" s="51"/>
      <c r="B852" s="51"/>
      <c r="C852" s="51"/>
      <c r="D852" s="51"/>
      <c r="E852" s="51"/>
      <c r="N852" s="51"/>
    </row>
    <row r="853" ht="14.25" customHeight="1">
      <c r="A853" s="51"/>
      <c r="B853" s="51"/>
      <c r="C853" s="51"/>
      <c r="D853" s="51"/>
      <c r="E853" s="51"/>
      <c r="N853" s="51"/>
    </row>
    <row r="854" ht="14.25" customHeight="1">
      <c r="A854" s="51"/>
      <c r="B854" s="51"/>
      <c r="C854" s="51"/>
      <c r="D854" s="51"/>
      <c r="E854" s="51"/>
      <c r="N854" s="51"/>
    </row>
    <row r="855" ht="14.25" customHeight="1">
      <c r="A855" s="51"/>
      <c r="B855" s="51"/>
      <c r="C855" s="51"/>
      <c r="D855" s="51"/>
      <c r="E855" s="51"/>
      <c r="N855" s="51"/>
    </row>
    <row r="856" ht="14.25" customHeight="1">
      <c r="A856" s="51"/>
      <c r="B856" s="51"/>
      <c r="C856" s="51"/>
      <c r="D856" s="51"/>
      <c r="E856" s="51"/>
      <c r="N856" s="51"/>
    </row>
    <row r="857" ht="14.25" customHeight="1">
      <c r="A857" s="51"/>
      <c r="B857" s="51"/>
      <c r="C857" s="51"/>
      <c r="D857" s="51"/>
      <c r="E857" s="51"/>
      <c r="N857" s="51"/>
    </row>
    <row r="858" ht="14.25" customHeight="1">
      <c r="A858" s="51"/>
      <c r="B858" s="51"/>
      <c r="C858" s="51"/>
      <c r="D858" s="51"/>
      <c r="E858" s="51"/>
      <c r="N858" s="51"/>
    </row>
    <row r="859" ht="14.25" customHeight="1">
      <c r="A859" s="51"/>
      <c r="B859" s="51"/>
      <c r="C859" s="51"/>
      <c r="D859" s="51"/>
      <c r="E859" s="51"/>
      <c r="N859" s="51"/>
    </row>
    <row r="860" ht="14.25" customHeight="1">
      <c r="A860" s="51"/>
      <c r="B860" s="51"/>
      <c r="C860" s="51"/>
      <c r="D860" s="51"/>
      <c r="E860" s="51"/>
      <c r="N860" s="51"/>
    </row>
    <row r="861" ht="14.25" customHeight="1">
      <c r="A861" s="51"/>
      <c r="B861" s="51"/>
      <c r="C861" s="51"/>
      <c r="D861" s="51"/>
      <c r="E861" s="51"/>
      <c r="N861" s="51"/>
    </row>
    <row r="862" ht="14.25" customHeight="1">
      <c r="A862" s="51"/>
      <c r="B862" s="51"/>
      <c r="C862" s="51"/>
      <c r="D862" s="51"/>
      <c r="E862" s="51"/>
      <c r="N862" s="51"/>
    </row>
    <row r="863" ht="14.25" customHeight="1">
      <c r="A863" s="51"/>
      <c r="B863" s="51"/>
      <c r="C863" s="51"/>
      <c r="D863" s="51"/>
      <c r="E863" s="51"/>
      <c r="N863" s="51"/>
    </row>
    <row r="864" ht="14.25" customHeight="1">
      <c r="A864" s="51"/>
      <c r="B864" s="51"/>
      <c r="C864" s="51"/>
      <c r="D864" s="51"/>
      <c r="E864" s="51"/>
      <c r="N864" s="51"/>
    </row>
    <row r="865" ht="14.25" customHeight="1">
      <c r="A865" s="51"/>
      <c r="B865" s="51"/>
      <c r="C865" s="51"/>
      <c r="D865" s="51"/>
      <c r="E865" s="51"/>
      <c r="N865" s="51"/>
    </row>
    <row r="866" ht="14.25" customHeight="1">
      <c r="A866" s="51"/>
      <c r="B866" s="51"/>
      <c r="C866" s="51"/>
      <c r="D866" s="51"/>
      <c r="E866" s="51"/>
      <c r="N866" s="51"/>
    </row>
    <row r="867" ht="14.25" customHeight="1">
      <c r="A867" s="51"/>
      <c r="B867" s="51"/>
      <c r="C867" s="51"/>
      <c r="D867" s="51"/>
      <c r="E867" s="51"/>
      <c r="N867" s="51"/>
    </row>
    <row r="868" ht="14.25" customHeight="1">
      <c r="A868" s="51"/>
      <c r="B868" s="51"/>
      <c r="C868" s="51"/>
      <c r="D868" s="51"/>
      <c r="E868" s="51"/>
      <c r="N868" s="51"/>
    </row>
    <row r="869" ht="14.25" customHeight="1">
      <c r="A869" s="51"/>
      <c r="B869" s="51"/>
      <c r="C869" s="51"/>
      <c r="D869" s="51"/>
      <c r="E869" s="51"/>
      <c r="N869" s="51"/>
    </row>
    <row r="870" ht="14.25" customHeight="1">
      <c r="A870" s="51"/>
      <c r="B870" s="51"/>
      <c r="C870" s="51"/>
      <c r="D870" s="51"/>
      <c r="E870" s="51"/>
      <c r="N870" s="51"/>
    </row>
    <row r="871" ht="14.25" customHeight="1">
      <c r="A871" s="51"/>
      <c r="B871" s="51"/>
      <c r="C871" s="51"/>
      <c r="D871" s="51"/>
      <c r="E871" s="51"/>
      <c r="N871" s="51"/>
    </row>
    <row r="872" ht="14.25" customHeight="1">
      <c r="A872" s="51"/>
      <c r="B872" s="51"/>
      <c r="C872" s="51"/>
      <c r="D872" s="51"/>
      <c r="E872" s="51"/>
      <c r="N872" s="51"/>
    </row>
    <row r="873" ht="14.25" customHeight="1">
      <c r="A873" s="51"/>
      <c r="B873" s="51"/>
      <c r="C873" s="51"/>
      <c r="D873" s="51"/>
      <c r="E873" s="51"/>
      <c r="N873" s="51"/>
    </row>
    <row r="874" ht="14.25" customHeight="1">
      <c r="A874" s="51"/>
      <c r="B874" s="51"/>
      <c r="C874" s="51"/>
      <c r="D874" s="51"/>
      <c r="E874" s="51"/>
      <c r="N874" s="51"/>
    </row>
    <row r="875" ht="14.25" customHeight="1">
      <c r="A875" s="51"/>
      <c r="B875" s="51"/>
      <c r="C875" s="51"/>
      <c r="D875" s="51"/>
      <c r="E875" s="51"/>
      <c r="N875" s="51"/>
    </row>
    <row r="876" ht="14.25" customHeight="1">
      <c r="A876" s="51"/>
      <c r="B876" s="51"/>
      <c r="C876" s="51"/>
      <c r="D876" s="51"/>
      <c r="E876" s="51"/>
      <c r="N876" s="51"/>
    </row>
    <row r="877" ht="14.25" customHeight="1">
      <c r="A877" s="51"/>
      <c r="B877" s="51"/>
      <c r="C877" s="51"/>
      <c r="D877" s="51"/>
      <c r="E877" s="51"/>
      <c r="N877" s="51"/>
    </row>
    <row r="878" ht="14.25" customHeight="1">
      <c r="A878" s="51"/>
      <c r="B878" s="51"/>
      <c r="C878" s="51"/>
      <c r="D878" s="51"/>
      <c r="E878" s="51"/>
      <c r="N878" s="51"/>
    </row>
    <row r="879" ht="14.25" customHeight="1">
      <c r="A879" s="51"/>
      <c r="B879" s="51"/>
      <c r="C879" s="51"/>
      <c r="D879" s="51"/>
      <c r="E879" s="51"/>
      <c r="N879" s="51"/>
    </row>
    <row r="880" ht="14.25" customHeight="1">
      <c r="A880" s="51"/>
      <c r="B880" s="51"/>
      <c r="C880" s="51"/>
      <c r="D880" s="51"/>
      <c r="E880" s="51"/>
      <c r="N880" s="51"/>
    </row>
    <row r="881" ht="14.25" customHeight="1">
      <c r="A881" s="51"/>
      <c r="B881" s="51"/>
      <c r="C881" s="51"/>
      <c r="D881" s="51"/>
      <c r="E881" s="51"/>
      <c r="N881" s="51"/>
    </row>
    <row r="882" ht="14.25" customHeight="1">
      <c r="A882" s="51"/>
      <c r="B882" s="51"/>
      <c r="C882" s="51"/>
      <c r="D882" s="51"/>
      <c r="E882" s="51"/>
      <c r="N882" s="51"/>
    </row>
    <row r="883" ht="14.25" customHeight="1">
      <c r="A883" s="51"/>
      <c r="B883" s="51"/>
      <c r="C883" s="51"/>
      <c r="D883" s="51"/>
      <c r="E883" s="51"/>
      <c r="N883" s="51"/>
    </row>
    <row r="884" ht="14.25" customHeight="1">
      <c r="A884" s="51"/>
      <c r="B884" s="51"/>
      <c r="C884" s="51"/>
      <c r="D884" s="51"/>
      <c r="E884" s="51"/>
      <c r="N884" s="51"/>
    </row>
    <row r="885" ht="14.25" customHeight="1">
      <c r="A885" s="51"/>
      <c r="B885" s="51"/>
      <c r="C885" s="51"/>
      <c r="D885" s="51"/>
      <c r="E885" s="51"/>
      <c r="N885" s="51"/>
    </row>
    <row r="886" ht="14.25" customHeight="1">
      <c r="A886" s="51"/>
      <c r="B886" s="51"/>
      <c r="C886" s="51"/>
      <c r="D886" s="51"/>
      <c r="E886" s="51"/>
      <c r="N886" s="51"/>
    </row>
    <row r="887" ht="14.25" customHeight="1">
      <c r="A887" s="51"/>
      <c r="B887" s="51"/>
      <c r="C887" s="51"/>
      <c r="D887" s="51"/>
      <c r="E887" s="51"/>
      <c r="N887" s="51"/>
    </row>
    <row r="888" ht="14.25" customHeight="1">
      <c r="A888" s="51"/>
      <c r="B888" s="51"/>
      <c r="C888" s="51"/>
      <c r="D888" s="51"/>
      <c r="E888" s="51"/>
      <c r="N888" s="51"/>
    </row>
    <row r="889" ht="14.25" customHeight="1">
      <c r="A889" s="51"/>
      <c r="B889" s="51"/>
      <c r="C889" s="51"/>
      <c r="D889" s="51"/>
      <c r="E889" s="51"/>
      <c r="N889" s="51"/>
    </row>
    <row r="890" ht="14.25" customHeight="1">
      <c r="A890" s="51"/>
      <c r="B890" s="51"/>
      <c r="C890" s="51"/>
      <c r="D890" s="51"/>
      <c r="E890" s="51"/>
      <c r="N890" s="51"/>
    </row>
    <row r="891" ht="14.25" customHeight="1">
      <c r="A891" s="51"/>
      <c r="B891" s="51"/>
      <c r="C891" s="51"/>
      <c r="D891" s="51"/>
      <c r="E891" s="51"/>
      <c r="N891" s="51"/>
    </row>
    <row r="892" ht="14.25" customHeight="1">
      <c r="A892" s="51"/>
      <c r="B892" s="51"/>
      <c r="C892" s="51"/>
      <c r="D892" s="51"/>
      <c r="E892" s="51"/>
      <c r="N892" s="51"/>
    </row>
    <row r="893" ht="14.25" customHeight="1">
      <c r="A893" s="51"/>
      <c r="B893" s="51"/>
      <c r="C893" s="51"/>
      <c r="D893" s="51"/>
      <c r="E893" s="51"/>
      <c r="N893" s="51"/>
    </row>
    <row r="894" ht="14.25" customHeight="1">
      <c r="A894" s="51"/>
      <c r="B894" s="51"/>
      <c r="C894" s="51"/>
      <c r="D894" s="51"/>
      <c r="E894" s="51"/>
      <c r="N894" s="51"/>
    </row>
    <row r="895" ht="14.25" customHeight="1">
      <c r="A895" s="51"/>
      <c r="B895" s="51"/>
      <c r="C895" s="51"/>
      <c r="D895" s="51"/>
      <c r="E895" s="51"/>
      <c r="N895" s="51"/>
    </row>
    <row r="896" ht="14.25" customHeight="1">
      <c r="A896" s="51"/>
      <c r="B896" s="51"/>
      <c r="C896" s="51"/>
      <c r="D896" s="51"/>
      <c r="E896" s="51"/>
      <c r="N896" s="51"/>
    </row>
    <row r="897" ht="14.25" customHeight="1">
      <c r="A897" s="51"/>
      <c r="B897" s="51"/>
      <c r="C897" s="51"/>
      <c r="D897" s="51"/>
      <c r="E897" s="51"/>
      <c r="N897" s="51"/>
    </row>
    <row r="898" ht="14.25" customHeight="1">
      <c r="A898" s="51"/>
      <c r="B898" s="51"/>
      <c r="C898" s="51"/>
      <c r="D898" s="51"/>
      <c r="E898" s="51"/>
      <c r="N898" s="51"/>
    </row>
    <row r="899" ht="14.25" customHeight="1">
      <c r="A899" s="51"/>
      <c r="B899" s="51"/>
      <c r="C899" s="51"/>
      <c r="D899" s="51"/>
      <c r="E899" s="51"/>
      <c r="N899" s="51"/>
    </row>
    <row r="900" ht="14.25" customHeight="1">
      <c r="A900" s="51"/>
      <c r="B900" s="51"/>
      <c r="C900" s="51"/>
      <c r="D900" s="51"/>
      <c r="E900" s="51"/>
      <c r="N900" s="51"/>
    </row>
    <row r="901" ht="14.25" customHeight="1">
      <c r="A901" s="51"/>
      <c r="B901" s="51"/>
      <c r="C901" s="51"/>
      <c r="D901" s="51"/>
      <c r="E901" s="51"/>
      <c r="N901" s="51"/>
    </row>
    <row r="902" ht="14.25" customHeight="1">
      <c r="A902" s="51"/>
      <c r="B902" s="51"/>
      <c r="C902" s="51"/>
      <c r="D902" s="51"/>
      <c r="E902" s="51"/>
      <c r="N902" s="51"/>
    </row>
    <row r="903" ht="14.25" customHeight="1">
      <c r="A903" s="51"/>
      <c r="B903" s="51"/>
      <c r="C903" s="51"/>
      <c r="D903" s="51"/>
      <c r="E903" s="51"/>
      <c r="N903" s="51"/>
    </row>
    <row r="904" ht="14.25" customHeight="1">
      <c r="A904" s="51"/>
      <c r="B904" s="51"/>
      <c r="C904" s="51"/>
      <c r="D904" s="51"/>
      <c r="E904" s="51"/>
      <c r="N904" s="51"/>
    </row>
    <row r="905" ht="14.25" customHeight="1">
      <c r="A905" s="51"/>
      <c r="B905" s="51"/>
      <c r="C905" s="51"/>
      <c r="D905" s="51"/>
      <c r="E905" s="51"/>
      <c r="N905" s="51"/>
    </row>
    <row r="906" ht="14.25" customHeight="1">
      <c r="A906" s="51"/>
      <c r="B906" s="51"/>
      <c r="C906" s="51"/>
      <c r="D906" s="51"/>
      <c r="E906" s="51"/>
      <c r="N906" s="51"/>
    </row>
    <row r="907" ht="14.25" customHeight="1">
      <c r="A907" s="51"/>
      <c r="B907" s="51"/>
      <c r="C907" s="51"/>
      <c r="D907" s="51"/>
      <c r="E907" s="51"/>
      <c r="N907" s="51"/>
    </row>
    <row r="908" ht="14.25" customHeight="1">
      <c r="A908" s="51"/>
      <c r="B908" s="51"/>
      <c r="C908" s="51"/>
      <c r="D908" s="51"/>
      <c r="E908" s="51"/>
      <c r="N908" s="51"/>
    </row>
    <row r="909" ht="14.25" customHeight="1">
      <c r="A909" s="51"/>
      <c r="B909" s="51"/>
      <c r="C909" s="51"/>
      <c r="D909" s="51"/>
      <c r="E909" s="51"/>
      <c r="N909" s="51"/>
    </row>
    <row r="910" ht="14.25" customHeight="1">
      <c r="A910" s="51"/>
      <c r="B910" s="51"/>
      <c r="C910" s="51"/>
      <c r="D910" s="51"/>
      <c r="E910" s="51"/>
      <c r="N910" s="51"/>
    </row>
    <row r="911" ht="14.25" customHeight="1">
      <c r="A911" s="51"/>
      <c r="B911" s="51"/>
      <c r="C911" s="51"/>
      <c r="D911" s="51"/>
      <c r="E911" s="51"/>
      <c r="N911" s="51"/>
    </row>
    <row r="912" ht="14.25" customHeight="1">
      <c r="A912" s="51"/>
      <c r="B912" s="51"/>
      <c r="C912" s="51"/>
      <c r="D912" s="51"/>
      <c r="E912" s="51"/>
      <c r="N912" s="51"/>
    </row>
    <row r="913" ht="14.25" customHeight="1">
      <c r="A913" s="51"/>
      <c r="B913" s="51"/>
      <c r="C913" s="51"/>
      <c r="D913" s="51"/>
      <c r="E913" s="51"/>
      <c r="N913" s="51"/>
    </row>
    <row r="914" ht="14.25" customHeight="1">
      <c r="A914" s="51"/>
      <c r="B914" s="51"/>
      <c r="C914" s="51"/>
      <c r="D914" s="51"/>
      <c r="E914" s="51"/>
      <c r="N914" s="51"/>
    </row>
    <row r="915" ht="14.25" customHeight="1">
      <c r="A915" s="51"/>
      <c r="B915" s="51"/>
      <c r="C915" s="51"/>
      <c r="D915" s="51"/>
      <c r="E915" s="51"/>
      <c r="N915" s="51"/>
    </row>
    <row r="916" ht="14.25" customHeight="1">
      <c r="A916" s="51"/>
      <c r="B916" s="51"/>
      <c r="C916" s="51"/>
      <c r="D916" s="51"/>
      <c r="E916" s="51"/>
      <c r="N916" s="51"/>
    </row>
    <row r="917" ht="14.25" customHeight="1">
      <c r="A917" s="51"/>
      <c r="B917" s="51"/>
      <c r="C917" s="51"/>
      <c r="D917" s="51"/>
      <c r="E917" s="51"/>
      <c r="N917" s="51"/>
    </row>
    <row r="918" ht="14.25" customHeight="1">
      <c r="A918" s="51"/>
      <c r="B918" s="51"/>
      <c r="C918" s="51"/>
      <c r="D918" s="51"/>
      <c r="E918" s="51"/>
      <c r="N918" s="51"/>
    </row>
    <row r="919" ht="14.25" customHeight="1">
      <c r="A919" s="51"/>
      <c r="B919" s="51"/>
      <c r="C919" s="51"/>
      <c r="D919" s="51"/>
      <c r="E919" s="51"/>
      <c r="N919" s="51"/>
    </row>
    <row r="920" ht="14.25" customHeight="1">
      <c r="A920" s="51"/>
      <c r="B920" s="51"/>
      <c r="C920" s="51"/>
      <c r="D920" s="51"/>
      <c r="E920" s="51"/>
      <c r="N920" s="51"/>
    </row>
    <row r="921" ht="14.25" customHeight="1">
      <c r="A921" s="51"/>
      <c r="B921" s="51"/>
      <c r="C921" s="51"/>
      <c r="D921" s="51"/>
      <c r="E921" s="51"/>
      <c r="N921" s="51"/>
    </row>
    <row r="922" ht="14.25" customHeight="1">
      <c r="A922" s="51"/>
      <c r="B922" s="51"/>
      <c r="C922" s="51"/>
      <c r="D922" s="51"/>
      <c r="E922" s="51"/>
      <c r="N922" s="51"/>
    </row>
    <row r="923" ht="14.25" customHeight="1">
      <c r="A923" s="51"/>
      <c r="B923" s="51"/>
      <c r="C923" s="51"/>
      <c r="D923" s="51"/>
      <c r="E923" s="51"/>
      <c r="N923" s="51"/>
    </row>
    <row r="924" ht="14.25" customHeight="1">
      <c r="A924" s="51"/>
      <c r="B924" s="51"/>
      <c r="C924" s="51"/>
      <c r="D924" s="51"/>
      <c r="E924" s="51"/>
      <c r="N924" s="51"/>
    </row>
    <row r="925" ht="14.25" customHeight="1">
      <c r="A925" s="51"/>
      <c r="B925" s="51"/>
      <c r="C925" s="51"/>
      <c r="D925" s="51"/>
      <c r="E925" s="51"/>
      <c r="N925" s="51"/>
    </row>
    <row r="926" ht="14.25" customHeight="1">
      <c r="A926" s="51"/>
      <c r="B926" s="51"/>
      <c r="C926" s="51"/>
      <c r="D926" s="51"/>
      <c r="E926" s="51"/>
      <c r="N926" s="51"/>
    </row>
    <row r="927" ht="14.25" customHeight="1">
      <c r="A927" s="51"/>
      <c r="B927" s="51"/>
      <c r="C927" s="51"/>
      <c r="D927" s="51"/>
      <c r="E927" s="51"/>
      <c r="N927" s="51"/>
    </row>
    <row r="928" ht="14.25" customHeight="1">
      <c r="A928" s="51"/>
      <c r="B928" s="51"/>
      <c r="C928" s="51"/>
      <c r="D928" s="51"/>
      <c r="E928" s="51"/>
      <c r="N928" s="51"/>
    </row>
    <row r="929" ht="14.25" customHeight="1">
      <c r="A929" s="51"/>
      <c r="B929" s="51"/>
      <c r="C929" s="51"/>
      <c r="D929" s="51"/>
      <c r="E929" s="51"/>
      <c r="N929" s="51"/>
    </row>
    <row r="930" ht="14.25" customHeight="1">
      <c r="A930" s="51"/>
      <c r="B930" s="51"/>
      <c r="C930" s="51"/>
      <c r="D930" s="51"/>
      <c r="E930" s="51"/>
      <c r="N930" s="51"/>
    </row>
    <row r="931" ht="14.25" customHeight="1">
      <c r="A931" s="51"/>
      <c r="B931" s="51"/>
      <c r="C931" s="51"/>
      <c r="D931" s="51"/>
      <c r="E931" s="51"/>
      <c r="N931" s="51"/>
    </row>
    <row r="932" ht="14.25" customHeight="1">
      <c r="A932" s="51"/>
      <c r="B932" s="51"/>
      <c r="C932" s="51"/>
      <c r="D932" s="51"/>
      <c r="E932" s="51"/>
      <c r="N932" s="51"/>
    </row>
    <row r="933" ht="14.25" customHeight="1">
      <c r="A933" s="51"/>
      <c r="B933" s="51"/>
      <c r="C933" s="51"/>
      <c r="D933" s="51"/>
      <c r="E933" s="51"/>
      <c r="N933" s="51"/>
    </row>
    <row r="934" ht="14.25" customHeight="1">
      <c r="A934" s="51"/>
      <c r="B934" s="51"/>
      <c r="C934" s="51"/>
      <c r="D934" s="51"/>
      <c r="E934" s="51"/>
      <c r="N934" s="51"/>
    </row>
    <row r="935" ht="14.25" customHeight="1">
      <c r="A935" s="51"/>
      <c r="B935" s="51"/>
      <c r="C935" s="51"/>
      <c r="D935" s="51"/>
      <c r="E935" s="51"/>
      <c r="N935" s="51"/>
    </row>
    <row r="936" ht="14.25" customHeight="1">
      <c r="A936" s="51"/>
      <c r="B936" s="51"/>
      <c r="C936" s="51"/>
      <c r="D936" s="51"/>
      <c r="E936" s="51"/>
      <c r="N936" s="51"/>
    </row>
    <row r="937" ht="14.25" customHeight="1">
      <c r="A937" s="51"/>
      <c r="B937" s="51"/>
      <c r="C937" s="51"/>
      <c r="D937" s="51"/>
      <c r="E937" s="51"/>
      <c r="N937" s="51"/>
    </row>
    <row r="938" ht="14.25" customHeight="1">
      <c r="A938" s="51"/>
      <c r="B938" s="51"/>
      <c r="C938" s="51"/>
      <c r="D938" s="51"/>
      <c r="E938" s="51"/>
      <c r="N938" s="51"/>
    </row>
    <row r="939" ht="14.25" customHeight="1">
      <c r="A939" s="51"/>
      <c r="B939" s="51"/>
      <c r="C939" s="51"/>
      <c r="D939" s="51"/>
      <c r="E939" s="51"/>
      <c r="N939" s="51"/>
    </row>
    <row r="940" ht="14.25" customHeight="1">
      <c r="A940" s="51"/>
      <c r="B940" s="51"/>
      <c r="C940" s="51"/>
      <c r="D940" s="51"/>
      <c r="E940" s="51"/>
      <c r="N940" s="51"/>
    </row>
    <row r="941" ht="14.25" customHeight="1">
      <c r="A941" s="51"/>
      <c r="B941" s="51"/>
      <c r="C941" s="51"/>
      <c r="D941" s="51"/>
      <c r="E941" s="51"/>
      <c r="N941" s="51"/>
    </row>
    <row r="942" ht="14.25" customHeight="1">
      <c r="A942" s="51"/>
      <c r="B942" s="51"/>
      <c r="C942" s="51"/>
      <c r="D942" s="51"/>
      <c r="E942" s="51"/>
      <c r="N942" s="51"/>
    </row>
    <row r="943" ht="14.25" customHeight="1">
      <c r="A943" s="51"/>
      <c r="B943" s="51"/>
      <c r="C943" s="51"/>
      <c r="D943" s="51"/>
      <c r="E943" s="51"/>
      <c r="N943" s="51"/>
    </row>
    <row r="944" ht="14.25" customHeight="1">
      <c r="A944" s="51"/>
      <c r="B944" s="51"/>
      <c r="C944" s="51"/>
      <c r="D944" s="51"/>
      <c r="E944" s="51"/>
      <c r="N944" s="51"/>
    </row>
    <row r="945" ht="14.25" customHeight="1">
      <c r="A945" s="51"/>
      <c r="B945" s="51"/>
      <c r="C945" s="51"/>
      <c r="D945" s="51"/>
      <c r="E945" s="51"/>
      <c r="N945" s="51"/>
    </row>
    <row r="946" ht="14.25" customHeight="1">
      <c r="A946" s="51"/>
      <c r="B946" s="51"/>
      <c r="C946" s="51"/>
      <c r="D946" s="51"/>
      <c r="E946" s="51"/>
      <c r="N946" s="51"/>
    </row>
    <row r="947" ht="14.25" customHeight="1">
      <c r="A947" s="51"/>
      <c r="B947" s="51"/>
      <c r="C947" s="51"/>
      <c r="D947" s="51"/>
      <c r="E947" s="51"/>
      <c r="N947" s="51"/>
    </row>
    <row r="948" ht="14.25" customHeight="1">
      <c r="A948" s="51"/>
      <c r="B948" s="51"/>
      <c r="C948" s="51"/>
      <c r="D948" s="51"/>
      <c r="E948" s="51"/>
      <c r="N948" s="51"/>
    </row>
    <row r="949" ht="14.25" customHeight="1">
      <c r="A949" s="51"/>
      <c r="B949" s="51"/>
      <c r="C949" s="51"/>
      <c r="D949" s="51"/>
      <c r="E949" s="51"/>
      <c r="N949" s="51"/>
    </row>
    <row r="950" ht="14.25" customHeight="1">
      <c r="A950" s="51"/>
      <c r="B950" s="51"/>
      <c r="C950" s="51"/>
      <c r="D950" s="51"/>
      <c r="E950" s="51"/>
      <c r="N950" s="51"/>
    </row>
    <row r="951" ht="14.25" customHeight="1">
      <c r="A951" s="51"/>
      <c r="B951" s="51"/>
      <c r="C951" s="51"/>
      <c r="D951" s="51"/>
      <c r="E951" s="51"/>
      <c r="N951" s="51"/>
    </row>
    <row r="952" ht="14.25" customHeight="1">
      <c r="A952" s="51"/>
      <c r="B952" s="51"/>
      <c r="C952" s="51"/>
      <c r="D952" s="51"/>
      <c r="E952" s="51"/>
      <c r="N952" s="51"/>
    </row>
    <row r="953" ht="14.25" customHeight="1">
      <c r="A953" s="51"/>
      <c r="B953" s="51"/>
      <c r="C953" s="51"/>
      <c r="D953" s="51"/>
      <c r="E953" s="51"/>
      <c r="N953" s="51"/>
    </row>
    <row r="954" ht="14.25" customHeight="1">
      <c r="A954" s="51"/>
      <c r="B954" s="51"/>
      <c r="C954" s="51"/>
      <c r="D954" s="51"/>
      <c r="E954" s="51"/>
      <c r="N954" s="51"/>
    </row>
    <row r="955" ht="14.25" customHeight="1">
      <c r="A955" s="51"/>
      <c r="B955" s="51"/>
      <c r="C955" s="51"/>
      <c r="D955" s="51"/>
      <c r="E955" s="51"/>
      <c r="N955" s="51"/>
    </row>
    <row r="956" ht="14.25" customHeight="1">
      <c r="A956" s="51"/>
      <c r="B956" s="51"/>
      <c r="C956" s="51"/>
      <c r="D956" s="51"/>
      <c r="E956" s="51"/>
      <c r="N956" s="51"/>
    </row>
    <row r="957" ht="14.25" customHeight="1">
      <c r="A957" s="51"/>
      <c r="B957" s="51"/>
      <c r="C957" s="51"/>
      <c r="D957" s="51"/>
      <c r="E957" s="51"/>
      <c r="N957" s="51"/>
    </row>
    <row r="958" ht="14.25" customHeight="1">
      <c r="A958" s="51"/>
      <c r="B958" s="51"/>
      <c r="C958" s="51"/>
      <c r="D958" s="51"/>
      <c r="E958" s="51"/>
      <c r="N958" s="51"/>
    </row>
    <row r="959" ht="14.25" customHeight="1">
      <c r="A959" s="51"/>
      <c r="B959" s="51"/>
      <c r="C959" s="51"/>
      <c r="D959" s="51"/>
      <c r="E959" s="51"/>
      <c r="N959" s="51"/>
    </row>
    <row r="960" ht="14.25" customHeight="1">
      <c r="A960" s="51"/>
      <c r="B960" s="51"/>
      <c r="C960" s="51"/>
      <c r="D960" s="51"/>
      <c r="E960" s="51"/>
      <c r="N960" s="51"/>
    </row>
    <row r="961" ht="14.25" customHeight="1">
      <c r="A961" s="51"/>
      <c r="B961" s="51"/>
      <c r="C961" s="51"/>
      <c r="D961" s="51"/>
      <c r="E961" s="51"/>
      <c r="N961" s="51"/>
    </row>
    <row r="962" ht="14.25" customHeight="1">
      <c r="A962" s="51"/>
      <c r="B962" s="51"/>
      <c r="C962" s="51"/>
      <c r="D962" s="51"/>
      <c r="E962" s="51"/>
      <c r="N962" s="51"/>
    </row>
    <row r="963" ht="14.25" customHeight="1">
      <c r="A963" s="51"/>
      <c r="B963" s="51"/>
      <c r="C963" s="51"/>
      <c r="D963" s="51"/>
      <c r="E963" s="51"/>
      <c r="N963" s="51"/>
    </row>
    <row r="964" ht="14.25" customHeight="1">
      <c r="A964" s="51"/>
      <c r="B964" s="51"/>
      <c r="C964" s="51"/>
      <c r="D964" s="51"/>
      <c r="E964" s="51"/>
      <c r="N964" s="51"/>
    </row>
    <row r="965" ht="14.25" customHeight="1">
      <c r="A965" s="51"/>
      <c r="B965" s="51"/>
      <c r="C965" s="51"/>
      <c r="D965" s="51"/>
      <c r="E965" s="51"/>
      <c r="N965" s="51"/>
    </row>
    <row r="966" ht="14.25" customHeight="1">
      <c r="A966" s="51"/>
      <c r="B966" s="51"/>
      <c r="C966" s="51"/>
      <c r="D966" s="51"/>
      <c r="E966" s="51"/>
      <c r="N966" s="51"/>
    </row>
    <row r="967" ht="14.25" customHeight="1">
      <c r="A967" s="51"/>
      <c r="B967" s="51"/>
      <c r="C967" s="51"/>
      <c r="D967" s="51"/>
      <c r="E967" s="51"/>
      <c r="N967" s="51"/>
    </row>
    <row r="968" ht="14.25" customHeight="1">
      <c r="A968" s="51"/>
      <c r="B968" s="51"/>
      <c r="C968" s="51"/>
      <c r="D968" s="51"/>
      <c r="E968" s="51"/>
      <c r="N968" s="51"/>
    </row>
    <row r="969" ht="14.25" customHeight="1">
      <c r="A969" s="51"/>
      <c r="B969" s="51"/>
      <c r="C969" s="51"/>
      <c r="D969" s="51"/>
      <c r="E969" s="51"/>
      <c r="N969" s="51"/>
    </row>
    <row r="970" ht="14.25" customHeight="1">
      <c r="A970" s="51"/>
      <c r="B970" s="51"/>
      <c r="C970" s="51"/>
      <c r="D970" s="51"/>
      <c r="E970" s="51"/>
      <c r="N970" s="51"/>
    </row>
    <row r="971" ht="14.25" customHeight="1">
      <c r="A971" s="51"/>
      <c r="B971" s="51"/>
      <c r="C971" s="51"/>
      <c r="D971" s="51"/>
      <c r="E971" s="51"/>
      <c r="N971" s="51"/>
    </row>
    <row r="972" ht="14.25" customHeight="1">
      <c r="A972" s="51"/>
      <c r="B972" s="51"/>
      <c r="C972" s="51"/>
      <c r="D972" s="51"/>
      <c r="E972" s="51"/>
      <c r="N972" s="51"/>
    </row>
    <row r="973" ht="14.25" customHeight="1">
      <c r="A973" s="51"/>
      <c r="B973" s="51"/>
      <c r="C973" s="51"/>
      <c r="D973" s="51"/>
      <c r="E973" s="51"/>
      <c r="N973" s="51"/>
    </row>
    <row r="974" ht="14.25" customHeight="1">
      <c r="A974" s="51"/>
      <c r="B974" s="51"/>
      <c r="C974" s="51"/>
      <c r="D974" s="51"/>
      <c r="E974" s="51"/>
      <c r="N974" s="51"/>
    </row>
    <row r="975" ht="14.25" customHeight="1">
      <c r="A975" s="51"/>
      <c r="B975" s="51"/>
      <c r="C975" s="51"/>
      <c r="D975" s="51"/>
      <c r="E975" s="51"/>
      <c r="N975" s="51"/>
    </row>
    <row r="976" ht="14.25" customHeight="1">
      <c r="A976" s="51"/>
      <c r="B976" s="51"/>
      <c r="C976" s="51"/>
      <c r="D976" s="51"/>
      <c r="E976" s="51"/>
      <c r="N976" s="51"/>
    </row>
    <row r="977" ht="14.25" customHeight="1">
      <c r="A977" s="51"/>
      <c r="B977" s="51"/>
      <c r="C977" s="51"/>
      <c r="D977" s="51"/>
      <c r="E977" s="51"/>
      <c r="N977" s="51"/>
    </row>
    <row r="978" ht="14.25" customHeight="1">
      <c r="A978" s="51"/>
      <c r="B978" s="51"/>
      <c r="C978" s="51"/>
      <c r="D978" s="51"/>
      <c r="E978" s="51"/>
      <c r="N978" s="51"/>
    </row>
    <row r="979" ht="14.25" customHeight="1">
      <c r="A979" s="51"/>
      <c r="B979" s="51"/>
      <c r="C979" s="51"/>
      <c r="D979" s="51"/>
      <c r="E979" s="51"/>
      <c r="N979" s="51"/>
    </row>
    <row r="980" ht="14.25" customHeight="1">
      <c r="A980" s="51"/>
      <c r="B980" s="51"/>
      <c r="C980" s="51"/>
      <c r="D980" s="51"/>
      <c r="E980" s="51"/>
      <c r="N980" s="51"/>
    </row>
    <row r="981" ht="14.25" customHeight="1">
      <c r="A981" s="51"/>
      <c r="B981" s="51"/>
      <c r="C981" s="51"/>
      <c r="D981" s="51"/>
      <c r="E981" s="51"/>
      <c r="N981" s="51"/>
    </row>
    <row r="982" ht="14.25" customHeight="1">
      <c r="A982" s="51"/>
      <c r="B982" s="51"/>
      <c r="C982" s="51"/>
      <c r="D982" s="51"/>
      <c r="E982" s="51"/>
      <c r="N982" s="51"/>
    </row>
    <row r="983" ht="14.25" customHeight="1">
      <c r="A983" s="51"/>
      <c r="B983" s="51"/>
      <c r="C983" s="51"/>
      <c r="D983" s="51"/>
      <c r="E983" s="51"/>
      <c r="N983" s="51"/>
    </row>
    <row r="984" ht="14.25" customHeight="1">
      <c r="A984" s="51"/>
      <c r="B984" s="51"/>
      <c r="C984" s="51"/>
      <c r="D984" s="51"/>
      <c r="E984" s="51"/>
      <c r="N984" s="51"/>
    </row>
    <row r="985" ht="14.25" customHeight="1">
      <c r="A985" s="51"/>
      <c r="B985" s="51"/>
      <c r="C985" s="51"/>
      <c r="D985" s="51"/>
      <c r="E985" s="51"/>
      <c r="N985" s="51"/>
    </row>
    <row r="986" ht="14.25" customHeight="1">
      <c r="A986" s="51"/>
      <c r="B986" s="51"/>
      <c r="C986" s="51"/>
      <c r="D986" s="51"/>
      <c r="E986" s="51"/>
      <c r="N986" s="51"/>
    </row>
    <row r="987" ht="14.25" customHeight="1">
      <c r="A987" s="51"/>
      <c r="B987" s="51"/>
      <c r="C987" s="51"/>
      <c r="D987" s="51"/>
      <c r="E987" s="51"/>
      <c r="N987" s="51"/>
    </row>
    <row r="988" ht="14.25" customHeight="1">
      <c r="A988" s="51"/>
      <c r="B988" s="51"/>
      <c r="C988" s="51"/>
      <c r="D988" s="51"/>
      <c r="E988" s="51"/>
      <c r="N988" s="51"/>
    </row>
    <row r="989" ht="14.25" customHeight="1">
      <c r="A989" s="51"/>
      <c r="B989" s="51"/>
      <c r="C989" s="51"/>
      <c r="D989" s="51"/>
      <c r="E989" s="51"/>
      <c r="N989" s="51"/>
    </row>
    <row r="990" ht="14.25" customHeight="1">
      <c r="A990" s="51"/>
      <c r="B990" s="51"/>
      <c r="C990" s="51"/>
      <c r="D990" s="51"/>
      <c r="E990" s="51"/>
      <c r="N990" s="51"/>
    </row>
    <row r="991" ht="14.25" customHeight="1">
      <c r="A991" s="51"/>
      <c r="B991" s="51"/>
      <c r="C991" s="51"/>
      <c r="D991" s="51"/>
      <c r="E991" s="51"/>
      <c r="N991" s="51"/>
    </row>
    <row r="992" ht="14.25" customHeight="1">
      <c r="A992" s="51"/>
      <c r="B992" s="51"/>
      <c r="C992" s="51"/>
      <c r="D992" s="51"/>
      <c r="E992" s="51"/>
      <c r="N992" s="51"/>
    </row>
    <row r="993" ht="14.25" customHeight="1">
      <c r="A993" s="51"/>
      <c r="B993" s="51"/>
      <c r="C993" s="51"/>
      <c r="D993" s="51"/>
      <c r="E993" s="51"/>
      <c r="N993" s="51"/>
    </row>
    <row r="994" ht="14.25" customHeight="1">
      <c r="A994" s="51"/>
      <c r="B994" s="51"/>
      <c r="C994" s="51"/>
      <c r="D994" s="51"/>
      <c r="E994" s="51"/>
      <c r="N994" s="51"/>
    </row>
    <row r="995" ht="14.25" customHeight="1">
      <c r="A995" s="51"/>
      <c r="B995" s="51"/>
      <c r="C995" s="51"/>
      <c r="D995" s="51"/>
      <c r="E995" s="51"/>
      <c r="N995" s="51"/>
    </row>
    <row r="996" ht="14.25" customHeight="1">
      <c r="A996" s="51"/>
      <c r="B996" s="51"/>
      <c r="C996" s="51"/>
      <c r="D996" s="51"/>
      <c r="E996" s="51"/>
      <c r="N996" s="51"/>
    </row>
    <row r="997" ht="14.25" customHeight="1">
      <c r="A997" s="51"/>
      <c r="B997" s="51"/>
      <c r="C997" s="51"/>
      <c r="D997" s="51"/>
      <c r="E997" s="51"/>
      <c r="N997" s="51"/>
    </row>
    <row r="998" ht="14.25" customHeight="1">
      <c r="A998" s="51"/>
      <c r="B998" s="51"/>
      <c r="C998" s="51"/>
      <c r="D998" s="51"/>
      <c r="E998" s="51"/>
      <c r="N998" s="51"/>
    </row>
    <row r="999" ht="14.25" customHeight="1">
      <c r="A999" s="51"/>
      <c r="B999" s="51"/>
      <c r="C999" s="51"/>
      <c r="D999" s="51"/>
      <c r="E999" s="51"/>
      <c r="N999" s="51"/>
    </row>
    <row r="1000" ht="14.25" customHeight="1">
      <c r="A1000" s="51"/>
      <c r="B1000" s="51"/>
      <c r="C1000" s="51"/>
      <c r="D1000" s="51"/>
      <c r="E1000" s="51"/>
      <c r="N1000" s="51"/>
    </row>
  </sheetData>
  <autoFilter ref="$A$1:$K$494">
    <sortState ref="A1:K494">
      <sortCondition ref="D1:D494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2021-06-10T07:16:07Z</dcterms:created>
  <dc:creator>jaydatt kulkarni</dc:creator>
</cp:coreProperties>
</file>