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/>
  <xr:revisionPtr revIDLastSave="0" documentId="8_{84D61465-E0F6-4C4F-87F4-6180AA37D37D}" xr6:coauthVersionLast="47" xr6:coauthVersionMax="47" xr10:uidLastSave="{00000000-0000-0000-0000-000000000000}"/>
  <bookViews>
    <workbookView xWindow="0" yWindow="0" windowWidth="18468" windowHeight="9335" firstSheet="2" activeTab="10" xr2:uid="{00000000-000D-0000-FFFF-FFFF00000000}"/>
  </bookViews>
  <sheets>
    <sheet name="Task5" sheetId="7" r:id="rId1"/>
    <sheet name="Task4" sheetId="11" r:id="rId2"/>
    <sheet name="Task8box" sheetId="13" r:id="rId3"/>
    <sheet name="Sheet1" sheetId="1" r:id="rId4"/>
    <sheet name="Sheet2" sheetId="2" r:id="rId5"/>
    <sheet name="Sheet3" sheetId="3" r:id="rId6"/>
    <sheet name="Task1" sheetId="5" r:id="rId7"/>
    <sheet name="Task2" sheetId="6" r:id="rId8"/>
    <sheet name="Task7" sheetId="8" r:id="rId9"/>
    <sheet name="Task6" sheetId="10" r:id="rId10"/>
    <sheet name="Task8" sheetId="15" r:id="rId11"/>
    <sheet name="Task3" sheetId="14" r:id="rId12"/>
  </sheets>
  <definedNames>
    <definedName name="_xlnm._FilterDatabase" localSheetId="3" hidden="1">Sheet1!$A$1:$H$71</definedName>
    <definedName name="_xlnm._FilterDatabase" localSheetId="9" hidden="1">Task6!$A$1:$B$71</definedName>
    <definedName name="_xlnm._FilterDatabase" localSheetId="4" hidden="1">Sheet2!$A$1:$B$1</definedName>
    <definedName name="_xlnm._FilterDatabase" localSheetId="5" hidden="1">Sheet3!$A$1:$B$1</definedName>
    <definedName name="_xlnm._FilterDatabase" localSheetId="11" hidden="1">Task3!$A$1:$B$1</definedName>
    <definedName name="_xlchart.v1.0" hidden="1">Task8box!$D$3:$I$3</definedName>
    <definedName name="_xlchart.v1.1" hidden="1">Sheet3!$A$2:$A$70</definedName>
    <definedName name="_xlchart.v1.2" hidden="1">Sheet3!$B$2:$B$70</definedName>
    <definedName name="_xlchart.v1.3" hidden="1">Task3!$A$2:$A$70</definedName>
    <definedName name="_xlchart.v1.4" hidden="1">Task3!$B$1</definedName>
    <definedName name="_xlchart.v1.5" hidden="1">Task3!$B$2:$B$70</definedName>
  </definedNames>
  <calcPr calcId="191028"/>
  <pivotCaches>
    <pivotCache cacheId="1064" r:id="rId13"/>
    <pivotCache cacheId="1065" r:id="rId14"/>
    <pivotCache cacheId="1066" r:id="rId15"/>
    <pivotCache cacheId="1067" r:id="rId16"/>
    <pivotCache cacheId="1068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5" l="1"/>
  <c r="K11" i="15"/>
  <c r="J11" i="15" a="1"/>
  <c r="J11" i="15" s="1"/>
  <c r="I11" i="15"/>
  <c r="H11" i="15"/>
  <c r="L10" i="15"/>
  <c r="K10" i="15"/>
  <c r="J10" i="15" a="1"/>
  <c r="J10" i="15" s="1"/>
  <c r="I10" i="15"/>
  <c r="H10" i="15"/>
  <c r="L9" i="15"/>
  <c r="K9" i="15"/>
  <c r="J9" i="15" a="1"/>
  <c r="J9" i="15" s="1"/>
  <c r="I9" i="15"/>
  <c r="H9" i="15"/>
  <c r="L8" i="15"/>
  <c r="K8" i="15"/>
  <c r="J8" i="15" a="1"/>
  <c r="J8" i="15" s="1"/>
  <c r="I8" i="15"/>
  <c r="H8" i="15"/>
  <c r="L9" i="10"/>
  <c r="L11" i="14"/>
  <c r="K11" i="14"/>
  <c r="J11" i="14" a="1"/>
  <c r="J11" i="14" s="1"/>
  <c r="I11" i="14"/>
  <c r="H11" i="14"/>
  <c r="L10" i="14"/>
  <c r="K10" i="14"/>
  <c r="J10" i="14" a="1"/>
  <c r="J10" i="14" s="1"/>
  <c r="I10" i="14"/>
  <c r="H10" i="14"/>
  <c r="L8" i="14"/>
  <c r="K8" i="14"/>
  <c r="J8" i="14" a="1"/>
  <c r="J8" i="14" s="1"/>
  <c r="I8" i="14"/>
  <c r="H8" i="14"/>
  <c r="G16" i="3"/>
  <c r="G14" i="3"/>
  <c r="J9" i="3" a="1"/>
  <c r="J9" i="3" s="1"/>
  <c r="G15" i="3"/>
  <c r="H9" i="3"/>
  <c r="F16" i="3"/>
  <c r="F14" i="3"/>
  <c r="J8" i="3" a="1"/>
  <c r="J8" i="3" s="1"/>
  <c r="F15" i="3"/>
  <c r="H8" i="3"/>
  <c r="L11" i="10"/>
  <c r="K11" i="10"/>
  <c r="J11" i="10" a="1"/>
  <c r="J11" i="10"/>
  <c r="I11" i="10"/>
  <c r="H11" i="10"/>
  <c r="L10" i="10"/>
  <c r="K10" i="10"/>
  <c r="J10" i="10" a="1"/>
  <c r="J10" i="10"/>
  <c r="I10" i="10"/>
  <c r="H10" i="10"/>
  <c r="K9" i="10"/>
  <c r="J9" i="10" a="1"/>
  <c r="J9" i="10"/>
  <c r="I9" i="10"/>
  <c r="H9" i="10"/>
  <c r="L8" i="10"/>
  <c r="K8" i="10"/>
  <c r="J8" i="10" a="1"/>
  <c r="J8" i="10"/>
  <c r="I8" i="10"/>
  <c r="H8" i="10"/>
  <c r="G3" i="13"/>
  <c r="F3" i="13"/>
  <c r="E3" i="13"/>
  <c r="M8" i="15" l="1"/>
  <c r="M9" i="15"/>
  <c r="M10" i="15"/>
  <c r="M11" i="15"/>
  <c r="M8" i="14"/>
  <c r="M10" i="14"/>
  <c r="M11" i="14"/>
  <c r="M8" i="3"/>
  <c r="M9" i="3"/>
  <c r="M8" i="10"/>
  <c r="M9" i="10"/>
  <c r="M10" i="10"/>
  <c r="M11" i="10"/>
  <c r="I3" i="13"/>
  <c r="G13" i="3" l="1"/>
  <c r="G17" i="3"/>
  <c r="F13" i="3"/>
  <c r="F17" i="3"/>
  <c r="D3" i="13"/>
  <c r="H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<sst xmlns="http://schemas.openxmlformats.org/spreadsheetml/2006/main" count="684" uniqueCount="51">
  <si>
    <t>Age</t>
  </si>
  <si>
    <t>Count of Age</t>
  </si>
  <si>
    <t>(blank)</t>
  </si>
  <si>
    <t>22-25</t>
  </si>
  <si>
    <t>26-29</t>
  </si>
  <si>
    <t>30-33</t>
  </si>
  <si>
    <t>34-37</t>
  </si>
  <si>
    <t>38-41</t>
  </si>
  <si>
    <t>42-45</t>
  </si>
  <si>
    <t>46-50</t>
  </si>
  <si>
    <t>Grand Total</t>
  </si>
  <si>
    <t>Age group of 26-29 has highest number of employees</t>
  </si>
  <si>
    <t>Department</t>
  </si>
  <si>
    <t>Sum of Annual_Salary ($)</t>
  </si>
  <si>
    <t>Finance</t>
  </si>
  <si>
    <t>HR</t>
  </si>
  <si>
    <t xml:space="preserve">IT </t>
  </si>
  <si>
    <t>Sales</t>
  </si>
  <si>
    <t>Department wise ratio of cost incurred to the company</t>
  </si>
  <si>
    <t>lowerfence</t>
  </si>
  <si>
    <t>1st quartile</t>
  </si>
  <si>
    <t>2nd quartile</t>
  </si>
  <si>
    <t>3rd quartile</t>
  </si>
  <si>
    <t>upper fence</t>
  </si>
  <si>
    <t>IQR</t>
  </si>
  <si>
    <t xml:space="preserve">Employee_Code </t>
  </si>
  <si>
    <t>Gender</t>
  </si>
  <si>
    <t>Annual_Salary ($)</t>
  </si>
  <si>
    <t>Experience</t>
  </si>
  <si>
    <t>Work_Experience</t>
  </si>
  <si>
    <t>Male</t>
  </si>
  <si>
    <t>Female</t>
  </si>
  <si>
    <t xml:space="preserve"> </t>
  </si>
  <si>
    <t>mean</t>
  </si>
  <si>
    <t>mode</t>
  </si>
  <si>
    <t>Iqr</t>
  </si>
  <si>
    <t>IT</t>
  </si>
  <si>
    <t>sales</t>
  </si>
  <si>
    <t>lower fence</t>
  </si>
  <si>
    <t>q1</t>
  </si>
  <si>
    <t>median</t>
  </si>
  <si>
    <t>q3</t>
  </si>
  <si>
    <t>Each department"s cost incurred to the company can be represented by above bar graph</t>
  </si>
  <si>
    <t>Count of Gender</t>
  </si>
  <si>
    <t>Department wise total no. of males and females can be represented using this stacked graph</t>
  </si>
  <si>
    <t>Average of Annual_Salary ($)</t>
  </si>
  <si>
    <t>Trend in salary based on employees experience can be shown using above line graph</t>
  </si>
  <si>
    <t>finance</t>
  </si>
  <si>
    <t>Salary of IT are most unevenly distributed</t>
  </si>
  <si>
    <t>Department wise spread of ratio can be shown using this line graph</t>
  </si>
  <si>
    <t>salary offered to a new recruit can be found using this box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</si>
</sst>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[DS1_C1_S3_Visualizing_Data_Practice_Employee_Data2.xlsx]Task5!PivotTable1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Task5!$A$4:$A$12</c:f>
              <c:strCache>
                <c:ptCount val="8"/>
                <c:pt idx="0">
                  <c:v>(blank)</c:v>
                </c:pt>
                <c:pt idx="1">
                  <c:v>22-25</c:v>
                </c:pt>
                <c:pt idx="2">
                  <c:v>26-29</c:v>
                </c:pt>
                <c:pt idx="3">
                  <c:v>30-33</c:v>
                </c:pt>
                <c:pt idx="4">
                  <c:v>34-37</c:v>
                </c:pt>
                <c:pt idx="5">
                  <c:v>38-41</c:v>
                </c:pt>
                <c:pt idx="6">
                  <c:v>42-45</c:v>
                </c:pt>
                <c:pt idx="7">
                  <c:v>46-50</c:v>
                </c:pt>
              </c:strCache>
            </c:strRef>
          </c:cat>
          <c:val>
            <c:numRef>
              <c:f>Task5!$B$4:$B$12</c:f>
              <c:numCache>
                <c:formatCode>General</c:formatCode>
                <c:ptCount val="8"/>
                <c:pt idx="1">
                  <c:v>12</c:v>
                </c:pt>
                <c:pt idx="2">
                  <c:v>26</c:v>
                </c:pt>
                <c:pt idx="3">
                  <c:v>13</c:v>
                </c:pt>
                <c:pt idx="4">
                  <c:v>7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B1-4A15-B325-79115CBBF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260680"/>
        <c:axId val="1456167928"/>
      </c:barChart>
      <c:catAx>
        <c:axId val="488260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167928"/>
        <c:crosses val="autoZero"/>
        <c:auto val="1"/>
        <c:lblAlgn val="ctr"/>
        <c:lblOffset val="100"/>
        <c:noMultiLvlLbl val="0"/>
      </c:catAx>
      <c:valAx>
        <c:axId val="14561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[DS1_C1_S3_Visualizing_Data_Practice_Employee_Data2.xlsx]Task4!PivotTable1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Task4!$B$3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7C-450D-85E6-16E1171E53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7C-450D-85E6-16E1171E53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7C-450D-85E6-16E1171E53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7C-450D-85E6-16E1171E53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Task4!$A$4:$A$8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Task4!$B$4:$B$8</c:f>
              <c:numCache>
                <c:formatCode>General</c:formatCode>
                <c:ptCount val="4"/>
                <c:pt idx="0">
                  <c:v>790000</c:v>
                </c:pt>
                <c:pt idx="1">
                  <c:v>987000</c:v>
                </c:pt>
                <c:pt idx="2">
                  <c:v>1282900</c:v>
                </c:pt>
                <c:pt idx="3">
                  <c:v>1089000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D-4081-A058-0718B2A8A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[DS1_C1_S3_Visualizing_Data_Practice_Employee_Data2.xlsx]Task1!PivotTable1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Task1!$B$3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Task1!$A$4:$A$8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Task1!$B$4:$B$8</c:f>
              <c:numCache>
                <c:formatCode>General</c:formatCode>
                <c:ptCount val="4"/>
                <c:pt idx="0">
                  <c:v>790000</c:v>
                </c:pt>
                <c:pt idx="1">
                  <c:v>987000</c:v>
                </c:pt>
                <c:pt idx="2">
                  <c:v>1282900</c:v>
                </c:pt>
                <c:pt idx="3">
                  <c:v>1089000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9-415C-9BD8-028C14450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521353"/>
        <c:axId val="732423326"/>
      </c:barChart>
      <c:catAx>
        <c:axId val="18552135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423326"/>
        <c:crosses val="autoZero"/>
        <c:auto val="1"/>
        <c:lblAlgn val="ctr"/>
        <c:lblOffset val="100"/>
        <c:noMultiLvlLbl val="0"/>
      </c:catAx>
      <c:valAx>
        <c:axId val="73242332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2135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[DS1_C1_S3_Visualizing_Data_Practice_Employee_Data2.xlsx]Task2!PivotTable2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Task2!$B$3:$B$4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Task2!$A$5:$A$9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Task2!$B$5:$B$9</c:f>
              <c:numCache>
                <c:formatCode>General</c:formatCode>
                <c:ptCount val="4"/>
                <c:pt idx="0">
                  <c:v>2</c:v>
                </c:pt>
                <c:pt idx="1">
                  <c:v>11</c:v>
                </c:pt>
                <c:pt idx="2">
                  <c:v>10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2-456E-96D8-0A2346D75113}"/>
            </c:ext>
          </c:extLst>
        </c:ser>
        <c:ser>
          <c:idx val="1"/>
          <c:order val="1"/>
          <c:tx>
            <c:strRef>
              <c:f>Task2!$C$3:$C$4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Task2!$A$5:$A$9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 </c:v>
                </c:pt>
                <c:pt idx="3">
                  <c:v>Sales</c:v>
                </c:pt>
              </c:strCache>
            </c:strRef>
          </c:cat>
          <c:val>
            <c:numRef>
              <c:f>Task2!$C$5:$C$9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12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2-456E-96D8-0A2346D75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019272"/>
        <c:axId val="2085679703"/>
      </c:barChart>
      <c:catAx>
        <c:axId val="878019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679703"/>
        <c:crosses val="autoZero"/>
        <c:auto val="1"/>
        <c:lblAlgn val="ctr"/>
        <c:lblOffset val="100"/>
        <c:noMultiLvlLbl val="0"/>
      </c:catAx>
      <c:valAx>
        <c:axId val="2085679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01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[DS1_C1_S3_Visualizing_Data_Practice_Employee_Data2.xlsx]Task7!PivotTable2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Task7!$B$3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Task7!$A$4:$A$24</c:f>
              <c:strCach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19</c:v>
                </c:pt>
                <c:pt idx="18">
                  <c:v>20</c:v>
                </c:pt>
                <c:pt idx="19">
                  <c:v>24</c:v>
                </c:pt>
              </c:strCache>
            </c:strRef>
          </c:cat>
          <c:val>
            <c:numRef>
              <c:f>Task7!$B$4:$B$24</c:f>
              <c:numCache>
                <c:formatCode>General</c:formatCode>
                <c:ptCount val="20"/>
                <c:pt idx="0">
                  <c:v>28071.428571428602</c:v>
                </c:pt>
                <c:pt idx="1">
                  <c:v>30125</c:v>
                </c:pt>
                <c:pt idx="2">
                  <c:v>35666.666666666701</c:v>
                </c:pt>
                <c:pt idx="3">
                  <c:v>38000</c:v>
                </c:pt>
                <c:pt idx="4">
                  <c:v>47250</c:v>
                </c:pt>
                <c:pt idx="5">
                  <c:v>52642.857142857101</c:v>
                </c:pt>
                <c:pt idx="6">
                  <c:v>59000</c:v>
                </c:pt>
                <c:pt idx="7">
                  <c:v>65000</c:v>
                </c:pt>
                <c:pt idx="8">
                  <c:v>69750</c:v>
                </c:pt>
                <c:pt idx="9">
                  <c:v>77833.333333333299</c:v>
                </c:pt>
                <c:pt idx="10">
                  <c:v>80500</c:v>
                </c:pt>
                <c:pt idx="11">
                  <c:v>76000</c:v>
                </c:pt>
                <c:pt idx="12">
                  <c:v>83800</c:v>
                </c:pt>
                <c:pt idx="13">
                  <c:v>80833.333333333299</c:v>
                </c:pt>
                <c:pt idx="14">
                  <c:v>85000</c:v>
                </c:pt>
                <c:pt idx="15">
                  <c:v>88000</c:v>
                </c:pt>
                <c:pt idx="16">
                  <c:v>90000</c:v>
                </c:pt>
                <c:pt idx="17">
                  <c:v>92000</c:v>
                </c:pt>
                <c:pt idx="18">
                  <c:v>140000</c:v>
                </c:pt>
                <c:pt idx="19">
                  <c:v>170000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29-4D4A-B6D8-11BFE264F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537415"/>
        <c:axId val="912920311"/>
      </c:lineChart>
      <c:catAx>
        <c:axId val="1045537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20311"/>
        <c:crosses val="autoZero"/>
        <c:auto val="1"/>
        <c:lblAlgn val="ctr"/>
        <c:lblOffset val="100"/>
        <c:noMultiLvlLbl val="0"/>
      </c:catAx>
      <c:valAx>
        <c:axId val="912920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37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Task8!$H$7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Task8!$G$8:$G$11</c:f>
              <c:strCache>
                <c:ptCount val="4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sales</c:v>
                </c:pt>
              </c:strCache>
            </c:strRef>
          </c:cat>
          <c:val>
            <c:numRef>
              <c:f>Task8!$H$8:$H$11</c:f>
              <c:numCache>
                <c:formatCode>General</c:formatCode>
                <c:ptCount val="4"/>
                <c:pt idx="0">
                  <c:v>59665.151515151512</c:v>
                </c:pt>
                <c:pt idx="1">
                  <c:v>59587.096774193546</c:v>
                </c:pt>
                <c:pt idx="2">
                  <c:v>58421.538461538461</c:v>
                </c:pt>
                <c:pt idx="3">
                  <c:v>59431.343283582093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1-4728-9A50-165D97335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147288"/>
        <c:axId val="655686088"/>
      </c:lineChart>
      <c:catAx>
        <c:axId val="165714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86088"/>
        <c:crosses val="autoZero"/>
        <c:auto val="1"/>
        <c:lblAlgn val="ctr"/>
        <c:lblOffset val="100"/>
        <c:noMultiLvlLbl val="0"/>
      </c:catAx>
      <c:valAx>
        <c:axId val="65568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14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13291A1A-6D03-47BC-8997-22D6C968E71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/>
    <cx:plotArea>
      <cx:plotAreaRegion>
        <cx:series layoutId="boxWhisker" uniqueId="{0E832C72-330D-4CD3-AD78-6061AF98005F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boxWhisker" uniqueId="{31BC4318-CE80-4E52-8A36-726283420355}">
          <cx:tx>
            <cx:txData>
              <cx:f>_xlchart.v1.4</cx:f>
              <cx:v>Annual_Salary ($)</cx:v>
            </cx:txData>
          </cx:tx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5</xdr:row>
      <xdr:rowOff>142875</xdr:rowOff>
    </xdr:from>
    <xdr:to>
      <xdr:col>10</xdr:col>
      <xdr:colOff>381000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52E1F-C0DD-4C41-8B76-E7BE8DC10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</xdr:row>
      <xdr:rowOff>152400</xdr:rowOff>
    </xdr:from>
    <xdr:to>
      <xdr:col>11</xdr:col>
      <xdr:colOff>600075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3F0BA7-EE4A-4E31-9B76-4BC9F5EC2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8</xdr:row>
      <xdr:rowOff>161925</xdr:rowOff>
    </xdr:from>
    <xdr:to>
      <xdr:col>14</xdr:col>
      <xdr:colOff>371475</xdr:colOff>
      <xdr:row>24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4ED496-BDBF-4A8D-A7A0-CA7480132A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523875</xdr:colOff>
      <xdr:row>12</xdr:row>
      <xdr:rowOff>76200</xdr:rowOff>
    </xdr:from>
    <xdr:to>
      <xdr:col>19</xdr:col>
      <xdr:colOff>295275</xdr:colOff>
      <xdr:row>39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7874E4B-2CAD-4D55-9E8A-69F3D809E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3475" y="1619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124460</xdr:colOff>
      <xdr:row>4</xdr:row>
      <xdr:rowOff>40640</xdr:rowOff>
    </xdr:from>
    <xdr:to>
      <xdr:col>14</xdr:col>
      <xdr:colOff>429260</xdr:colOff>
      <xdr:row>19</xdr:row>
      <xdr:rowOff>40640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5</xdr:row>
      <xdr:rowOff>142875</xdr:rowOff>
    </xdr:from>
    <xdr:to>
      <xdr:col>12</xdr:col>
      <xdr:colOff>457200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A3A55-636E-44A1-8CAE-726DD9588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3</xdr:row>
      <xdr:rowOff>152400</xdr:rowOff>
    </xdr:from>
    <xdr:to>
      <xdr:col>11</xdr:col>
      <xdr:colOff>457200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2DB62B-433D-4E8D-AD61-A4013B7D9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11</xdr:row>
      <xdr:rowOff>123825</xdr:rowOff>
    </xdr:from>
    <xdr:to>
      <xdr:col>20</xdr:col>
      <xdr:colOff>19050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3C018D-E7BB-471A-8A9E-C70BD8AA4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16</xdr:row>
      <xdr:rowOff>123825</xdr:rowOff>
    </xdr:from>
    <xdr:to>
      <xdr:col>19</xdr:col>
      <xdr:colOff>171450</xdr:colOff>
      <xdr:row>45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F625D0-1F3E-4200-B3F5-D8982607C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9650" y="2009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AdityaKumar" refreshedDate="44577.996608796297" createdVersion="5" refreshedVersion="5" minRefreshableVersion="3" recordCount="1" xr:uid="{00000000-000A-0000-FFFF-FFFF00000000}">
  <cacheSource type="worksheet">
    <worksheetSource ref="A1:B71" sheet="Task6"/>
  </cacheSource>
  <cacheFields count="2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0" maxValue="170000" count="47">
        <n v="27000"/>
        <n v="48000"/>
        <n v="75000"/>
        <n v="61000"/>
        <n v="45000"/>
        <n v="40000"/>
        <n v="42000"/>
        <n v="28000"/>
        <n v="65000"/>
        <n v="54000"/>
        <n v="29000"/>
        <n v="95000"/>
        <n v="78000"/>
        <n v="36000"/>
        <n v="94000"/>
        <n v="30000"/>
        <n v="52000"/>
        <n v="56000"/>
        <n v="140000"/>
        <n v="38000"/>
        <n v="68000"/>
        <n v="32000"/>
        <n v="28500"/>
        <n v="53000"/>
        <n v="51000"/>
        <n v="35000"/>
        <n v="70000"/>
        <n v="58000"/>
        <n v="83000"/>
        <n v="27500"/>
        <n v="62000"/>
        <n v="68500"/>
        <n v="60000"/>
        <n v="80000"/>
        <n v="77000"/>
        <n v="85000"/>
        <n v="88000"/>
        <n v="90000"/>
        <n v="63000"/>
        <n v="62500"/>
        <n v="79400"/>
        <n v="170000"/>
        <n v="82500"/>
        <n v="53500"/>
        <n v="57000"/>
        <n v="66500"/>
        <n v="9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AdityaKumar" refreshedDate="44577.999837962998" createdVersion="5" refreshedVersion="5" minRefreshableVersion="3" recordCount="1" xr:uid="{00000000-000A-0000-FFFF-FFFF01000000}">
  <cacheSource type="worksheet">
    <worksheetSource ref="A1:C71" sheet="Task6"/>
  </cacheSource>
  <cacheFields count="3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0" maxValue="170000" count="47">
        <n v="27000"/>
        <n v="48000"/>
        <n v="75000"/>
        <n v="61000"/>
        <n v="45000"/>
        <n v="40000"/>
        <n v="42000"/>
        <n v="28000"/>
        <n v="65000"/>
        <n v="54000"/>
        <n v="29000"/>
        <n v="95000"/>
        <n v="78000"/>
        <n v="36000"/>
        <n v="94000"/>
        <n v="30000"/>
        <n v="52000"/>
        <n v="56000"/>
        <n v="140000"/>
        <n v="38000"/>
        <n v="68000"/>
        <n v="32000"/>
        <n v="28500"/>
        <n v="53000"/>
        <n v="51000"/>
        <n v="35000"/>
        <n v="70000"/>
        <n v="58000"/>
        <n v="83000"/>
        <n v="27500"/>
        <n v="62000"/>
        <n v="68500"/>
        <n v="60000"/>
        <n v="80000"/>
        <n v="77000"/>
        <n v="85000"/>
        <n v="88000"/>
        <n v="90000"/>
        <n v="63000"/>
        <n v="62500"/>
        <n v="79400"/>
        <n v="170000"/>
        <n v="82500"/>
        <n v="53500"/>
        <n v="57000"/>
        <n v="66500"/>
        <n v="92000"/>
      </sharedItems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Kumar" refreshedDate="44578.049479166701" createdVersion="5" refreshedVersion="5" minRefreshableVersion="3" recordCount="71" xr:uid="{00000000-000A-0000-FFFF-FFFF02000000}">
  <cacheSource type="worksheet">
    <worksheetSource ref="F1:F1048576" sheet="Sheet1"/>
  </cacheSource>
  <cacheFields count="1">
    <cacheField name="Age" numFmtId="0">
      <sharedItems containsString="0" containsBlank="1" containsNumber="1" containsInteger="1" minValue="22" maxValue="50" count="29">
        <n v="22"/>
        <n v="27"/>
        <n v="31"/>
        <n v="29"/>
        <n v="26"/>
        <n v="23"/>
        <n v="32"/>
        <n v="28"/>
        <n v="35"/>
        <n v="33"/>
        <n v="25"/>
        <n v="37"/>
        <n v="24"/>
        <n v="49"/>
        <n v="30"/>
        <n v="36"/>
        <n v="34"/>
        <n v="41"/>
        <n v="38"/>
        <n v="40"/>
        <n v="44"/>
        <n v="46"/>
        <n v="47"/>
        <n v="39"/>
        <n v="42"/>
        <n v="50"/>
        <n v="43"/>
        <n v="45"/>
        <m/>
      </sharedItems>
      <fieldGroup base="0">
        <rangePr startNum="22" endNum="50" groupInterval="4"/>
        <groupItems count="9">
          <s v="(blank)"/>
          <s v="22-25"/>
          <s v="26-29"/>
          <s v="30-33"/>
          <s v="34-37"/>
          <s v="38-41"/>
          <s v="42-45"/>
          <s v="46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Kumar" refreshedDate="44578.064201388901" createdVersion="5" refreshedVersion="5" minRefreshableVersion="3" recordCount="70" xr:uid="{00000000-000A-0000-FFFF-FFFF03000000}">
  <cacheSource type="worksheet">
    <worksheetSource ref="A1:D71" sheet="Task6"/>
  </cacheSource>
  <cacheFields count="4"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 count="47">
        <n v="27000"/>
        <n v="48000"/>
        <n v="75000"/>
        <n v="61000"/>
        <n v="45000"/>
        <n v="40000"/>
        <n v="42000"/>
        <n v="28000"/>
        <n v="65000"/>
        <n v="54000"/>
        <n v="29000"/>
        <n v="95000"/>
        <n v="78000"/>
        <n v="36000"/>
        <n v="94000"/>
        <n v="30000"/>
        <n v="52000"/>
        <n v="56000"/>
        <n v="140000"/>
        <n v="38000"/>
        <n v="68000"/>
        <n v="32000"/>
        <n v="28500"/>
        <n v="53000"/>
        <n v="51000"/>
        <n v="35000"/>
        <n v="70000"/>
        <n v="58000"/>
        <n v="83000"/>
        <n v="27500"/>
        <n v="62000"/>
        <n v="68500"/>
        <n v="60000"/>
        <n v="80000"/>
        <n v="77000"/>
        <n v="85000"/>
        <n v="88000"/>
        <n v="90000"/>
        <n v="63000"/>
        <n v="62500"/>
        <n v="79400"/>
        <n v="170000"/>
        <n v="82500"/>
        <n v="53500"/>
        <n v="57000"/>
        <n v="66500"/>
        <n v="92000"/>
      </sharedItems>
    </cacheField>
    <cacheField name="Gender" numFmtId="0">
      <sharedItems count="2">
        <s v="Male"/>
        <s v="Female"/>
      </sharedItems>
    </cacheField>
    <cacheField name="Work_Experience" numFmtId="0">
      <sharedItems containsSemiMixedTypes="0" containsString="0" containsNumber="1" containsInteger="1" minValue="0" maxValue="24" count="20">
        <n v="0"/>
        <n v="4"/>
        <n v="7"/>
        <n v="6"/>
        <n v="3"/>
        <n v="9"/>
        <n v="8"/>
        <n v="5"/>
        <n v="12"/>
        <n v="1"/>
        <n v="2"/>
        <n v="20"/>
        <n v="10"/>
        <n v="13"/>
        <n v="11"/>
        <n v="15"/>
        <n v="16"/>
        <n v="17"/>
        <n v="24"/>
        <n v="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78.083361342593" createdVersion="7" refreshedVersion="7" minRefreshableVersion="3" recordCount="70" xr:uid="{B6055A1C-F1B5-4AE9-BBEF-1BF4D67BFEA2}">
  <cacheSource type="worksheet">
    <worksheetSource ref="A1:G71" sheet="Sheet1"/>
  </cacheSource>
  <cacheFields count="7">
    <cacheField name="Employee_Code " numFmtId="0">
      <sharedItems containsSemiMixedTypes="0" containsString="0" containsNumber="1" containsInteger="1" minValue="1010" maxValue="1078"/>
    </cacheField>
    <cacheField name="Gender" numFmtId="0">
      <sharedItems/>
    </cacheField>
    <cacheField name="Department" numFmtId="0">
      <sharedItems count="4">
        <s v="IT "/>
        <s v="Sales"/>
        <s v="Finance"/>
        <s v="HR"/>
      </sharedItems>
    </cacheField>
    <cacheField name="Annual_Salary ($)" numFmtId="0">
      <sharedItems containsSemiMixedTypes="0" containsString="0" containsNumber="1" containsInteger="1" minValue="27000" maxValue="170000"/>
    </cacheField>
    <cacheField name="Experience" numFmtId="0">
      <sharedItems containsString="0" containsBlank="1" containsNumber="1" containsInteger="1" minValue="0" maxValue="10"/>
    </cacheField>
    <cacheField name="Age" numFmtId="0">
      <sharedItems containsSemiMixedTypes="0" containsString="0" containsNumber="1" containsInteger="1" minValue="22" maxValue="50"/>
    </cacheField>
    <cacheField name="Work_Experience" numFmtId="0">
      <sharedItems containsSemiMixedTypes="0" containsString="0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</r>
  <r>
    <x v="1"/>
  </r>
  <r>
    <x v="2"/>
  </r>
  <r>
    <x v="3"/>
  </r>
  <r>
    <x v="1"/>
  </r>
  <r>
    <x v="4"/>
  </r>
  <r>
    <x v="1"/>
  </r>
  <r>
    <x v="5"/>
  </r>
  <r>
    <x v="1"/>
  </r>
  <r>
    <x v="6"/>
  </r>
  <r>
    <x v="7"/>
  </r>
  <r>
    <x v="1"/>
  </r>
  <r>
    <x v="0"/>
  </r>
  <r>
    <x v="1"/>
  </r>
  <r>
    <x v="8"/>
  </r>
  <r>
    <x v="9"/>
  </r>
  <r>
    <x v="7"/>
  </r>
  <r>
    <x v="0"/>
  </r>
  <r>
    <x v="10"/>
  </r>
  <r>
    <x v="1"/>
  </r>
  <r>
    <x v="11"/>
  </r>
  <r>
    <x v="1"/>
  </r>
  <r>
    <x v="12"/>
  </r>
  <r>
    <x v="1"/>
  </r>
  <r>
    <x v="7"/>
  </r>
  <r>
    <x v="4"/>
  </r>
  <r>
    <x v="1"/>
  </r>
  <r>
    <x v="1"/>
  </r>
  <r>
    <x v="3"/>
  </r>
  <r>
    <x v="13"/>
  </r>
  <r>
    <x v="4"/>
  </r>
  <r>
    <x v="6"/>
  </r>
  <r>
    <x v="4"/>
  </r>
  <r>
    <x v="12"/>
  </r>
  <r>
    <x v="12"/>
  </r>
  <r>
    <x v="5"/>
  </r>
  <r>
    <x v="7"/>
  </r>
  <r>
    <x v="7"/>
  </r>
  <r>
    <x v="0"/>
  </r>
  <r>
    <x v="4"/>
  </r>
  <r>
    <x v="6"/>
  </r>
  <r>
    <x v="8"/>
  </r>
  <r>
    <x v="9"/>
  </r>
  <r>
    <x v="2"/>
  </r>
  <r>
    <x v="14"/>
  </r>
  <r>
    <x v="15"/>
  </r>
  <r>
    <x v="0"/>
  </r>
  <r>
    <x v="5"/>
  </r>
  <r>
    <x v="6"/>
  </r>
  <r>
    <x v="16"/>
  </r>
  <r>
    <x v="14"/>
  </r>
  <r>
    <x v="17"/>
  </r>
  <r>
    <x v="18"/>
  </r>
  <r>
    <x v="19"/>
  </r>
  <r>
    <x v="11"/>
  </r>
  <r>
    <x v="20"/>
  </r>
  <r>
    <x v="3"/>
  </r>
  <r>
    <x v="21"/>
  </r>
  <r>
    <x v="22"/>
  </r>
  <r>
    <x v="6"/>
  </r>
  <r>
    <x v="14"/>
  </r>
  <r>
    <x v="11"/>
  </r>
  <r>
    <x v="23"/>
  </r>
  <r>
    <x v="24"/>
  </r>
  <r>
    <x v="25"/>
  </r>
  <r>
    <x v="26"/>
  </r>
  <r>
    <x v="7"/>
  </r>
  <r>
    <x v="3"/>
  </r>
  <r>
    <x v="9"/>
  </r>
  <r>
    <x v="27"/>
  </r>
  <r>
    <x v="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x v="0"/>
    <x v="0"/>
  </r>
  <r>
    <x v="0"/>
    <x v="1"/>
    <x v="1"/>
    <x v="1"/>
  </r>
  <r>
    <x v="1"/>
    <x v="2"/>
    <x v="0"/>
    <x v="2"/>
  </r>
  <r>
    <x v="1"/>
    <x v="3"/>
    <x v="0"/>
    <x v="3"/>
  </r>
  <r>
    <x v="2"/>
    <x v="4"/>
    <x v="1"/>
    <x v="1"/>
  </r>
  <r>
    <x v="2"/>
    <x v="5"/>
    <x v="0"/>
    <x v="4"/>
  </r>
  <r>
    <x v="3"/>
    <x v="6"/>
    <x v="1"/>
    <x v="1"/>
  </r>
  <r>
    <x v="0"/>
    <x v="7"/>
    <x v="0"/>
    <x v="0"/>
  </r>
  <r>
    <x v="0"/>
    <x v="1"/>
    <x v="1"/>
    <x v="1"/>
  </r>
  <r>
    <x v="1"/>
    <x v="8"/>
    <x v="0"/>
    <x v="2"/>
  </r>
  <r>
    <x v="1"/>
    <x v="9"/>
    <x v="0"/>
    <x v="1"/>
  </r>
  <r>
    <x v="0"/>
    <x v="4"/>
    <x v="1"/>
    <x v="1"/>
  </r>
  <r>
    <x v="0"/>
    <x v="10"/>
    <x v="0"/>
    <x v="0"/>
  </r>
  <r>
    <x v="2"/>
    <x v="1"/>
    <x v="0"/>
    <x v="1"/>
  </r>
  <r>
    <x v="3"/>
    <x v="11"/>
    <x v="1"/>
    <x v="5"/>
  </r>
  <r>
    <x v="0"/>
    <x v="12"/>
    <x v="0"/>
    <x v="6"/>
  </r>
  <r>
    <x v="1"/>
    <x v="9"/>
    <x v="0"/>
    <x v="7"/>
  </r>
  <r>
    <x v="3"/>
    <x v="7"/>
    <x v="1"/>
    <x v="0"/>
  </r>
  <r>
    <x v="3"/>
    <x v="13"/>
    <x v="0"/>
    <x v="4"/>
  </r>
  <r>
    <x v="0"/>
    <x v="6"/>
    <x v="0"/>
    <x v="1"/>
  </r>
  <r>
    <x v="1"/>
    <x v="14"/>
    <x v="0"/>
    <x v="8"/>
  </r>
  <r>
    <x v="1"/>
    <x v="6"/>
    <x v="0"/>
    <x v="7"/>
  </r>
  <r>
    <x v="2"/>
    <x v="15"/>
    <x v="1"/>
    <x v="9"/>
  </r>
  <r>
    <x v="2"/>
    <x v="1"/>
    <x v="0"/>
    <x v="1"/>
  </r>
  <r>
    <x v="0"/>
    <x v="16"/>
    <x v="0"/>
    <x v="7"/>
  </r>
  <r>
    <x v="0"/>
    <x v="13"/>
    <x v="0"/>
    <x v="10"/>
  </r>
  <r>
    <x v="0"/>
    <x v="1"/>
    <x v="0"/>
    <x v="1"/>
  </r>
  <r>
    <x v="0"/>
    <x v="1"/>
    <x v="1"/>
    <x v="1"/>
  </r>
  <r>
    <x v="3"/>
    <x v="17"/>
    <x v="1"/>
    <x v="7"/>
  </r>
  <r>
    <x v="3"/>
    <x v="18"/>
    <x v="1"/>
    <x v="11"/>
  </r>
  <r>
    <x v="3"/>
    <x v="19"/>
    <x v="0"/>
    <x v="4"/>
  </r>
  <r>
    <x v="2"/>
    <x v="20"/>
    <x v="0"/>
    <x v="6"/>
  </r>
  <r>
    <x v="1"/>
    <x v="13"/>
    <x v="0"/>
    <x v="10"/>
  </r>
  <r>
    <x v="1"/>
    <x v="21"/>
    <x v="0"/>
    <x v="9"/>
  </r>
  <r>
    <x v="1"/>
    <x v="15"/>
    <x v="1"/>
    <x v="9"/>
  </r>
  <r>
    <x v="1"/>
    <x v="22"/>
    <x v="1"/>
    <x v="9"/>
  </r>
  <r>
    <x v="0"/>
    <x v="23"/>
    <x v="1"/>
    <x v="7"/>
  </r>
  <r>
    <x v="3"/>
    <x v="24"/>
    <x v="1"/>
    <x v="1"/>
  </r>
  <r>
    <x v="1"/>
    <x v="7"/>
    <x v="1"/>
    <x v="0"/>
  </r>
  <r>
    <x v="2"/>
    <x v="25"/>
    <x v="0"/>
    <x v="10"/>
  </r>
  <r>
    <x v="2"/>
    <x v="8"/>
    <x v="0"/>
    <x v="6"/>
  </r>
  <r>
    <x v="3"/>
    <x v="26"/>
    <x v="1"/>
    <x v="5"/>
  </r>
  <r>
    <x v="1"/>
    <x v="20"/>
    <x v="0"/>
    <x v="6"/>
  </r>
  <r>
    <x v="3"/>
    <x v="3"/>
    <x v="1"/>
    <x v="2"/>
  </r>
  <r>
    <x v="1"/>
    <x v="27"/>
    <x v="0"/>
    <x v="3"/>
  </r>
  <r>
    <x v="2"/>
    <x v="28"/>
    <x v="0"/>
    <x v="12"/>
  </r>
  <r>
    <x v="0"/>
    <x v="29"/>
    <x v="0"/>
    <x v="0"/>
  </r>
  <r>
    <x v="0"/>
    <x v="10"/>
    <x v="1"/>
    <x v="0"/>
  </r>
  <r>
    <x v="0"/>
    <x v="30"/>
    <x v="1"/>
    <x v="2"/>
  </r>
  <r>
    <x v="3"/>
    <x v="31"/>
    <x v="1"/>
    <x v="5"/>
  </r>
  <r>
    <x v="1"/>
    <x v="32"/>
    <x v="0"/>
    <x v="3"/>
  </r>
  <r>
    <x v="2"/>
    <x v="33"/>
    <x v="0"/>
    <x v="13"/>
  </r>
  <r>
    <x v="3"/>
    <x v="34"/>
    <x v="0"/>
    <x v="14"/>
  </r>
  <r>
    <x v="2"/>
    <x v="12"/>
    <x v="0"/>
    <x v="8"/>
  </r>
  <r>
    <x v="0"/>
    <x v="2"/>
    <x v="0"/>
    <x v="14"/>
  </r>
  <r>
    <x v="3"/>
    <x v="35"/>
    <x v="0"/>
    <x v="15"/>
  </r>
  <r>
    <x v="1"/>
    <x v="27"/>
    <x v="1"/>
    <x v="7"/>
  </r>
  <r>
    <x v="0"/>
    <x v="36"/>
    <x v="1"/>
    <x v="16"/>
  </r>
  <r>
    <x v="0"/>
    <x v="37"/>
    <x v="1"/>
    <x v="17"/>
  </r>
  <r>
    <x v="1"/>
    <x v="38"/>
    <x v="0"/>
    <x v="2"/>
  </r>
  <r>
    <x v="1"/>
    <x v="39"/>
    <x v="0"/>
    <x v="2"/>
  </r>
  <r>
    <x v="2"/>
    <x v="12"/>
    <x v="0"/>
    <x v="12"/>
  </r>
  <r>
    <x v="0"/>
    <x v="40"/>
    <x v="0"/>
    <x v="8"/>
  </r>
  <r>
    <x v="0"/>
    <x v="33"/>
    <x v="1"/>
    <x v="13"/>
  </r>
  <r>
    <x v="0"/>
    <x v="41"/>
    <x v="0"/>
    <x v="18"/>
  </r>
  <r>
    <x v="3"/>
    <x v="42"/>
    <x v="1"/>
    <x v="13"/>
  </r>
  <r>
    <x v="1"/>
    <x v="43"/>
    <x v="0"/>
    <x v="7"/>
  </r>
  <r>
    <x v="3"/>
    <x v="44"/>
    <x v="1"/>
    <x v="3"/>
  </r>
  <r>
    <x v="1"/>
    <x v="45"/>
    <x v="0"/>
    <x v="2"/>
  </r>
  <r>
    <x v="2"/>
    <x v="46"/>
    <x v="0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010"/>
    <s v="Male"/>
    <x v="0"/>
    <n v="27000"/>
    <n v="1"/>
    <n v="22"/>
    <n v="0"/>
  </r>
  <r>
    <n v="1011"/>
    <s v="Female"/>
    <x v="0"/>
    <n v="48000"/>
    <n v="4"/>
    <n v="27"/>
    <n v="4"/>
  </r>
  <r>
    <n v="1012"/>
    <s v="Male"/>
    <x v="1"/>
    <n v="75000"/>
    <n v="10"/>
    <n v="31"/>
    <n v="7"/>
  </r>
  <r>
    <n v="1013"/>
    <s v="Male"/>
    <x v="1"/>
    <n v="61000"/>
    <n v="4"/>
    <n v="29"/>
    <n v="6"/>
  </r>
  <r>
    <n v="1014"/>
    <s v="Female"/>
    <x v="2"/>
    <n v="45000"/>
    <n v="4"/>
    <n v="27"/>
    <n v="4"/>
  </r>
  <r>
    <n v="1015"/>
    <s v="Male"/>
    <x v="2"/>
    <n v="40000"/>
    <n v="0"/>
    <n v="26"/>
    <n v="3"/>
  </r>
  <r>
    <n v="1016"/>
    <s v="Female"/>
    <x v="3"/>
    <n v="42000"/>
    <n v="2"/>
    <n v="27"/>
    <n v="4"/>
  </r>
  <r>
    <n v="1017"/>
    <s v="Male"/>
    <x v="0"/>
    <n v="28000"/>
    <n v="1"/>
    <n v="23"/>
    <n v="0"/>
  </r>
  <r>
    <n v="1018"/>
    <s v="Female"/>
    <x v="0"/>
    <n v="48000"/>
    <n v="4"/>
    <n v="27"/>
    <n v="4"/>
  </r>
  <r>
    <n v="1019"/>
    <s v="Male"/>
    <x v="1"/>
    <n v="65000"/>
    <n v="4"/>
    <n v="32"/>
    <n v="7"/>
  </r>
  <r>
    <n v="1020"/>
    <s v="Male"/>
    <x v="1"/>
    <n v="54000"/>
    <n v="4"/>
    <n v="28"/>
    <n v="4"/>
  </r>
  <r>
    <n v="1021"/>
    <s v="Female"/>
    <x v="0"/>
    <n v="45000"/>
    <n v="4"/>
    <n v="27"/>
    <n v="4"/>
  </r>
  <r>
    <n v="1022"/>
    <s v="Male"/>
    <x v="0"/>
    <n v="29000"/>
    <n v="0"/>
    <n v="22"/>
    <n v="0"/>
  </r>
  <r>
    <n v="1023"/>
    <s v="Male"/>
    <x v="2"/>
    <n v="48000"/>
    <n v="2"/>
    <n v="27"/>
    <n v="4"/>
  </r>
  <r>
    <n v="1024"/>
    <s v="Female"/>
    <x v="3"/>
    <n v="95000"/>
    <n v="9"/>
    <n v="35"/>
    <n v="9"/>
  </r>
  <r>
    <n v="1025"/>
    <s v="Male"/>
    <x v="0"/>
    <n v="78000"/>
    <n v="4"/>
    <n v="33"/>
    <n v="8"/>
  </r>
  <r>
    <n v="1026"/>
    <s v="Male"/>
    <x v="1"/>
    <n v="54000"/>
    <n v="4"/>
    <n v="28"/>
    <n v="5"/>
  </r>
  <r>
    <n v="1027"/>
    <s v="Female"/>
    <x v="3"/>
    <n v="28000"/>
    <n v="1"/>
    <n v="22"/>
    <n v="0"/>
  </r>
  <r>
    <n v="1028"/>
    <s v="Male"/>
    <x v="3"/>
    <n v="36000"/>
    <n v="0"/>
    <n v="25"/>
    <n v="3"/>
  </r>
  <r>
    <n v="1029"/>
    <s v="Male"/>
    <x v="0"/>
    <n v="42000"/>
    <n v="2"/>
    <n v="27"/>
    <n v="4"/>
  </r>
  <r>
    <n v="1030"/>
    <s v="Male"/>
    <x v="1"/>
    <n v="94000"/>
    <n v="4"/>
    <n v="37"/>
    <n v="12"/>
  </r>
  <r>
    <n v="1031"/>
    <s v="Male"/>
    <x v="1"/>
    <n v="42000"/>
    <n v="2"/>
    <n v="27"/>
    <n v="5"/>
  </r>
  <r>
    <n v="1032"/>
    <s v="Female"/>
    <x v="2"/>
    <n v="30000"/>
    <n v="4"/>
    <n v="24"/>
    <n v="1"/>
  </r>
  <r>
    <n v="1033"/>
    <s v="Male"/>
    <x v="2"/>
    <n v="48000"/>
    <n v="4"/>
    <n v="27"/>
    <n v="4"/>
  </r>
  <r>
    <n v="1034"/>
    <s v="Male"/>
    <x v="0"/>
    <n v="52000"/>
    <n v="5"/>
    <n v="28"/>
    <n v="5"/>
  </r>
  <r>
    <n v="1035"/>
    <s v="Male"/>
    <x v="0"/>
    <n v="36000"/>
    <n v="1"/>
    <n v="26"/>
    <n v="2"/>
  </r>
  <r>
    <n v="1036"/>
    <s v="Male"/>
    <x v="0"/>
    <n v="48000"/>
    <n v="4"/>
    <n v="27"/>
    <n v="4"/>
  </r>
  <r>
    <n v="1037"/>
    <s v="Female"/>
    <x v="0"/>
    <n v="48000"/>
    <n v="4"/>
    <n v="27"/>
    <n v="4"/>
  </r>
  <r>
    <n v="1038"/>
    <s v="Female"/>
    <x v="3"/>
    <n v="56000"/>
    <n v="4"/>
    <n v="29"/>
    <n v="5"/>
  </r>
  <r>
    <n v="1039"/>
    <s v="Female"/>
    <x v="3"/>
    <n v="140000"/>
    <n v="9"/>
    <n v="49"/>
    <n v="20"/>
  </r>
  <r>
    <n v="1040"/>
    <s v="Male"/>
    <x v="3"/>
    <n v="38000"/>
    <n v="1"/>
    <n v="26"/>
    <n v="3"/>
  </r>
  <r>
    <n v="1040"/>
    <s v="Male"/>
    <x v="2"/>
    <n v="68000"/>
    <m/>
    <n v="32"/>
    <n v="8"/>
  </r>
  <r>
    <n v="1041"/>
    <s v="Male"/>
    <x v="1"/>
    <n v="36000"/>
    <n v="2"/>
    <n v="26"/>
    <n v="2"/>
  </r>
  <r>
    <n v="1042"/>
    <s v="Male"/>
    <x v="1"/>
    <n v="32000"/>
    <n v="9"/>
    <n v="24"/>
    <n v="1"/>
  </r>
  <r>
    <n v="1043"/>
    <s v="Female"/>
    <x v="1"/>
    <n v="30000"/>
    <n v="2"/>
    <n v="24"/>
    <n v="1"/>
  </r>
  <r>
    <n v="1044"/>
    <s v="Female"/>
    <x v="1"/>
    <n v="28500"/>
    <n v="1"/>
    <n v="23"/>
    <n v="1"/>
  </r>
  <r>
    <n v="1045"/>
    <s v="Female"/>
    <x v="0"/>
    <n v="53000"/>
    <n v="4"/>
    <n v="28"/>
    <n v="5"/>
  </r>
  <r>
    <n v="1046"/>
    <s v="Female"/>
    <x v="3"/>
    <n v="51000"/>
    <n v="4"/>
    <n v="28"/>
    <n v="4"/>
  </r>
  <r>
    <n v="1047"/>
    <s v="Female"/>
    <x v="1"/>
    <n v="28000"/>
    <n v="1"/>
    <n v="22"/>
    <n v="0"/>
  </r>
  <r>
    <n v="1048"/>
    <s v="Male"/>
    <x v="2"/>
    <n v="35000"/>
    <n v="10"/>
    <n v="26"/>
    <n v="2"/>
  </r>
  <r>
    <n v="1049"/>
    <s v="Male"/>
    <x v="2"/>
    <n v="65000"/>
    <m/>
    <n v="32"/>
    <n v="8"/>
  </r>
  <r>
    <n v="1050"/>
    <s v="Female"/>
    <x v="3"/>
    <n v="70000"/>
    <m/>
    <n v="35"/>
    <n v="9"/>
  </r>
  <r>
    <n v="1051"/>
    <s v="Male"/>
    <x v="1"/>
    <n v="68000"/>
    <m/>
    <n v="33"/>
    <n v="8"/>
  </r>
  <r>
    <n v="1052"/>
    <s v="Female"/>
    <x v="3"/>
    <n v="61000"/>
    <m/>
    <n v="31"/>
    <n v="7"/>
  </r>
  <r>
    <n v="1053"/>
    <s v="Male"/>
    <x v="1"/>
    <n v="58000"/>
    <m/>
    <n v="30"/>
    <n v="6"/>
  </r>
  <r>
    <n v="1054"/>
    <s v="Male"/>
    <x v="2"/>
    <n v="83000"/>
    <m/>
    <n v="36"/>
    <n v="10"/>
  </r>
  <r>
    <n v="1055"/>
    <s v="Male"/>
    <x v="0"/>
    <n v="27500"/>
    <m/>
    <n v="22"/>
    <n v="0"/>
  </r>
  <r>
    <n v="1056"/>
    <s v="Female"/>
    <x v="0"/>
    <n v="29000"/>
    <m/>
    <n v="23"/>
    <n v="0"/>
  </r>
  <r>
    <n v="1057"/>
    <s v="Female"/>
    <x v="0"/>
    <n v="62000"/>
    <m/>
    <n v="32"/>
    <n v="7"/>
  </r>
  <r>
    <n v="1058"/>
    <s v="Female"/>
    <x v="3"/>
    <n v="68500"/>
    <m/>
    <n v="34"/>
    <n v="9"/>
  </r>
  <r>
    <n v="1059"/>
    <s v="Male"/>
    <x v="1"/>
    <n v="60000"/>
    <m/>
    <n v="30"/>
    <n v="6"/>
  </r>
  <r>
    <n v="1060"/>
    <s v="Male"/>
    <x v="2"/>
    <n v="80000"/>
    <m/>
    <n v="41"/>
    <n v="13"/>
  </r>
  <r>
    <n v="1061"/>
    <s v="Male"/>
    <x v="3"/>
    <n v="77000"/>
    <m/>
    <n v="38"/>
    <n v="11"/>
  </r>
  <r>
    <n v="1062"/>
    <s v="Male"/>
    <x v="2"/>
    <n v="78000"/>
    <m/>
    <n v="40"/>
    <n v="12"/>
  </r>
  <r>
    <n v="1063"/>
    <s v="Male"/>
    <x v="0"/>
    <n v="75000"/>
    <m/>
    <n v="37"/>
    <n v="11"/>
  </r>
  <r>
    <n v="1064"/>
    <s v="Male"/>
    <x v="3"/>
    <n v="85000"/>
    <m/>
    <n v="44"/>
    <n v="15"/>
  </r>
  <r>
    <n v="1065"/>
    <s v="Female"/>
    <x v="1"/>
    <n v="58000"/>
    <m/>
    <n v="29"/>
    <n v="5"/>
  </r>
  <r>
    <n v="1066"/>
    <s v="Female"/>
    <x v="0"/>
    <n v="88000"/>
    <m/>
    <n v="46"/>
    <n v="16"/>
  </r>
  <r>
    <n v="1067"/>
    <s v="Female"/>
    <x v="0"/>
    <n v="90000"/>
    <m/>
    <n v="47"/>
    <n v="17"/>
  </r>
  <r>
    <n v="1068"/>
    <s v="Male"/>
    <x v="1"/>
    <n v="63000"/>
    <m/>
    <n v="32"/>
    <n v="7"/>
  </r>
  <r>
    <n v="1069"/>
    <s v="Male"/>
    <x v="1"/>
    <n v="62500"/>
    <m/>
    <n v="30"/>
    <n v="7"/>
  </r>
  <r>
    <n v="1070"/>
    <s v="Male"/>
    <x v="2"/>
    <n v="78000"/>
    <m/>
    <n v="37"/>
    <n v="10"/>
  </r>
  <r>
    <n v="1071"/>
    <s v="Male"/>
    <x v="0"/>
    <n v="79400"/>
    <m/>
    <n v="39"/>
    <n v="12"/>
  </r>
  <r>
    <n v="1072"/>
    <s v="Female"/>
    <x v="0"/>
    <n v="80000"/>
    <m/>
    <n v="42"/>
    <n v="13"/>
  </r>
  <r>
    <n v="1073"/>
    <s v="Male"/>
    <x v="0"/>
    <n v="170000"/>
    <m/>
    <n v="50"/>
    <n v="24"/>
  </r>
  <r>
    <n v="1074"/>
    <s v="Female"/>
    <x v="3"/>
    <n v="82500"/>
    <m/>
    <n v="43"/>
    <n v="13"/>
  </r>
  <r>
    <n v="1075"/>
    <s v="Male"/>
    <x v="1"/>
    <n v="53500"/>
    <m/>
    <n v="28"/>
    <n v="5"/>
  </r>
  <r>
    <n v="1076"/>
    <s v="Female"/>
    <x v="3"/>
    <n v="57000"/>
    <m/>
    <n v="29"/>
    <n v="6"/>
  </r>
  <r>
    <n v="1077"/>
    <s v="Male"/>
    <x v="1"/>
    <n v="66500"/>
    <m/>
    <n v="33"/>
    <n v="7"/>
  </r>
  <r>
    <n v="1078"/>
    <s v="Male"/>
    <x v="2"/>
    <n v="92000"/>
    <m/>
    <n v="45"/>
    <n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66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3">
  <location ref="A3:B12" firstHeaderRow="1" firstDataRow="1" firstDataCol="1"/>
  <pivotFields count="1">
    <pivotField axis="axisRow" dataField="1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Age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A925B-60AC-4229-ABE1-1AB1554AA089}" name="PivotTable1" cacheId="10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B8" firstHeaderRow="1" firstDataRow="1" firstDataCol="1"/>
  <pivotFields count="7">
    <pivotField compact="0" outline="0" showAll="0"/>
    <pivotField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52567-710D-4844-9625-ADA190019980}" name="PivotTable1" cacheId="10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1:B6" firstHeaderRow="1" firstDataRow="1" firstDataCol="1"/>
  <pivotFields count="7">
    <pivotField compact="0" outline="0" showAll="0"/>
    <pivotField compact="0" outline="0" showAll="0"/>
    <pivotField axis="axisRow" compact="0" outline="0" showAll="0">
      <items count="5">
        <item x="2"/>
        <item x="3"/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06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8" firstHeaderRow="1" firstDataRow="1" firstDataCol="1"/>
  <pivotFields count="2">
    <pivotField axis="axisRow" compact="0" showAll="0">
      <items count="5">
        <item x="2"/>
        <item x="3"/>
        <item x="0"/>
        <item x="1"/>
        <item t="default"/>
      </items>
    </pivotField>
    <pivotField dataField="1" compact="0" showAll="0">
      <items count="48">
        <item x="0"/>
        <item x="29"/>
        <item x="7"/>
        <item x="22"/>
        <item x="10"/>
        <item x="15"/>
        <item x="21"/>
        <item x="25"/>
        <item x="13"/>
        <item x="19"/>
        <item x="5"/>
        <item x="6"/>
        <item x="4"/>
        <item x="1"/>
        <item x="24"/>
        <item x="16"/>
        <item x="23"/>
        <item x="43"/>
        <item x="9"/>
        <item x="17"/>
        <item x="44"/>
        <item x="27"/>
        <item x="32"/>
        <item x="3"/>
        <item x="30"/>
        <item x="39"/>
        <item x="38"/>
        <item x="8"/>
        <item x="45"/>
        <item x="20"/>
        <item x="31"/>
        <item x="26"/>
        <item x="2"/>
        <item x="34"/>
        <item x="12"/>
        <item x="40"/>
        <item x="33"/>
        <item x="42"/>
        <item x="28"/>
        <item x="35"/>
        <item x="36"/>
        <item x="37"/>
        <item x="46"/>
        <item x="14"/>
        <item x="11"/>
        <item x="18"/>
        <item x="4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nnual_Salary ($)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1065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1">
  <location ref="A3:D9" firstHeaderRow="1" firstDataRow="2" firstDataCol="1"/>
  <pivotFields count="3">
    <pivotField axis="axisRow" compact="0" showAll="0">
      <items count="5">
        <item x="2"/>
        <item x="3"/>
        <item x="0"/>
        <item x="1"/>
        <item t="default"/>
      </items>
    </pivotField>
    <pivotField compact="0" showAll="0"/>
    <pivotField axis="axisCol" dataField="1" compact="0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1067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24" firstHeaderRow="1" firstDataRow="1" firstDataCol="1"/>
  <pivotFields count="4">
    <pivotField compact="0" showAll="0"/>
    <pivotField dataField="1" compact="0" showAll="0"/>
    <pivotField compact="0" showAll="0"/>
    <pivotField axis="axisRow" compact="0" showAll="0">
      <items count="21">
        <item x="0"/>
        <item x="9"/>
        <item x="10"/>
        <item x="4"/>
        <item x="1"/>
        <item x="7"/>
        <item x="3"/>
        <item x="2"/>
        <item x="6"/>
        <item x="5"/>
        <item x="12"/>
        <item x="14"/>
        <item x="8"/>
        <item x="13"/>
        <item x="15"/>
        <item x="16"/>
        <item x="17"/>
        <item x="19"/>
        <item x="11"/>
        <item x="18"/>
        <item t="default"/>
      </items>
    </pivotField>
  </pivotFields>
  <rowFields count="1">
    <field x="3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Annual_Salary ($)" fld="1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"/>
  <sheetViews>
    <sheetView workbookViewId="0">
      <selection activeCell="F30" sqref="F30"/>
    </sheetView>
  </sheetViews>
  <sheetFormatPr defaultColWidth="8.875" defaultRowHeight="14.45"/>
  <cols>
    <col min="1" max="1" width="11.625"/>
    <col min="2" max="2" width="13"/>
  </cols>
  <sheetData>
    <row r="3" spans="1:2">
      <c r="A3" t="s">
        <v>0</v>
      </c>
      <c r="B3" t="s">
        <v>1</v>
      </c>
    </row>
    <row r="4" spans="1:2">
      <c r="A4" t="s">
        <v>2</v>
      </c>
    </row>
    <row r="5" spans="1:2">
      <c r="A5" t="s">
        <v>3</v>
      </c>
      <c r="B5">
        <v>12</v>
      </c>
    </row>
    <row r="6" spans="1:2">
      <c r="A6" t="s">
        <v>4</v>
      </c>
      <c r="B6">
        <v>26</v>
      </c>
    </row>
    <row r="7" spans="1:2">
      <c r="A7" t="s">
        <v>5</v>
      </c>
      <c r="B7">
        <v>13</v>
      </c>
    </row>
    <row r="8" spans="1:2">
      <c r="A8" t="s">
        <v>6</v>
      </c>
      <c r="B8">
        <v>7</v>
      </c>
    </row>
    <row r="9" spans="1:2">
      <c r="A9" t="s">
        <v>7</v>
      </c>
      <c r="B9">
        <v>4</v>
      </c>
    </row>
    <row r="10" spans="1:2">
      <c r="A10" t="s">
        <v>8</v>
      </c>
      <c r="B10">
        <v>4</v>
      </c>
    </row>
    <row r="11" spans="1:2">
      <c r="A11" t="s">
        <v>9</v>
      </c>
      <c r="B11">
        <v>4</v>
      </c>
    </row>
    <row r="12" spans="1:2">
      <c r="A12" t="s">
        <v>10</v>
      </c>
      <c r="B12">
        <v>70</v>
      </c>
    </row>
    <row r="25" spans="6:6">
      <c r="F25" t="s">
        <v>11</v>
      </c>
    </row>
  </sheetData>
  <pageMargins left="0.75" right="0.75" top="1" bottom="1" header="0.5" footer="0.5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Task5!A3:A33</xm:f>
              <xm:sqref>G9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B6A8-6480-4C2D-88CD-A27CB289E903}">
  <dimension ref="A3:F24"/>
  <sheetViews>
    <sheetView workbookViewId="0">
      <selection activeCell="F33" sqref="F33"/>
    </sheetView>
  </sheetViews>
  <sheetFormatPr defaultRowHeight="13.5"/>
  <cols>
    <col min="1" max="1" width="13.375" bestFit="1" customWidth="1"/>
    <col min="2" max="2" width="21.125" bestFit="1" customWidth="1"/>
  </cols>
  <sheetData>
    <row r="3" spans="1:2">
      <c r="A3" s="6" t="s">
        <v>12</v>
      </c>
      <c r="B3" t="s">
        <v>13</v>
      </c>
    </row>
    <row r="4" spans="1:2">
      <c r="A4" t="s">
        <v>14</v>
      </c>
      <c r="B4">
        <v>790000</v>
      </c>
    </row>
    <row r="5" spans="1:2">
      <c r="A5" t="s">
        <v>15</v>
      </c>
      <c r="B5">
        <v>987000</v>
      </c>
    </row>
    <row r="6" spans="1:2">
      <c r="A6" t="s">
        <v>16</v>
      </c>
      <c r="B6">
        <v>1282900</v>
      </c>
    </row>
    <row r="7" spans="1:2">
      <c r="A7" t="s">
        <v>17</v>
      </c>
      <c r="B7">
        <v>1089000</v>
      </c>
    </row>
    <row r="8" spans="1:2">
      <c r="A8" t="s">
        <v>10</v>
      </c>
      <c r="B8">
        <v>4148900</v>
      </c>
    </row>
    <row r="24" spans="6:6">
      <c r="F24" t="s">
        <v>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4BD0-C61B-4AFD-926D-780FD37B1CCB}">
  <dimension ref="A1:I6"/>
  <sheetViews>
    <sheetView workbookViewId="0">
      <selection activeCell="R9" sqref="R9"/>
    </sheetView>
  </sheetViews>
  <sheetFormatPr defaultRowHeight="13.5"/>
  <sheetData>
    <row r="1" spans="1:9">
      <c r="A1" s="6" t="s">
        <v>12</v>
      </c>
      <c r="B1" t="s">
        <v>13</v>
      </c>
    </row>
    <row r="2" spans="1:9">
      <c r="A2" t="s">
        <v>14</v>
      </c>
      <c r="B2">
        <v>790000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>
      <c r="A3" t="s">
        <v>15</v>
      </c>
      <c r="B3">
        <v>987000</v>
      </c>
      <c r="D3">
        <f>E3-(1.5*I3)</f>
        <v>638162.5</v>
      </c>
      <c r="E3">
        <f>_xlfn.QUARTILE.INC(B2:B5,1)</f>
        <v>937750</v>
      </c>
      <c r="F3">
        <f>_xlfn.QUARTILE.INC(B2:B5,2)</f>
        <v>1038000</v>
      </c>
      <c r="G3">
        <f>_xlfn.QUARTILE.INC(B2:B5,3)</f>
        <v>1137475</v>
      </c>
      <c r="H3">
        <f>G3+(1.5*I3)</f>
        <v>1437062.5</v>
      </c>
      <c r="I3">
        <f>G3-E3</f>
        <v>199725</v>
      </c>
    </row>
    <row r="4" spans="1:9">
      <c r="A4" t="s">
        <v>16</v>
      </c>
      <c r="B4">
        <v>1282900</v>
      </c>
    </row>
    <row r="5" spans="1:9">
      <c r="A5" t="s">
        <v>17</v>
      </c>
      <c r="B5">
        <v>1089000</v>
      </c>
    </row>
    <row r="6" spans="1:9">
      <c r="A6" t="s">
        <v>10</v>
      </c>
      <c r="B6">
        <v>4148900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2"/>
  <sheetViews>
    <sheetView topLeftCell="J33" zoomScale="110" zoomScaleNormal="110" workbookViewId="0">
      <selection activeCell="J2" sqref="J2:K72"/>
    </sheetView>
  </sheetViews>
  <sheetFormatPr defaultColWidth="9" defaultRowHeight="14.45"/>
  <cols>
    <col min="1" max="2" width="16.875" customWidth="1"/>
    <col min="3" max="3" width="12" customWidth="1"/>
    <col min="4" max="4" width="17.375" customWidth="1"/>
    <col min="5" max="5" width="12" hidden="1" customWidth="1"/>
    <col min="7" max="7" width="20.75" customWidth="1"/>
    <col min="8" max="8" width="8.375" customWidth="1"/>
    <col min="10" max="10" width="16" customWidth="1"/>
    <col min="11" max="11" width="17.875" customWidth="1"/>
  </cols>
  <sheetData>
    <row r="1" spans="1:11">
      <c r="A1" s="1" t="s">
        <v>25</v>
      </c>
      <c r="B1" s="1" t="s">
        <v>26</v>
      </c>
      <c r="C1" s="1" t="s">
        <v>12</v>
      </c>
      <c r="D1" s="1" t="s">
        <v>27</v>
      </c>
      <c r="E1" s="1" t="s">
        <v>28</v>
      </c>
      <c r="F1" s="1" t="s">
        <v>0</v>
      </c>
      <c r="G1" s="1" t="s">
        <v>29</v>
      </c>
    </row>
    <row r="2" spans="1:11" ht="13.5">
      <c r="A2" s="1">
        <v>1010</v>
      </c>
      <c r="B2" s="1" t="s">
        <v>30</v>
      </c>
      <c r="C2" s="1" t="s">
        <v>16</v>
      </c>
      <c r="D2" s="1">
        <v>27000</v>
      </c>
      <c r="E2" s="1">
        <v>1</v>
      </c>
      <c r="F2" s="2">
        <v>22</v>
      </c>
      <c r="G2" s="1">
        <v>0</v>
      </c>
      <c r="H2" s="4"/>
      <c r="J2" s="1" t="s">
        <v>12</v>
      </c>
      <c r="K2" s="1" t="s">
        <v>27</v>
      </c>
    </row>
    <row r="3" spans="1:11" ht="13.5">
      <c r="A3" s="1">
        <v>1011</v>
      </c>
      <c r="B3" s="1" t="s">
        <v>31</v>
      </c>
      <c r="C3" s="1" t="s">
        <v>16</v>
      </c>
      <c r="D3" s="1">
        <v>48000</v>
      </c>
      <c r="E3" s="1">
        <v>4</v>
      </c>
      <c r="F3" s="2">
        <v>27</v>
      </c>
      <c r="G3" s="1">
        <v>4</v>
      </c>
      <c r="H3" s="4"/>
      <c r="J3" s="1" t="s">
        <v>16</v>
      </c>
      <c r="K3" s="1">
        <v>27000</v>
      </c>
    </row>
    <row r="4" spans="1:11" ht="13.5">
      <c r="A4" s="1">
        <v>1012</v>
      </c>
      <c r="B4" s="1" t="s">
        <v>30</v>
      </c>
      <c r="C4" s="1" t="s">
        <v>17</v>
      </c>
      <c r="D4" s="1">
        <v>75000</v>
      </c>
      <c r="E4" s="1">
        <v>10</v>
      </c>
      <c r="F4" s="2">
        <v>31</v>
      </c>
      <c r="G4" s="1">
        <v>7</v>
      </c>
      <c r="H4" s="4"/>
      <c r="J4" s="1" t="s">
        <v>16</v>
      </c>
      <c r="K4" s="1">
        <v>48000</v>
      </c>
    </row>
    <row r="5" spans="1:11" ht="13.5">
      <c r="A5" s="1">
        <v>1013</v>
      </c>
      <c r="B5" s="1" t="s">
        <v>30</v>
      </c>
      <c r="C5" s="1" t="s">
        <v>17</v>
      </c>
      <c r="D5" s="1">
        <v>61000</v>
      </c>
      <c r="E5" s="1">
        <v>4</v>
      </c>
      <c r="F5" s="2">
        <v>29</v>
      </c>
      <c r="G5" s="1">
        <v>6</v>
      </c>
      <c r="H5" s="4"/>
      <c r="J5" s="1" t="s">
        <v>17</v>
      </c>
      <c r="K5" s="1">
        <v>75000</v>
      </c>
    </row>
    <row r="6" spans="1:11" ht="13.5">
      <c r="A6" s="1">
        <v>1014</v>
      </c>
      <c r="B6" s="1" t="s">
        <v>31</v>
      </c>
      <c r="C6" s="1" t="s">
        <v>14</v>
      </c>
      <c r="D6" s="1">
        <v>45000</v>
      </c>
      <c r="E6" s="1">
        <v>4</v>
      </c>
      <c r="F6" s="2">
        <v>27</v>
      </c>
      <c r="G6" s="1">
        <v>4</v>
      </c>
      <c r="H6" s="4"/>
      <c r="J6" s="1" t="s">
        <v>17</v>
      </c>
      <c r="K6" s="1">
        <v>61000</v>
      </c>
    </row>
    <row r="7" spans="1:11" ht="13.5">
      <c r="A7" s="1">
        <v>1015</v>
      </c>
      <c r="B7" s="1" t="s">
        <v>30</v>
      </c>
      <c r="C7" s="1" t="s">
        <v>14</v>
      </c>
      <c r="D7" s="1">
        <v>40000</v>
      </c>
      <c r="E7" s="1">
        <v>0</v>
      </c>
      <c r="F7" s="2">
        <v>26</v>
      </c>
      <c r="G7" s="1">
        <v>3</v>
      </c>
      <c r="H7" s="4"/>
      <c r="J7" s="1" t="s">
        <v>14</v>
      </c>
      <c r="K7" s="1">
        <v>45000</v>
      </c>
    </row>
    <row r="8" spans="1:11" ht="13.5">
      <c r="A8" s="1">
        <v>1016</v>
      </c>
      <c r="B8" s="1" t="s">
        <v>31</v>
      </c>
      <c r="C8" s="1" t="s">
        <v>15</v>
      </c>
      <c r="D8" s="1">
        <v>42000</v>
      </c>
      <c r="E8" s="1">
        <v>2</v>
      </c>
      <c r="F8" s="2">
        <v>27</v>
      </c>
      <c r="G8" s="1">
        <v>4</v>
      </c>
      <c r="H8" s="4"/>
      <c r="J8" s="1" t="s">
        <v>14</v>
      </c>
      <c r="K8" s="1">
        <v>40000</v>
      </c>
    </row>
    <row r="9" spans="1:11" ht="13.5">
      <c r="A9" s="1">
        <v>1017</v>
      </c>
      <c r="B9" s="1" t="s">
        <v>30</v>
      </c>
      <c r="C9" s="1" t="s">
        <v>16</v>
      </c>
      <c r="D9" s="1">
        <v>28000</v>
      </c>
      <c r="E9" s="1">
        <v>1</v>
      </c>
      <c r="F9" s="2">
        <v>23</v>
      </c>
      <c r="G9" s="1">
        <v>0</v>
      </c>
      <c r="H9" s="4"/>
      <c r="J9" s="1" t="s">
        <v>15</v>
      </c>
      <c r="K9" s="1">
        <v>42000</v>
      </c>
    </row>
    <row r="10" spans="1:11" ht="13.5">
      <c r="A10" s="1">
        <v>1018</v>
      </c>
      <c r="B10" s="1" t="s">
        <v>31</v>
      </c>
      <c r="C10" s="1" t="s">
        <v>16</v>
      </c>
      <c r="D10" s="1">
        <v>48000</v>
      </c>
      <c r="E10" s="1">
        <v>4</v>
      </c>
      <c r="F10" s="2">
        <v>27</v>
      </c>
      <c r="G10" s="1">
        <v>4</v>
      </c>
      <c r="H10" s="4"/>
      <c r="J10" s="1" t="s">
        <v>16</v>
      </c>
      <c r="K10" s="1">
        <v>28000</v>
      </c>
    </row>
    <row r="11" spans="1:11" ht="13.5">
      <c r="A11" s="1">
        <v>1019</v>
      </c>
      <c r="B11" s="1" t="s">
        <v>30</v>
      </c>
      <c r="C11" s="1" t="s">
        <v>17</v>
      </c>
      <c r="D11" s="1">
        <v>65000</v>
      </c>
      <c r="E11" s="1">
        <v>4</v>
      </c>
      <c r="F11" s="2">
        <v>32</v>
      </c>
      <c r="G11" s="1">
        <v>7</v>
      </c>
      <c r="H11" s="4"/>
      <c r="J11" s="1" t="s">
        <v>16</v>
      </c>
      <c r="K11" s="1">
        <v>48000</v>
      </c>
    </row>
    <row r="12" spans="1:11" ht="13.5">
      <c r="A12" s="1">
        <v>1020</v>
      </c>
      <c r="B12" s="1" t="s">
        <v>30</v>
      </c>
      <c r="C12" s="1" t="s">
        <v>17</v>
      </c>
      <c r="D12" s="1">
        <v>54000</v>
      </c>
      <c r="E12" s="1">
        <v>4</v>
      </c>
      <c r="F12" s="2">
        <v>28</v>
      </c>
      <c r="G12" s="1">
        <v>4</v>
      </c>
      <c r="H12" s="4"/>
      <c r="J12" s="1" t="s">
        <v>17</v>
      </c>
      <c r="K12" s="1">
        <v>65000</v>
      </c>
    </row>
    <row r="13" spans="1:11" ht="13.5">
      <c r="A13" s="1">
        <v>1021</v>
      </c>
      <c r="B13" s="1" t="s">
        <v>31</v>
      </c>
      <c r="C13" s="1" t="s">
        <v>16</v>
      </c>
      <c r="D13" s="1">
        <v>45000</v>
      </c>
      <c r="E13" s="1">
        <v>4</v>
      </c>
      <c r="F13" s="2">
        <v>27</v>
      </c>
      <c r="G13" s="1">
        <v>4</v>
      </c>
      <c r="H13" t="s">
        <v>32</v>
      </c>
      <c r="J13" s="1" t="s">
        <v>17</v>
      </c>
      <c r="K13" s="1">
        <v>54000</v>
      </c>
    </row>
    <row r="14" spans="1:11" ht="13.5">
      <c r="A14" s="1">
        <v>1022</v>
      </c>
      <c r="B14" s="1" t="s">
        <v>30</v>
      </c>
      <c r="C14" s="1" t="s">
        <v>16</v>
      </c>
      <c r="D14" s="1">
        <v>29000</v>
      </c>
      <c r="E14" s="1">
        <v>0</v>
      </c>
      <c r="F14" s="2">
        <v>22</v>
      </c>
      <c r="G14" s="1">
        <v>0</v>
      </c>
      <c r="J14" s="1" t="s">
        <v>16</v>
      </c>
      <c r="K14" s="1">
        <v>45000</v>
      </c>
    </row>
    <row r="15" spans="1:11" ht="13.5">
      <c r="A15" s="1">
        <v>1023</v>
      </c>
      <c r="B15" s="1" t="s">
        <v>30</v>
      </c>
      <c r="C15" s="1" t="s">
        <v>14</v>
      </c>
      <c r="D15" s="1">
        <v>48000</v>
      </c>
      <c r="E15" s="1">
        <v>2</v>
      </c>
      <c r="F15" s="2">
        <v>27</v>
      </c>
      <c r="G15" s="1">
        <v>4</v>
      </c>
      <c r="J15" s="1" t="s">
        <v>16</v>
      </c>
      <c r="K15" s="1">
        <v>29000</v>
      </c>
    </row>
    <row r="16" spans="1:11" ht="13.5">
      <c r="A16" s="1">
        <v>1024</v>
      </c>
      <c r="B16" s="1" t="s">
        <v>31</v>
      </c>
      <c r="C16" s="1" t="s">
        <v>15</v>
      </c>
      <c r="D16" s="1">
        <v>95000</v>
      </c>
      <c r="E16" s="1">
        <v>9</v>
      </c>
      <c r="F16" s="2">
        <v>35</v>
      </c>
      <c r="G16" s="1">
        <v>9</v>
      </c>
      <c r="J16" s="1" t="s">
        <v>14</v>
      </c>
      <c r="K16" s="1">
        <v>48000</v>
      </c>
    </row>
    <row r="17" spans="1:11" ht="13.5">
      <c r="A17" s="1">
        <v>1025</v>
      </c>
      <c r="B17" s="1" t="s">
        <v>30</v>
      </c>
      <c r="C17" s="1" t="s">
        <v>16</v>
      </c>
      <c r="D17" s="1">
        <v>78000</v>
      </c>
      <c r="E17" s="1">
        <v>4</v>
      </c>
      <c r="F17" s="2">
        <v>33</v>
      </c>
      <c r="G17" s="1">
        <v>8</v>
      </c>
      <c r="J17" s="1" t="s">
        <v>15</v>
      </c>
      <c r="K17" s="1">
        <v>95000</v>
      </c>
    </row>
    <row r="18" spans="1:11" ht="13.5">
      <c r="A18" s="1">
        <v>1026</v>
      </c>
      <c r="B18" s="1" t="s">
        <v>30</v>
      </c>
      <c r="C18" s="1" t="s">
        <v>17</v>
      </c>
      <c r="D18" s="1">
        <v>54000</v>
      </c>
      <c r="E18" s="1">
        <v>4</v>
      </c>
      <c r="F18" s="2">
        <v>28</v>
      </c>
      <c r="G18" s="1">
        <v>5</v>
      </c>
      <c r="J18" s="1" t="s">
        <v>16</v>
      </c>
      <c r="K18" s="1">
        <v>78000</v>
      </c>
    </row>
    <row r="19" spans="1:11" ht="13.5">
      <c r="A19" s="1">
        <v>1027</v>
      </c>
      <c r="B19" s="1" t="s">
        <v>31</v>
      </c>
      <c r="C19" s="1" t="s">
        <v>15</v>
      </c>
      <c r="D19" s="1">
        <v>28000</v>
      </c>
      <c r="E19" s="1">
        <v>1</v>
      </c>
      <c r="F19" s="2">
        <v>22</v>
      </c>
      <c r="G19" s="1">
        <v>0</v>
      </c>
      <c r="J19" s="1" t="s">
        <v>17</v>
      </c>
      <c r="K19" s="1">
        <v>54000</v>
      </c>
    </row>
    <row r="20" spans="1:11" ht="13.5">
      <c r="A20" s="1">
        <v>1028</v>
      </c>
      <c r="B20" s="1" t="s">
        <v>30</v>
      </c>
      <c r="C20" s="1" t="s">
        <v>15</v>
      </c>
      <c r="D20" s="1">
        <v>36000</v>
      </c>
      <c r="E20" s="1">
        <v>0</v>
      </c>
      <c r="F20" s="2">
        <v>25</v>
      </c>
      <c r="G20" s="1">
        <v>3</v>
      </c>
      <c r="J20" s="1" t="s">
        <v>15</v>
      </c>
      <c r="K20" s="1">
        <v>28000</v>
      </c>
    </row>
    <row r="21" spans="1:11" ht="13.5">
      <c r="A21" s="1">
        <v>1029</v>
      </c>
      <c r="B21" s="1" t="s">
        <v>30</v>
      </c>
      <c r="C21" s="1" t="s">
        <v>16</v>
      </c>
      <c r="D21" s="1">
        <v>42000</v>
      </c>
      <c r="E21" s="1">
        <v>2</v>
      </c>
      <c r="F21" s="2">
        <v>27</v>
      </c>
      <c r="G21" s="1">
        <v>4</v>
      </c>
      <c r="J21" s="1" t="s">
        <v>15</v>
      </c>
      <c r="K21" s="1">
        <v>36000</v>
      </c>
    </row>
    <row r="22" spans="1:11" ht="13.5">
      <c r="A22" s="1">
        <v>1030</v>
      </c>
      <c r="B22" s="1" t="s">
        <v>30</v>
      </c>
      <c r="C22" s="1" t="s">
        <v>17</v>
      </c>
      <c r="D22" s="1">
        <v>94000</v>
      </c>
      <c r="E22" s="1">
        <v>4</v>
      </c>
      <c r="F22" s="2">
        <v>37</v>
      </c>
      <c r="G22" s="1">
        <v>12</v>
      </c>
      <c r="J22" s="1" t="s">
        <v>16</v>
      </c>
      <c r="K22" s="1">
        <v>42000</v>
      </c>
    </row>
    <row r="23" spans="1:11" ht="13.5">
      <c r="A23" s="1">
        <v>1031</v>
      </c>
      <c r="B23" s="1" t="s">
        <v>30</v>
      </c>
      <c r="C23" s="1" t="s">
        <v>17</v>
      </c>
      <c r="D23" s="1">
        <v>42000</v>
      </c>
      <c r="E23" s="1">
        <v>2</v>
      </c>
      <c r="F23" s="2">
        <v>27</v>
      </c>
      <c r="G23" s="1">
        <v>5</v>
      </c>
      <c r="J23" s="1" t="s">
        <v>17</v>
      </c>
      <c r="K23" s="1">
        <v>94000</v>
      </c>
    </row>
    <row r="24" spans="1:11" ht="13.5">
      <c r="A24" s="1">
        <v>1032</v>
      </c>
      <c r="B24" s="1" t="s">
        <v>31</v>
      </c>
      <c r="C24" s="1" t="s">
        <v>14</v>
      </c>
      <c r="D24" s="1">
        <v>30000</v>
      </c>
      <c r="E24" s="1">
        <v>4</v>
      </c>
      <c r="F24" s="2">
        <v>24</v>
      </c>
      <c r="G24" s="1">
        <v>1</v>
      </c>
      <c r="J24" s="1" t="s">
        <v>17</v>
      </c>
      <c r="K24" s="1">
        <v>42000</v>
      </c>
    </row>
    <row r="25" spans="1:11" ht="13.5">
      <c r="A25" s="1">
        <v>1033</v>
      </c>
      <c r="B25" s="1" t="s">
        <v>30</v>
      </c>
      <c r="C25" s="1" t="s">
        <v>14</v>
      </c>
      <c r="D25" s="1">
        <v>48000</v>
      </c>
      <c r="E25" s="1">
        <v>4</v>
      </c>
      <c r="F25" s="2">
        <v>27</v>
      </c>
      <c r="G25" s="1">
        <v>4</v>
      </c>
      <c r="J25" s="1" t="s">
        <v>14</v>
      </c>
      <c r="K25" s="1">
        <v>30000</v>
      </c>
    </row>
    <row r="26" spans="1:11" ht="13.5">
      <c r="A26" s="1">
        <v>1034</v>
      </c>
      <c r="B26" s="1" t="s">
        <v>30</v>
      </c>
      <c r="C26" s="1" t="s">
        <v>16</v>
      </c>
      <c r="D26" s="1">
        <v>52000</v>
      </c>
      <c r="E26" s="1">
        <v>5</v>
      </c>
      <c r="F26" s="2">
        <v>28</v>
      </c>
      <c r="G26" s="1">
        <v>5</v>
      </c>
      <c r="J26" s="1" t="s">
        <v>14</v>
      </c>
      <c r="K26" s="1">
        <v>48000</v>
      </c>
    </row>
    <row r="27" spans="1:11" ht="13.5">
      <c r="A27" s="1">
        <v>1035</v>
      </c>
      <c r="B27" s="1" t="s">
        <v>30</v>
      </c>
      <c r="C27" s="1" t="s">
        <v>16</v>
      </c>
      <c r="D27" s="1">
        <v>36000</v>
      </c>
      <c r="E27" s="1">
        <v>1</v>
      </c>
      <c r="F27" s="2">
        <v>26</v>
      </c>
      <c r="G27" s="1">
        <v>2</v>
      </c>
      <c r="J27" s="1" t="s">
        <v>16</v>
      </c>
      <c r="K27" s="1">
        <v>52000</v>
      </c>
    </row>
    <row r="28" spans="1:11" ht="13.5">
      <c r="A28" s="1">
        <v>1036</v>
      </c>
      <c r="B28" s="1" t="s">
        <v>30</v>
      </c>
      <c r="C28" s="1" t="s">
        <v>16</v>
      </c>
      <c r="D28" s="1">
        <v>48000</v>
      </c>
      <c r="E28" s="1">
        <v>4</v>
      </c>
      <c r="F28" s="2">
        <v>27</v>
      </c>
      <c r="G28" s="1">
        <v>4</v>
      </c>
      <c r="J28" s="1" t="s">
        <v>16</v>
      </c>
      <c r="K28" s="1">
        <v>36000</v>
      </c>
    </row>
    <row r="29" spans="1:11" ht="13.5">
      <c r="A29" s="1">
        <v>1037</v>
      </c>
      <c r="B29" s="1" t="s">
        <v>31</v>
      </c>
      <c r="C29" s="1" t="s">
        <v>16</v>
      </c>
      <c r="D29" s="1">
        <v>48000</v>
      </c>
      <c r="E29" s="1">
        <v>4</v>
      </c>
      <c r="F29" s="2">
        <v>27</v>
      </c>
      <c r="G29" s="1">
        <v>4</v>
      </c>
      <c r="J29" s="1" t="s">
        <v>16</v>
      </c>
      <c r="K29" s="1">
        <v>48000</v>
      </c>
    </row>
    <row r="30" spans="1:11" ht="13.5">
      <c r="A30" s="1">
        <v>1038</v>
      </c>
      <c r="B30" s="1" t="s">
        <v>31</v>
      </c>
      <c r="C30" s="1" t="s">
        <v>15</v>
      </c>
      <c r="D30" s="1">
        <v>56000</v>
      </c>
      <c r="E30" s="1">
        <v>4</v>
      </c>
      <c r="F30" s="2">
        <v>29</v>
      </c>
      <c r="G30" s="1">
        <v>5</v>
      </c>
      <c r="J30" s="1" t="s">
        <v>16</v>
      </c>
      <c r="K30" s="1">
        <v>48000</v>
      </c>
    </row>
    <row r="31" spans="1:11" ht="13.5">
      <c r="A31" s="1">
        <v>1039</v>
      </c>
      <c r="B31" s="1" t="s">
        <v>31</v>
      </c>
      <c r="C31" s="1" t="s">
        <v>15</v>
      </c>
      <c r="D31" s="1">
        <v>140000</v>
      </c>
      <c r="E31" s="1">
        <v>9</v>
      </c>
      <c r="F31" s="2">
        <v>49</v>
      </c>
      <c r="G31" s="1">
        <v>20</v>
      </c>
      <c r="J31" s="1" t="s">
        <v>15</v>
      </c>
      <c r="K31" s="1">
        <v>56000</v>
      </c>
    </row>
    <row r="32" spans="1:11" ht="13.5">
      <c r="A32" s="1">
        <v>1040</v>
      </c>
      <c r="B32" s="1" t="s">
        <v>30</v>
      </c>
      <c r="C32" s="1" t="s">
        <v>15</v>
      </c>
      <c r="D32" s="1">
        <v>38000</v>
      </c>
      <c r="E32" s="1">
        <v>1</v>
      </c>
      <c r="F32" s="2">
        <v>26</v>
      </c>
      <c r="G32" s="1">
        <v>3</v>
      </c>
      <c r="J32" s="1" t="s">
        <v>15</v>
      </c>
      <c r="K32" s="1">
        <v>140000</v>
      </c>
    </row>
    <row r="33" spans="1:11" ht="13.5">
      <c r="A33" s="1">
        <v>1040</v>
      </c>
      <c r="B33" s="1" t="s">
        <v>30</v>
      </c>
      <c r="C33" s="1" t="s">
        <v>14</v>
      </c>
      <c r="D33" s="1">
        <v>68000</v>
      </c>
      <c r="E33" s="1"/>
      <c r="F33" s="2">
        <v>32</v>
      </c>
      <c r="G33" s="1">
        <v>8</v>
      </c>
      <c r="J33" s="1" t="s">
        <v>15</v>
      </c>
      <c r="K33" s="1">
        <v>38000</v>
      </c>
    </row>
    <row r="34" spans="1:11" ht="13.5">
      <c r="A34" s="1">
        <v>1041</v>
      </c>
      <c r="B34" s="1" t="s">
        <v>30</v>
      </c>
      <c r="C34" s="1" t="s">
        <v>17</v>
      </c>
      <c r="D34" s="1">
        <v>36000</v>
      </c>
      <c r="E34" s="1">
        <v>2</v>
      </c>
      <c r="F34" s="2">
        <v>26</v>
      </c>
      <c r="G34" s="1">
        <v>2</v>
      </c>
      <c r="J34" s="1" t="s">
        <v>14</v>
      </c>
      <c r="K34" s="1">
        <v>68000</v>
      </c>
    </row>
    <row r="35" spans="1:11" ht="13.5">
      <c r="A35" s="1">
        <v>1042</v>
      </c>
      <c r="B35" s="1" t="s">
        <v>30</v>
      </c>
      <c r="C35" s="1" t="s">
        <v>17</v>
      </c>
      <c r="D35" s="1">
        <v>32000</v>
      </c>
      <c r="E35" s="1">
        <v>9</v>
      </c>
      <c r="F35" s="2">
        <v>24</v>
      </c>
      <c r="G35" s="1">
        <v>1</v>
      </c>
      <c r="J35" s="1" t="s">
        <v>17</v>
      </c>
      <c r="K35" s="1">
        <v>36000</v>
      </c>
    </row>
    <row r="36" spans="1:11" ht="13.5">
      <c r="A36" s="1">
        <v>1043</v>
      </c>
      <c r="B36" s="1" t="s">
        <v>31</v>
      </c>
      <c r="C36" s="1" t="s">
        <v>17</v>
      </c>
      <c r="D36" s="1">
        <v>30000</v>
      </c>
      <c r="E36" s="1">
        <v>2</v>
      </c>
      <c r="F36" s="2">
        <v>24</v>
      </c>
      <c r="G36" s="1">
        <v>1</v>
      </c>
      <c r="J36" s="1" t="s">
        <v>17</v>
      </c>
      <c r="K36" s="1">
        <v>32000</v>
      </c>
    </row>
    <row r="37" spans="1:11" ht="13.5">
      <c r="A37" s="1">
        <v>1044</v>
      </c>
      <c r="B37" s="1" t="s">
        <v>31</v>
      </c>
      <c r="C37" s="1" t="s">
        <v>17</v>
      </c>
      <c r="D37" s="1">
        <v>28500</v>
      </c>
      <c r="E37" s="1">
        <v>1</v>
      </c>
      <c r="F37" s="2">
        <v>23</v>
      </c>
      <c r="G37" s="1">
        <v>1</v>
      </c>
      <c r="J37" s="1" t="s">
        <v>17</v>
      </c>
      <c r="K37" s="1">
        <v>30000</v>
      </c>
    </row>
    <row r="38" spans="1:11" ht="13.5">
      <c r="A38" s="1">
        <v>1045</v>
      </c>
      <c r="B38" s="1" t="s">
        <v>31</v>
      </c>
      <c r="C38" s="1" t="s">
        <v>16</v>
      </c>
      <c r="D38" s="1">
        <v>53000</v>
      </c>
      <c r="E38" s="1">
        <v>4</v>
      </c>
      <c r="F38" s="2">
        <v>28</v>
      </c>
      <c r="G38" s="1">
        <v>5</v>
      </c>
      <c r="J38" s="1" t="s">
        <v>17</v>
      </c>
      <c r="K38" s="1">
        <v>28500</v>
      </c>
    </row>
    <row r="39" spans="1:11" ht="13.5">
      <c r="A39" s="1">
        <v>1046</v>
      </c>
      <c r="B39" s="1" t="s">
        <v>31</v>
      </c>
      <c r="C39" s="1" t="s">
        <v>15</v>
      </c>
      <c r="D39" s="1">
        <v>51000</v>
      </c>
      <c r="E39" s="1">
        <v>4</v>
      </c>
      <c r="F39" s="2">
        <v>28</v>
      </c>
      <c r="G39" s="1">
        <v>4</v>
      </c>
      <c r="J39" s="1" t="s">
        <v>16</v>
      </c>
      <c r="K39" s="1">
        <v>53000</v>
      </c>
    </row>
    <row r="40" spans="1:11" ht="13.5">
      <c r="A40" s="1">
        <v>1047</v>
      </c>
      <c r="B40" s="1" t="s">
        <v>31</v>
      </c>
      <c r="C40" s="1" t="s">
        <v>17</v>
      </c>
      <c r="D40" s="1">
        <v>28000</v>
      </c>
      <c r="E40" s="1">
        <v>1</v>
      </c>
      <c r="F40" s="2">
        <v>22</v>
      </c>
      <c r="G40" s="1">
        <v>0</v>
      </c>
      <c r="J40" s="1" t="s">
        <v>15</v>
      </c>
      <c r="K40" s="1">
        <v>51000</v>
      </c>
    </row>
    <row r="41" spans="1:11" ht="13.5">
      <c r="A41" s="1">
        <v>1048</v>
      </c>
      <c r="B41" s="1" t="s">
        <v>30</v>
      </c>
      <c r="C41" s="1" t="s">
        <v>14</v>
      </c>
      <c r="D41" s="1">
        <v>35000</v>
      </c>
      <c r="E41" s="1">
        <v>10</v>
      </c>
      <c r="F41" s="2">
        <v>26</v>
      </c>
      <c r="G41" s="1">
        <v>2</v>
      </c>
      <c r="J41" s="1" t="s">
        <v>17</v>
      </c>
      <c r="K41" s="1">
        <v>28000</v>
      </c>
    </row>
    <row r="42" spans="1:11" ht="13.5">
      <c r="A42" s="1">
        <v>1049</v>
      </c>
      <c r="B42" s="1" t="s">
        <v>30</v>
      </c>
      <c r="C42" s="1" t="s">
        <v>14</v>
      </c>
      <c r="D42" s="1">
        <v>65000</v>
      </c>
      <c r="E42" s="1"/>
      <c r="F42" s="1">
        <v>32</v>
      </c>
      <c r="G42" s="1">
        <v>8</v>
      </c>
      <c r="J42" s="1" t="s">
        <v>14</v>
      </c>
      <c r="K42" s="1">
        <v>35000</v>
      </c>
    </row>
    <row r="43" spans="1:11" ht="13.5">
      <c r="A43" s="1">
        <v>1050</v>
      </c>
      <c r="B43" s="1" t="s">
        <v>31</v>
      </c>
      <c r="C43" s="1" t="s">
        <v>15</v>
      </c>
      <c r="D43" s="1">
        <v>70000</v>
      </c>
      <c r="E43" s="1"/>
      <c r="F43" s="1">
        <v>35</v>
      </c>
      <c r="G43" s="1">
        <v>9</v>
      </c>
      <c r="J43" s="1" t="s">
        <v>14</v>
      </c>
      <c r="K43" s="1">
        <v>65000</v>
      </c>
    </row>
    <row r="44" spans="1:11" ht="13.5">
      <c r="A44" s="1">
        <v>1051</v>
      </c>
      <c r="B44" s="1" t="s">
        <v>30</v>
      </c>
      <c r="C44" s="2" t="s">
        <v>17</v>
      </c>
      <c r="D44" s="1">
        <v>68000</v>
      </c>
      <c r="E44" s="1"/>
      <c r="F44" s="1">
        <v>33</v>
      </c>
      <c r="G44" s="1">
        <v>8</v>
      </c>
      <c r="I44" s="5"/>
      <c r="J44" s="1" t="s">
        <v>15</v>
      </c>
      <c r="K44" s="1">
        <v>70000</v>
      </c>
    </row>
    <row r="45" spans="1:11" ht="13.5">
      <c r="A45" s="1">
        <v>1052</v>
      </c>
      <c r="B45" s="1" t="s">
        <v>31</v>
      </c>
      <c r="C45" s="2" t="s">
        <v>15</v>
      </c>
      <c r="D45" s="1">
        <v>61000</v>
      </c>
      <c r="E45" s="1"/>
      <c r="F45" s="1">
        <v>31</v>
      </c>
      <c r="G45" s="1">
        <v>7</v>
      </c>
      <c r="J45" s="2" t="s">
        <v>17</v>
      </c>
      <c r="K45" s="1">
        <v>68000</v>
      </c>
    </row>
    <row r="46" spans="1:11" ht="13.5">
      <c r="A46" s="1">
        <v>1053</v>
      </c>
      <c r="B46" s="1" t="s">
        <v>30</v>
      </c>
      <c r="C46" s="1" t="s">
        <v>17</v>
      </c>
      <c r="D46" s="1">
        <v>58000</v>
      </c>
      <c r="E46" s="1"/>
      <c r="F46" s="1">
        <v>30</v>
      </c>
      <c r="G46" s="1">
        <v>6</v>
      </c>
      <c r="J46" s="2" t="s">
        <v>15</v>
      </c>
      <c r="K46" s="1">
        <v>61000</v>
      </c>
    </row>
    <row r="47" spans="1:11" ht="13.5">
      <c r="A47" s="1">
        <v>1054</v>
      </c>
      <c r="B47" s="1" t="s">
        <v>30</v>
      </c>
      <c r="C47" s="1" t="s">
        <v>14</v>
      </c>
      <c r="D47" s="1">
        <v>83000</v>
      </c>
      <c r="E47" s="1"/>
      <c r="F47" s="1">
        <v>36</v>
      </c>
      <c r="G47" s="1">
        <v>10</v>
      </c>
      <c r="J47" s="1" t="s">
        <v>17</v>
      </c>
      <c r="K47" s="1">
        <v>58000</v>
      </c>
    </row>
    <row r="48" spans="1:11" ht="13.5">
      <c r="A48" s="1">
        <v>1055</v>
      </c>
      <c r="B48" s="1" t="s">
        <v>30</v>
      </c>
      <c r="C48" s="1" t="s">
        <v>16</v>
      </c>
      <c r="D48" s="3">
        <v>27500</v>
      </c>
      <c r="E48" s="1"/>
      <c r="F48" s="1">
        <v>22</v>
      </c>
      <c r="G48" s="1">
        <v>0</v>
      </c>
      <c r="J48" s="1" t="s">
        <v>14</v>
      </c>
      <c r="K48" s="1">
        <v>83000</v>
      </c>
    </row>
    <row r="49" spans="1:11" ht="13.5">
      <c r="A49" s="1">
        <v>1056</v>
      </c>
      <c r="B49" s="1" t="s">
        <v>31</v>
      </c>
      <c r="C49" s="1" t="s">
        <v>16</v>
      </c>
      <c r="D49" s="1">
        <v>29000</v>
      </c>
      <c r="E49" s="1"/>
      <c r="F49" s="1">
        <v>23</v>
      </c>
      <c r="G49" s="1">
        <v>0</v>
      </c>
      <c r="J49" s="1" t="s">
        <v>16</v>
      </c>
      <c r="K49" s="3">
        <v>27500</v>
      </c>
    </row>
    <row r="50" spans="1:11" ht="13.5">
      <c r="A50" s="1">
        <v>1057</v>
      </c>
      <c r="B50" s="1" t="s">
        <v>31</v>
      </c>
      <c r="C50" s="1" t="s">
        <v>16</v>
      </c>
      <c r="D50" s="1">
        <v>62000</v>
      </c>
      <c r="E50" s="1"/>
      <c r="F50" s="1">
        <v>32</v>
      </c>
      <c r="G50" s="1">
        <v>7</v>
      </c>
      <c r="J50" s="1" t="s">
        <v>16</v>
      </c>
      <c r="K50" s="1">
        <v>29000</v>
      </c>
    </row>
    <row r="51" spans="1:11" ht="13.5">
      <c r="A51" s="1">
        <v>1058</v>
      </c>
      <c r="B51" s="1" t="s">
        <v>31</v>
      </c>
      <c r="C51" s="1" t="s">
        <v>15</v>
      </c>
      <c r="D51" s="1">
        <v>68500</v>
      </c>
      <c r="E51" s="1"/>
      <c r="F51" s="1">
        <v>34</v>
      </c>
      <c r="G51" s="1">
        <v>9</v>
      </c>
      <c r="J51" s="1" t="s">
        <v>16</v>
      </c>
      <c r="K51" s="1">
        <v>62000</v>
      </c>
    </row>
    <row r="52" spans="1:11" ht="13.5">
      <c r="A52" s="1">
        <v>1059</v>
      </c>
      <c r="B52" s="1" t="s">
        <v>30</v>
      </c>
      <c r="C52" s="2" t="s">
        <v>17</v>
      </c>
      <c r="D52" s="1">
        <v>60000</v>
      </c>
      <c r="E52" s="1"/>
      <c r="F52" s="1">
        <v>30</v>
      </c>
      <c r="G52" s="1">
        <v>6</v>
      </c>
      <c r="J52" s="1" t="s">
        <v>15</v>
      </c>
      <c r="K52" s="1">
        <v>68500</v>
      </c>
    </row>
    <row r="53" spans="1:11" ht="13.5">
      <c r="A53" s="1">
        <v>1060</v>
      </c>
      <c r="B53" s="1" t="s">
        <v>30</v>
      </c>
      <c r="C53" s="2" t="s">
        <v>14</v>
      </c>
      <c r="D53" s="1">
        <v>80000</v>
      </c>
      <c r="E53" s="1"/>
      <c r="F53" s="1">
        <v>41</v>
      </c>
      <c r="G53" s="1">
        <v>13</v>
      </c>
      <c r="J53" s="2" t="s">
        <v>17</v>
      </c>
      <c r="K53" s="1">
        <v>60000</v>
      </c>
    </row>
    <row r="54" spans="1:11" ht="13.5">
      <c r="A54" s="1">
        <v>1061</v>
      </c>
      <c r="B54" s="1" t="s">
        <v>30</v>
      </c>
      <c r="C54" s="1" t="s">
        <v>15</v>
      </c>
      <c r="D54" s="1">
        <v>77000</v>
      </c>
      <c r="E54" s="1"/>
      <c r="F54" s="1">
        <v>38</v>
      </c>
      <c r="G54" s="1">
        <v>11</v>
      </c>
      <c r="J54" s="2" t="s">
        <v>14</v>
      </c>
      <c r="K54" s="1">
        <v>80000</v>
      </c>
    </row>
    <row r="55" spans="1:11" ht="13.5">
      <c r="A55" s="1">
        <v>1062</v>
      </c>
      <c r="B55" s="1" t="s">
        <v>30</v>
      </c>
      <c r="C55" s="1" t="s">
        <v>14</v>
      </c>
      <c r="D55" s="1">
        <v>78000</v>
      </c>
      <c r="E55" s="1"/>
      <c r="F55" s="1">
        <v>40</v>
      </c>
      <c r="G55" s="1">
        <v>12</v>
      </c>
      <c r="J55" s="1" t="s">
        <v>15</v>
      </c>
      <c r="K55" s="1">
        <v>77000</v>
      </c>
    </row>
    <row r="56" spans="1:11" ht="13.5">
      <c r="A56" s="1">
        <v>1063</v>
      </c>
      <c r="B56" s="1" t="s">
        <v>30</v>
      </c>
      <c r="C56" s="1" t="s">
        <v>16</v>
      </c>
      <c r="D56" s="1">
        <v>75000</v>
      </c>
      <c r="E56" s="1"/>
      <c r="F56" s="1">
        <v>37</v>
      </c>
      <c r="G56" s="1">
        <v>11</v>
      </c>
      <c r="J56" s="1" t="s">
        <v>14</v>
      </c>
      <c r="K56" s="1">
        <v>78000</v>
      </c>
    </row>
    <row r="57" spans="1:11" ht="13.5">
      <c r="A57" s="1">
        <v>1064</v>
      </c>
      <c r="B57" s="1" t="s">
        <v>30</v>
      </c>
      <c r="C57" s="1" t="s">
        <v>15</v>
      </c>
      <c r="D57" s="1">
        <v>85000</v>
      </c>
      <c r="E57" s="1"/>
      <c r="F57" s="1">
        <v>44</v>
      </c>
      <c r="G57" s="1">
        <v>15</v>
      </c>
      <c r="J57" s="1" t="s">
        <v>16</v>
      </c>
      <c r="K57" s="1">
        <v>75000</v>
      </c>
    </row>
    <row r="58" spans="1:11" ht="13.5">
      <c r="A58" s="1">
        <v>1065</v>
      </c>
      <c r="B58" s="1" t="s">
        <v>31</v>
      </c>
      <c r="C58" s="1" t="s">
        <v>17</v>
      </c>
      <c r="D58" s="1">
        <v>58000</v>
      </c>
      <c r="E58" s="1"/>
      <c r="F58" s="1">
        <v>29</v>
      </c>
      <c r="G58" s="1">
        <v>5</v>
      </c>
      <c r="J58" s="1" t="s">
        <v>15</v>
      </c>
      <c r="K58" s="1">
        <v>85000</v>
      </c>
    </row>
    <row r="59" spans="1:11" ht="13.5">
      <c r="A59" s="1">
        <v>1066</v>
      </c>
      <c r="B59" s="1" t="s">
        <v>31</v>
      </c>
      <c r="C59" s="1" t="s">
        <v>16</v>
      </c>
      <c r="D59" s="1">
        <v>88000</v>
      </c>
      <c r="E59" s="1"/>
      <c r="F59" s="1">
        <v>46</v>
      </c>
      <c r="G59" s="1">
        <v>16</v>
      </c>
      <c r="J59" s="1" t="s">
        <v>17</v>
      </c>
      <c r="K59" s="1">
        <v>58000</v>
      </c>
    </row>
    <row r="60" spans="1:11" ht="13.5">
      <c r="A60" s="1">
        <v>1067</v>
      </c>
      <c r="B60" s="1" t="s">
        <v>31</v>
      </c>
      <c r="C60" s="1" t="s">
        <v>16</v>
      </c>
      <c r="D60" s="1">
        <v>90000</v>
      </c>
      <c r="E60" s="1"/>
      <c r="F60" s="1">
        <v>47</v>
      </c>
      <c r="G60" s="1">
        <v>17</v>
      </c>
      <c r="J60" s="1" t="s">
        <v>16</v>
      </c>
      <c r="K60" s="1">
        <v>88000</v>
      </c>
    </row>
    <row r="61" spans="1:11" ht="13.5">
      <c r="A61" s="1">
        <v>1068</v>
      </c>
      <c r="B61" s="1" t="s">
        <v>30</v>
      </c>
      <c r="C61" s="1" t="s">
        <v>17</v>
      </c>
      <c r="D61" s="1">
        <v>63000</v>
      </c>
      <c r="E61" s="1"/>
      <c r="F61" s="1">
        <v>32</v>
      </c>
      <c r="G61" s="1">
        <v>7</v>
      </c>
      <c r="J61" s="1" t="s">
        <v>16</v>
      </c>
      <c r="K61" s="1">
        <v>90000</v>
      </c>
    </row>
    <row r="62" spans="1:11" ht="13.5">
      <c r="A62" s="1">
        <v>1069</v>
      </c>
      <c r="B62" s="1" t="s">
        <v>30</v>
      </c>
      <c r="C62" s="1" t="s">
        <v>17</v>
      </c>
      <c r="D62" s="1">
        <v>62500</v>
      </c>
      <c r="E62" s="1"/>
      <c r="F62" s="1">
        <v>30</v>
      </c>
      <c r="G62" s="1">
        <v>7</v>
      </c>
      <c r="J62" s="1" t="s">
        <v>17</v>
      </c>
      <c r="K62" s="1">
        <v>63000</v>
      </c>
    </row>
    <row r="63" spans="1:11" ht="13.5">
      <c r="A63" s="1">
        <v>1070</v>
      </c>
      <c r="B63" s="1" t="s">
        <v>30</v>
      </c>
      <c r="C63" s="1" t="s">
        <v>14</v>
      </c>
      <c r="D63" s="1">
        <v>78000</v>
      </c>
      <c r="E63" s="1"/>
      <c r="F63" s="1">
        <v>37</v>
      </c>
      <c r="G63" s="1">
        <v>10</v>
      </c>
      <c r="J63" s="1" t="s">
        <v>17</v>
      </c>
      <c r="K63" s="1">
        <v>62500</v>
      </c>
    </row>
    <row r="64" spans="1:11" ht="13.5">
      <c r="A64" s="1">
        <v>1071</v>
      </c>
      <c r="B64" s="1" t="s">
        <v>30</v>
      </c>
      <c r="C64" s="1" t="s">
        <v>16</v>
      </c>
      <c r="D64" s="1">
        <v>79400</v>
      </c>
      <c r="E64" s="1"/>
      <c r="F64" s="1">
        <v>39</v>
      </c>
      <c r="G64" s="1">
        <v>12</v>
      </c>
      <c r="J64" s="1" t="s">
        <v>14</v>
      </c>
      <c r="K64" s="1">
        <v>78000</v>
      </c>
    </row>
    <row r="65" spans="1:11" ht="13.5">
      <c r="A65" s="1">
        <v>1072</v>
      </c>
      <c r="B65" s="1" t="s">
        <v>31</v>
      </c>
      <c r="C65" s="1" t="s">
        <v>16</v>
      </c>
      <c r="D65" s="1">
        <v>80000</v>
      </c>
      <c r="E65" s="1"/>
      <c r="F65" s="1">
        <v>42</v>
      </c>
      <c r="G65" s="1">
        <v>13</v>
      </c>
      <c r="J65" s="1" t="s">
        <v>16</v>
      </c>
      <c r="K65" s="1">
        <v>79400</v>
      </c>
    </row>
    <row r="66" spans="1:11" ht="13.5">
      <c r="A66" s="1">
        <v>1073</v>
      </c>
      <c r="B66" s="1" t="s">
        <v>30</v>
      </c>
      <c r="C66" s="1" t="s">
        <v>16</v>
      </c>
      <c r="D66" s="1">
        <v>170000</v>
      </c>
      <c r="E66" s="1"/>
      <c r="F66" s="1">
        <v>50</v>
      </c>
      <c r="G66" s="1">
        <v>24</v>
      </c>
      <c r="J66" s="1" t="s">
        <v>16</v>
      </c>
      <c r="K66" s="1">
        <v>80000</v>
      </c>
    </row>
    <row r="67" spans="1:11" ht="13.5">
      <c r="A67" s="1">
        <v>1074</v>
      </c>
      <c r="B67" s="1" t="s">
        <v>31</v>
      </c>
      <c r="C67" s="1" t="s">
        <v>15</v>
      </c>
      <c r="D67" s="1">
        <v>82500</v>
      </c>
      <c r="E67" s="1"/>
      <c r="F67" s="1">
        <v>43</v>
      </c>
      <c r="G67" s="1">
        <v>13</v>
      </c>
      <c r="J67" s="1" t="s">
        <v>16</v>
      </c>
      <c r="K67" s="1">
        <v>170000</v>
      </c>
    </row>
    <row r="68" spans="1:11" ht="13.5">
      <c r="A68" s="1">
        <v>1075</v>
      </c>
      <c r="B68" s="1" t="s">
        <v>30</v>
      </c>
      <c r="C68" s="1" t="s">
        <v>17</v>
      </c>
      <c r="D68" s="1">
        <v>53500</v>
      </c>
      <c r="E68" s="1"/>
      <c r="F68" s="1">
        <v>28</v>
      </c>
      <c r="G68" s="1">
        <v>5</v>
      </c>
      <c r="J68" s="1" t="s">
        <v>15</v>
      </c>
      <c r="K68" s="1">
        <v>82500</v>
      </c>
    </row>
    <row r="69" spans="1:11" ht="13.5">
      <c r="A69" s="1">
        <v>1076</v>
      </c>
      <c r="B69" s="1" t="s">
        <v>31</v>
      </c>
      <c r="C69" s="1" t="s">
        <v>15</v>
      </c>
      <c r="D69" s="1">
        <v>57000</v>
      </c>
      <c r="E69" s="1"/>
      <c r="F69" s="1">
        <v>29</v>
      </c>
      <c r="G69" s="1">
        <v>6</v>
      </c>
      <c r="J69" s="1" t="s">
        <v>17</v>
      </c>
      <c r="K69" s="1">
        <v>53500</v>
      </c>
    </row>
    <row r="70" spans="1:11" ht="13.5">
      <c r="A70" s="1">
        <v>1077</v>
      </c>
      <c r="B70" s="1" t="s">
        <v>30</v>
      </c>
      <c r="C70" s="1" t="s">
        <v>17</v>
      </c>
      <c r="D70" s="1">
        <v>66500</v>
      </c>
      <c r="E70" s="1"/>
      <c r="F70" s="1">
        <v>33</v>
      </c>
      <c r="G70" s="1">
        <v>7</v>
      </c>
      <c r="J70" s="1" t="s">
        <v>15</v>
      </c>
      <c r="K70" s="1">
        <v>57000</v>
      </c>
    </row>
    <row r="71" spans="1:11" ht="13.5">
      <c r="A71" s="1">
        <v>1078</v>
      </c>
      <c r="B71" s="1" t="s">
        <v>30</v>
      </c>
      <c r="C71" s="1" t="s">
        <v>14</v>
      </c>
      <c r="D71" s="1">
        <v>92000</v>
      </c>
      <c r="E71" s="1"/>
      <c r="F71" s="1">
        <v>45</v>
      </c>
      <c r="G71" s="1">
        <v>19</v>
      </c>
      <c r="J71" s="1" t="s">
        <v>17</v>
      </c>
      <c r="K71" s="1">
        <v>66500</v>
      </c>
    </row>
    <row r="72" spans="1:11" ht="13.5">
      <c r="J72" s="1" t="s">
        <v>14</v>
      </c>
      <c r="K72" s="1">
        <v>92000</v>
      </c>
    </row>
  </sheetData>
  <sortState xmlns:xlrd2="http://schemas.microsoft.com/office/spreadsheetml/2017/richdata2" ref="G43:G59">
    <sortCondition ref="G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1"/>
  <sheetViews>
    <sheetView workbookViewId="0">
      <selection sqref="A1:B1"/>
    </sheetView>
  </sheetViews>
  <sheetFormatPr defaultColWidth="9" defaultRowHeight="14.45"/>
  <cols>
    <col min="1" max="1" width="13.625" customWidth="1"/>
    <col min="2" max="2" width="15.875" customWidth="1"/>
  </cols>
  <sheetData>
    <row r="1" spans="1:2">
      <c r="A1" s="1" t="s">
        <v>12</v>
      </c>
      <c r="B1" s="1" t="s">
        <v>27</v>
      </c>
    </row>
    <row r="2" spans="1:2">
      <c r="A2" s="1" t="s">
        <v>16</v>
      </c>
      <c r="B2" s="1">
        <v>27000</v>
      </c>
    </row>
    <row r="3" spans="1:2">
      <c r="A3" s="1" t="s">
        <v>16</v>
      </c>
      <c r="B3" s="1">
        <v>48000</v>
      </c>
    </row>
    <row r="4" spans="1:2" hidden="1">
      <c r="A4" s="1" t="s">
        <v>17</v>
      </c>
      <c r="B4" s="1">
        <v>75000</v>
      </c>
    </row>
    <row r="5" spans="1:2" hidden="1">
      <c r="A5" s="1" t="s">
        <v>17</v>
      </c>
      <c r="B5" s="1">
        <v>61000</v>
      </c>
    </row>
    <row r="6" spans="1:2" hidden="1">
      <c r="A6" s="1" t="s">
        <v>14</v>
      </c>
      <c r="B6" s="1">
        <v>45000</v>
      </c>
    </row>
    <row r="7" spans="1:2" hidden="1">
      <c r="A7" s="1" t="s">
        <v>14</v>
      </c>
      <c r="B7" s="1">
        <v>40000</v>
      </c>
    </row>
    <row r="8" spans="1:2" hidden="1">
      <c r="A8" s="1" t="s">
        <v>15</v>
      </c>
      <c r="B8" s="1">
        <v>42000</v>
      </c>
    </row>
    <row r="9" spans="1:2">
      <c r="A9" s="1" t="s">
        <v>16</v>
      </c>
      <c r="B9" s="1">
        <v>28000</v>
      </c>
    </row>
    <row r="10" spans="1:2">
      <c r="A10" s="1" t="s">
        <v>16</v>
      </c>
      <c r="B10" s="1">
        <v>48000</v>
      </c>
    </row>
    <row r="11" spans="1:2" hidden="1">
      <c r="A11" s="1" t="s">
        <v>17</v>
      </c>
      <c r="B11" s="1">
        <v>65000</v>
      </c>
    </row>
    <row r="12" spans="1:2" hidden="1">
      <c r="A12" s="1" t="s">
        <v>17</v>
      </c>
      <c r="B12" s="1">
        <v>54000</v>
      </c>
    </row>
    <row r="13" spans="1:2">
      <c r="A13" s="1" t="s">
        <v>16</v>
      </c>
      <c r="B13" s="1">
        <v>45000</v>
      </c>
    </row>
    <row r="14" spans="1:2">
      <c r="A14" s="1" t="s">
        <v>16</v>
      </c>
      <c r="B14" s="1">
        <v>29000</v>
      </c>
    </row>
    <row r="15" spans="1:2" hidden="1">
      <c r="A15" s="1" t="s">
        <v>14</v>
      </c>
      <c r="B15" s="1">
        <v>48000</v>
      </c>
    </row>
    <row r="16" spans="1:2" hidden="1">
      <c r="A16" s="1" t="s">
        <v>15</v>
      </c>
      <c r="B16" s="1">
        <v>95000</v>
      </c>
    </row>
    <row r="17" spans="1:2">
      <c r="A17" s="1" t="s">
        <v>16</v>
      </c>
      <c r="B17" s="1">
        <v>78000</v>
      </c>
    </row>
    <row r="18" spans="1:2" hidden="1">
      <c r="A18" s="1" t="s">
        <v>17</v>
      </c>
      <c r="B18" s="1">
        <v>54000</v>
      </c>
    </row>
    <row r="19" spans="1:2" hidden="1">
      <c r="A19" s="1" t="s">
        <v>15</v>
      </c>
      <c r="B19" s="1">
        <v>28000</v>
      </c>
    </row>
    <row r="20" spans="1:2" hidden="1">
      <c r="A20" s="1" t="s">
        <v>15</v>
      </c>
      <c r="B20" s="1">
        <v>36000</v>
      </c>
    </row>
    <row r="21" spans="1:2">
      <c r="A21" s="1" t="s">
        <v>16</v>
      </c>
      <c r="B21" s="1">
        <v>42000</v>
      </c>
    </row>
    <row r="22" spans="1:2" hidden="1">
      <c r="A22" s="1" t="s">
        <v>17</v>
      </c>
      <c r="B22" s="1">
        <v>94000</v>
      </c>
    </row>
    <row r="23" spans="1:2" hidden="1">
      <c r="A23" s="1" t="s">
        <v>17</v>
      </c>
      <c r="B23" s="1">
        <v>42000</v>
      </c>
    </row>
    <row r="24" spans="1:2" hidden="1">
      <c r="A24" s="1" t="s">
        <v>14</v>
      </c>
      <c r="B24" s="1">
        <v>30000</v>
      </c>
    </row>
    <row r="25" spans="1:2" hidden="1">
      <c r="A25" s="1" t="s">
        <v>14</v>
      </c>
      <c r="B25" s="1">
        <v>48000</v>
      </c>
    </row>
    <row r="26" spans="1:2">
      <c r="A26" s="1" t="s">
        <v>16</v>
      </c>
      <c r="B26" s="1">
        <v>52000</v>
      </c>
    </row>
    <row r="27" spans="1:2">
      <c r="A27" s="1" t="s">
        <v>16</v>
      </c>
      <c r="B27" s="1">
        <v>36000</v>
      </c>
    </row>
    <row r="28" spans="1:2">
      <c r="A28" s="1" t="s">
        <v>16</v>
      </c>
      <c r="B28" s="1">
        <v>48000</v>
      </c>
    </row>
    <row r="29" spans="1:2">
      <c r="A29" s="1" t="s">
        <v>16</v>
      </c>
      <c r="B29" s="1">
        <v>48000</v>
      </c>
    </row>
    <row r="30" spans="1:2" hidden="1">
      <c r="A30" s="1" t="s">
        <v>15</v>
      </c>
      <c r="B30" s="1">
        <v>56000</v>
      </c>
    </row>
    <row r="31" spans="1:2" hidden="1">
      <c r="A31" s="1" t="s">
        <v>15</v>
      </c>
      <c r="B31" s="1">
        <v>140000</v>
      </c>
    </row>
    <row r="32" spans="1:2" hidden="1">
      <c r="A32" s="1" t="s">
        <v>15</v>
      </c>
      <c r="B32" s="1">
        <v>38000</v>
      </c>
    </row>
    <row r="33" spans="1:2" hidden="1">
      <c r="A33" s="1" t="s">
        <v>14</v>
      </c>
      <c r="B33" s="1">
        <v>68000</v>
      </c>
    </row>
    <row r="34" spans="1:2" hidden="1">
      <c r="A34" s="1" t="s">
        <v>17</v>
      </c>
      <c r="B34" s="1">
        <v>36000</v>
      </c>
    </row>
    <row r="35" spans="1:2" hidden="1">
      <c r="A35" s="1" t="s">
        <v>17</v>
      </c>
      <c r="B35" s="1">
        <v>32000</v>
      </c>
    </row>
    <row r="36" spans="1:2" hidden="1">
      <c r="A36" s="1" t="s">
        <v>17</v>
      </c>
      <c r="B36" s="1">
        <v>30000</v>
      </c>
    </row>
    <row r="37" spans="1:2" hidden="1">
      <c r="A37" s="1" t="s">
        <v>17</v>
      </c>
      <c r="B37" s="1">
        <v>28500</v>
      </c>
    </row>
    <row r="38" spans="1:2">
      <c r="A38" s="1" t="s">
        <v>16</v>
      </c>
      <c r="B38" s="1">
        <v>53000</v>
      </c>
    </row>
    <row r="39" spans="1:2" hidden="1">
      <c r="A39" s="1" t="s">
        <v>15</v>
      </c>
      <c r="B39" s="1">
        <v>51000</v>
      </c>
    </row>
    <row r="40" spans="1:2" hidden="1">
      <c r="A40" s="1" t="s">
        <v>17</v>
      </c>
      <c r="B40" s="1">
        <v>28000</v>
      </c>
    </row>
    <row r="41" spans="1:2" hidden="1">
      <c r="A41" s="1" t="s">
        <v>14</v>
      </c>
      <c r="B41" s="1">
        <v>35000</v>
      </c>
    </row>
    <row r="42" spans="1:2" hidden="1">
      <c r="A42" s="1" t="s">
        <v>14</v>
      </c>
      <c r="B42" s="1">
        <v>65000</v>
      </c>
    </row>
    <row r="43" spans="1:2" hidden="1">
      <c r="A43" s="1" t="s">
        <v>15</v>
      </c>
      <c r="B43" s="1">
        <v>70000</v>
      </c>
    </row>
    <row r="44" spans="1:2" ht="13.5" hidden="1">
      <c r="A44" s="2" t="s">
        <v>17</v>
      </c>
      <c r="B44" s="1">
        <v>68000</v>
      </c>
    </row>
    <row r="45" spans="1:2" ht="13.5" hidden="1">
      <c r="A45" s="2" t="s">
        <v>15</v>
      </c>
      <c r="B45" s="1">
        <v>61000</v>
      </c>
    </row>
    <row r="46" spans="1:2" hidden="1">
      <c r="A46" s="1" t="s">
        <v>17</v>
      </c>
      <c r="B46" s="1">
        <v>58000</v>
      </c>
    </row>
    <row r="47" spans="1:2" hidden="1">
      <c r="A47" s="1" t="s">
        <v>14</v>
      </c>
      <c r="B47" s="1">
        <v>83000</v>
      </c>
    </row>
    <row r="48" spans="1:2">
      <c r="A48" s="1" t="s">
        <v>16</v>
      </c>
      <c r="B48" s="3">
        <v>27500</v>
      </c>
    </row>
    <row r="49" spans="1:2">
      <c r="A49" s="1" t="s">
        <v>16</v>
      </c>
      <c r="B49" s="1">
        <v>29000</v>
      </c>
    </row>
    <row r="50" spans="1:2">
      <c r="A50" s="1" t="s">
        <v>16</v>
      </c>
      <c r="B50" s="1">
        <v>62000</v>
      </c>
    </row>
    <row r="51" spans="1:2" hidden="1">
      <c r="A51" s="1" t="s">
        <v>15</v>
      </c>
      <c r="B51" s="1">
        <v>68500</v>
      </c>
    </row>
    <row r="52" spans="1:2" ht="13.5" hidden="1">
      <c r="A52" s="2" t="s">
        <v>17</v>
      </c>
      <c r="B52" s="1">
        <v>60000</v>
      </c>
    </row>
    <row r="53" spans="1:2" ht="13.5" hidden="1">
      <c r="A53" s="2" t="s">
        <v>14</v>
      </c>
      <c r="B53" s="1">
        <v>80000</v>
      </c>
    </row>
    <row r="54" spans="1:2" hidden="1">
      <c r="A54" s="1" t="s">
        <v>15</v>
      </c>
      <c r="B54" s="1">
        <v>77000</v>
      </c>
    </row>
    <row r="55" spans="1:2" hidden="1">
      <c r="A55" s="1" t="s">
        <v>14</v>
      </c>
      <c r="B55" s="1">
        <v>78000</v>
      </c>
    </row>
    <row r="56" spans="1:2">
      <c r="A56" s="1" t="s">
        <v>16</v>
      </c>
      <c r="B56" s="1">
        <v>75000</v>
      </c>
    </row>
    <row r="57" spans="1:2" hidden="1">
      <c r="A57" s="1" t="s">
        <v>15</v>
      </c>
      <c r="B57" s="1">
        <v>85000</v>
      </c>
    </row>
    <row r="58" spans="1:2" hidden="1">
      <c r="A58" s="1" t="s">
        <v>17</v>
      </c>
      <c r="B58" s="1">
        <v>58000</v>
      </c>
    </row>
    <row r="59" spans="1:2">
      <c r="A59" s="1" t="s">
        <v>16</v>
      </c>
      <c r="B59" s="1">
        <v>88000</v>
      </c>
    </row>
    <row r="60" spans="1:2">
      <c r="A60" s="1" t="s">
        <v>16</v>
      </c>
      <c r="B60" s="1">
        <v>90000</v>
      </c>
    </row>
    <row r="61" spans="1:2" hidden="1">
      <c r="A61" s="1" t="s">
        <v>17</v>
      </c>
      <c r="B61" s="1">
        <v>63000</v>
      </c>
    </row>
    <row r="62" spans="1:2" hidden="1">
      <c r="A62" s="1" t="s">
        <v>17</v>
      </c>
      <c r="B62" s="1">
        <v>62500</v>
      </c>
    </row>
    <row r="63" spans="1:2" hidden="1">
      <c r="A63" s="1" t="s">
        <v>14</v>
      </c>
      <c r="B63" s="1">
        <v>78000</v>
      </c>
    </row>
    <row r="64" spans="1:2">
      <c r="A64" s="1" t="s">
        <v>16</v>
      </c>
      <c r="B64" s="1">
        <v>79400</v>
      </c>
    </row>
    <row r="65" spans="1:2">
      <c r="A65" s="1" t="s">
        <v>16</v>
      </c>
      <c r="B65" s="1">
        <v>80000</v>
      </c>
    </row>
    <row r="66" spans="1:2">
      <c r="A66" s="1" t="s">
        <v>16</v>
      </c>
      <c r="B66" s="1">
        <v>170000</v>
      </c>
    </row>
    <row r="67" spans="1:2" hidden="1">
      <c r="A67" s="1" t="s">
        <v>15</v>
      </c>
      <c r="B67" s="1">
        <v>82500</v>
      </c>
    </row>
    <row r="68" spans="1:2" hidden="1">
      <c r="A68" s="1" t="s">
        <v>17</v>
      </c>
      <c r="B68" s="1">
        <v>53500</v>
      </c>
    </row>
    <row r="69" spans="1:2" hidden="1">
      <c r="A69" s="1" t="s">
        <v>15</v>
      </c>
      <c r="B69" s="1">
        <v>57000</v>
      </c>
    </row>
    <row r="70" spans="1:2" hidden="1">
      <c r="A70" s="1" t="s">
        <v>17</v>
      </c>
      <c r="B70" s="1">
        <v>66500</v>
      </c>
    </row>
    <row r="71" spans="1:2" hidden="1">
      <c r="A71" s="1" t="s">
        <v>14</v>
      </c>
      <c r="B71" s="1">
        <v>92000</v>
      </c>
    </row>
  </sheetData>
  <autoFilter ref="A1:B71" xr:uid="{00000000-0001-0000-0200-000000000000}">
    <filterColumn colId="0">
      <filters>
        <filter val="IT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"/>
  <sheetViews>
    <sheetView workbookViewId="0">
      <selection activeCell="E26" sqref="E26"/>
    </sheetView>
  </sheetViews>
  <sheetFormatPr defaultColWidth="9" defaultRowHeight="14.45"/>
  <sheetData>
    <row r="1" spans="1:13" ht="13.5">
      <c r="A1" s="1" t="s">
        <v>12</v>
      </c>
      <c r="B1" s="1" t="s">
        <v>27</v>
      </c>
    </row>
    <row r="2" spans="1:13" ht="13.5">
      <c r="A2" s="1" t="s">
        <v>16</v>
      </c>
      <c r="B2" s="1">
        <v>27000</v>
      </c>
    </row>
    <row r="3" spans="1:13" ht="13.5">
      <c r="A3" s="1" t="s">
        <v>16</v>
      </c>
      <c r="B3" s="1">
        <v>48000</v>
      </c>
    </row>
    <row r="4" spans="1:13" ht="13.5">
      <c r="A4" s="1" t="s">
        <v>17</v>
      </c>
      <c r="B4" s="1">
        <v>75000</v>
      </c>
    </row>
    <row r="5" spans="1:13" ht="13.5">
      <c r="A5" s="1" t="s">
        <v>17</v>
      </c>
      <c r="B5" s="1">
        <v>61000</v>
      </c>
    </row>
    <row r="6" spans="1:13" ht="13.5">
      <c r="A6" s="1" t="s">
        <v>14</v>
      </c>
      <c r="B6" s="1">
        <v>45000</v>
      </c>
    </row>
    <row r="7" spans="1:13" ht="13.5">
      <c r="A7" s="1" t="s">
        <v>14</v>
      </c>
      <c r="B7" s="1">
        <v>40000</v>
      </c>
      <c r="H7" t="s">
        <v>33</v>
      </c>
      <c r="J7" t="s">
        <v>34</v>
      </c>
      <c r="M7" t="s">
        <v>35</v>
      </c>
    </row>
    <row r="8" spans="1:13" ht="13.5">
      <c r="A8" s="1" t="s">
        <v>15</v>
      </c>
      <c r="B8" s="1">
        <v>42000</v>
      </c>
      <c r="H8">
        <f>AVERAGE(B2:B66)</f>
        <v>58421.538461538461</v>
      </c>
      <c r="J8" cm="1">
        <f t="array" ref="J8">_xlfn.MODE.MULT(B2:B66)</f>
        <v>48000</v>
      </c>
      <c r="M8">
        <f>F16-F14</f>
        <v>35000</v>
      </c>
    </row>
    <row r="9" spans="1:13" ht="13.5">
      <c r="A9" s="1" t="s">
        <v>16</v>
      </c>
      <c r="B9" s="1">
        <v>28000</v>
      </c>
      <c r="H9">
        <f>AVERAGE(B4:B70)</f>
        <v>59431.343283582093</v>
      </c>
      <c r="J9" cm="1">
        <f t="array" ref="J9">_xlfn.MODE.MULT(B4:B70)</f>
        <v>48000</v>
      </c>
      <c r="M9">
        <f>G16-G14</f>
        <v>33000</v>
      </c>
    </row>
    <row r="10" spans="1:13" ht="13.5">
      <c r="A10" s="1" t="s">
        <v>16</v>
      </c>
      <c r="B10" s="1">
        <v>48000</v>
      </c>
    </row>
    <row r="11" spans="1:13" ht="13.5">
      <c r="A11" s="1" t="s">
        <v>17</v>
      </c>
      <c r="B11" s="1">
        <v>65000</v>
      </c>
    </row>
    <row r="12" spans="1:13" ht="13.5">
      <c r="A12" s="1" t="s">
        <v>17</v>
      </c>
      <c r="B12" s="1">
        <v>54000</v>
      </c>
      <c r="F12" t="s">
        <v>36</v>
      </c>
      <c r="G12" t="s">
        <v>37</v>
      </c>
    </row>
    <row r="13" spans="1:13" ht="13.5">
      <c r="A13" s="1" t="s">
        <v>16</v>
      </c>
      <c r="B13" s="1">
        <v>45000</v>
      </c>
      <c r="E13" t="s">
        <v>38</v>
      </c>
      <c r="F13">
        <f>F14-(1.5*M8)</f>
        <v>-12500</v>
      </c>
      <c r="G13">
        <f>G14-(1.5*M9)</f>
        <v>-7500</v>
      </c>
    </row>
    <row r="14" spans="1:13" ht="13.5">
      <c r="A14" s="1" t="s">
        <v>16</v>
      </c>
      <c r="B14" s="1">
        <v>29000</v>
      </c>
      <c r="E14" t="s">
        <v>39</v>
      </c>
      <c r="F14">
        <f>_xlfn.QUARTILE.INC(B2:B66,1)</f>
        <v>40000</v>
      </c>
      <c r="G14">
        <f>_xlfn.QUARTILE.INC(B4:B70,1)</f>
        <v>42000</v>
      </c>
    </row>
    <row r="15" spans="1:13" ht="13.5">
      <c r="A15" s="1" t="s">
        <v>14</v>
      </c>
      <c r="B15" s="1">
        <v>48000</v>
      </c>
      <c r="E15" t="s">
        <v>40</v>
      </c>
      <c r="F15">
        <f>MEDIAN(B2:B66)</f>
        <v>54000</v>
      </c>
      <c r="G15">
        <f>MEDIAN(B4:B70)</f>
        <v>57000</v>
      </c>
    </row>
    <row r="16" spans="1:13" ht="13.5">
      <c r="A16" s="1" t="s">
        <v>15</v>
      </c>
      <c r="B16" s="1">
        <v>95000</v>
      </c>
      <c r="E16" t="s">
        <v>41</v>
      </c>
      <c r="F16">
        <f>_xlfn.QUARTILE.INC(B2:B66,3)</f>
        <v>75000</v>
      </c>
      <c r="G16">
        <f>_xlfn.QUARTILE.INC(B4:B70,3)</f>
        <v>75000</v>
      </c>
    </row>
    <row r="17" spans="1:7" ht="13.5">
      <c r="A17" s="1" t="s">
        <v>16</v>
      </c>
      <c r="B17" s="1">
        <v>78000</v>
      </c>
      <c r="E17" t="s">
        <v>23</v>
      </c>
      <c r="F17">
        <f>F16+(1.5*M8)</f>
        <v>127500</v>
      </c>
      <c r="G17">
        <f>G16+(1.5*M9)</f>
        <v>124500</v>
      </c>
    </row>
    <row r="18" spans="1:7" ht="13.5">
      <c r="A18" s="1" t="s">
        <v>17</v>
      </c>
      <c r="B18" s="1">
        <v>54000</v>
      </c>
    </row>
    <row r="19" spans="1:7" ht="13.5">
      <c r="A19" s="1" t="s">
        <v>15</v>
      </c>
      <c r="B19" s="1">
        <v>28000</v>
      </c>
    </row>
    <row r="20" spans="1:7" ht="13.5">
      <c r="A20" s="1" t="s">
        <v>15</v>
      </c>
      <c r="B20" s="1">
        <v>36000</v>
      </c>
    </row>
    <row r="21" spans="1:7" ht="13.5">
      <c r="A21" s="1" t="s">
        <v>16</v>
      </c>
      <c r="B21" s="1">
        <v>42000</v>
      </c>
    </row>
    <row r="22" spans="1:7" ht="13.5">
      <c r="A22" s="1" t="s">
        <v>17</v>
      </c>
      <c r="B22" s="1">
        <v>94000</v>
      </c>
    </row>
    <row r="23" spans="1:7" ht="13.5">
      <c r="A23" s="1" t="s">
        <v>17</v>
      </c>
      <c r="B23" s="1">
        <v>42000</v>
      </c>
    </row>
    <row r="24" spans="1:7" ht="13.5">
      <c r="A24" s="1" t="s">
        <v>14</v>
      </c>
      <c r="B24" s="1">
        <v>30000</v>
      </c>
    </row>
    <row r="25" spans="1:7" ht="13.5">
      <c r="A25" s="1" t="s">
        <v>14</v>
      </c>
      <c r="B25" s="1">
        <v>48000</v>
      </c>
    </row>
    <row r="26" spans="1:7" ht="13.5">
      <c r="A26" s="1" t="s">
        <v>16</v>
      </c>
      <c r="B26" s="1">
        <v>52000</v>
      </c>
    </row>
    <row r="27" spans="1:7" ht="13.5">
      <c r="A27" s="1" t="s">
        <v>16</v>
      </c>
      <c r="B27" s="1">
        <v>36000</v>
      </c>
    </row>
    <row r="28" spans="1:7" ht="13.5">
      <c r="A28" s="1" t="s">
        <v>16</v>
      </c>
      <c r="B28" s="1">
        <v>48000</v>
      </c>
    </row>
    <row r="29" spans="1:7" ht="13.5">
      <c r="A29" s="1" t="s">
        <v>16</v>
      </c>
      <c r="B29" s="1">
        <v>48000</v>
      </c>
    </row>
    <row r="30" spans="1:7" ht="13.5">
      <c r="A30" s="1" t="s">
        <v>15</v>
      </c>
      <c r="B30" s="1">
        <v>56000</v>
      </c>
    </row>
    <row r="31" spans="1:7" ht="13.5">
      <c r="A31" s="1" t="s">
        <v>15</v>
      </c>
      <c r="B31" s="1">
        <v>140000</v>
      </c>
    </row>
    <row r="32" spans="1:7" ht="13.5">
      <c r="A32" s="1" t="s">
        <v>15</v>
      </c>
      <c r="B32" s="1">
        <v>38000</v>
      </c>
    </row>
    <row r="33" spans="1:2" ht="13.5">
      <c r="A33" s="1" t="s">
        <v>14</v>
      </c>
      <c r="B33" s="1">
        <v>68000</v>
      </c>
    </row>
    <row r="34" spans="1:2" ht="13.5">
      <c r="A34" s="1" t="s">
        <v>17</v>
      </c>
      <c r="B34" s="1">
        <v>36000</v>
      </c>
    </row>
    <row r="35" spans="1:2" ht="13.5">
      <c r="A35" s="1" t="s">
        <v>17</v>
      </c>
      <c r="B35" s="1">
        <v>32000</v>
      </c>
    </row>
    <row r="36" spans="1:2" ht="13.5">
      <c r="A36" s="1" t="s">
        <v>17</v>
      </c>
      <c r="B36" s="1">
        <v>30000</v>
      </c>
    </row>
    <row r="37" spans="1:2" ht="13.5">
      <c r="A37" s="1" t="s">
        <v>17</v>
      </c>
      <c r="B37" s="1">
        <v>28500</v>
      </c>
    </row>
    <row r="38" spans="1:2" ht="13.5">
      <c r="A38" s="1" t="s">
        <v>16</v>
      </c>
      <c r="B38" s="1">
        <v>53000</v>
      </c>
    </row>
    <row r="39" spans="1:2" ht="13.5">
      <c r="A39" s="1" t="s">
        <v>15</v>
      </c>
      <c r="B39" s="1">
        <v>51000</v>
      </c>
    </row>
    <row r="40" spans="1:2" ht="13.5">
      <c r="A40" s="1" t="s">
        <v>17</v>
      </c>
      <c r="B40" s="1">
        <v>28000</v>
      </c>
    </row>
    <row r="41" spans="1:2" ht="13.5">
      <c r="A41" s="1" t="s">
        <v>14</v>
      </c>
      <c r="B41" s="1">
        <v>35000</v>
      </c>
    </row>
    <row r="42" spans="1:2" ht="13.5">
      <c r="A42" s="1" t="s">
        <v>14</v>
      </c>
      <c r="B42" s="1">
        <v>65000</v>
      </c>
    </row>
    <row r="43" spans="1:2" ht="13.5">
      <c r="A43" s="1" t="s">
        <v>15</v>
      </c>
      <c r="B43" s="1">
        <v>70000</v>
      </c>
    </row>
    <row r="44" spans="1:2" ht="13.5">
      <c r="A44" s="2" t="s">
        <v>17</v>
      </c>
      <c r="B44" s="1">
        <v>68000</v>
      </c>
    </row>
    <row r="45" spans="1:2" ht="13.5">
      <c r="A45" s="2" t="s">
        <v>15</v>
      </c>
      <c r="B45" s="1">
        <v>61000</v>
      </c>
    </row>
    <row r="46" spans="1:2" ht="13.5">
      <c r="A46" s="1" t="s">
        <v>17</v>
      </c>
      <c r="B46" s="1">
        <v>58000</v>
      </c>
    </row>
    <row r="47" spans="1:2" ht="13.5">
      <c r="A47" s="1" t="s">
        <v>14</v>
      </c>
      <c r="B47" s="1">
        <v>83000</v>
      </c>
    </row>
    <row r="48" spans="1:2" ht="13.5">
      <c r="A48" s="1" t="s">
        <v>16</v>
      </c>
      <c r="B48" s="3">
        <v>27500</v>
      </c>
    </row>
    <row r="49" spans="1:2" ht="13.5">
      <c r="A49" s="1" t="s">
        <v>16</v>
      </c>
      <c r="B49" s="1">
        <v>29000</v>
      </c>
    </row>
    <row r="50" spans="1:2" ht="13.5">
      <c r="A50" s="1" t="s">
        <v>16</v>
      </c>
      <c r="B50" s="1">
        <v>62000</v>
      </c>
    </row>
    <row r="51" spans="1:2" ht="13.5">
      <c r="A51" s="1" t="s">
        <v>15</v>
      </c>
      <c r="B51" s="1">
        <v>68500</v>
      </c>
    </row>
    <row r="52" spans="1:2" ht="13.5">
      <c r="A52" s="2" t="s">
        <v>17</v>
      </c>
      <c r="B52" s="1">
        <v>60000</v>
      </c>
    </row>
    <row r="53" spans="1:2" ht="13.5">
      <c r="A53" s="2" t="s">
        <v>14</v>
      </c>
      <c r="B53" s="1">
        <v>80000</v>
      </c>
    </row>
    <row r="54" spans="1:2" ht="13.5">
      <c r="A54" s="1" t="s">
        <v>15</v>
      </c>
      <c r="B54" s="1">
        <v>77000</v>
      </c>
    </row>
    <row r="55" spans="1:2" ht="13.5">
      <c r="A55" s="1" t="s">
        <v>14</v>
      </c>
      <c r="B55" s="1">
        <v>78000</v>
      </c>
    </row>
    <row r="56" spans="1:2" ht="13.5">
      <c r="A56" s="1" t="s">
        <v>16</v>
      </c>
      <c r="B56" s="1">
        <v>75000</v>
      </c>
    </row>
    <row r="57" spans="1:2" ht="13.5">
      <c r="A57" s="1" t="s">
        <v>15</v>
      </c>
      <c r="B57" s="1">
        <v>85000</v>
      </c>
    </row>
    <row r="58" spans="1:2" ht="13.5">
      <c r="A58" s="1" t="s">
        <v>17</v>
      </c>
      <c r="B58" s="1">
        <v>58000</v>
      </c>
    </row>
    <row r="59" spans="1:2" ht="13.5">
      <c r="A59" s="1" t="s">
        <v>16</v>
      </c>
      <c r="B59" s="1">
        <v>88000</v>
      </c>
    </row>
    <row r="60" spans="1:2" ht="13.5">
      <c r="A60" s="1" t="s">
        <v>16</v>
      </c>
      <c r="B60" s="1">
        <v>90000</v>
      </c>
    </row>
    <row r="61" spans="1:2" ht="13.5">
      <c r="A61" s="1" t="s">
        <v>17</v>
      </c>
      <c r="B61" s="1">
        <v>63000</v>
      </c>
    </row>
    <row r="62" spans="1:2" ht="13.5">
      <c r="A62" s="1" t="s">
        <v>17</v>
      </c>
      <c r="B62" s="1">
        <v>62500</v>
      </c>
    </row>
    <row r="63" spans="1:2" ht="13.5">
      <c r="A63" s="1" t="s">
        <v>14</v>
      </c>
      <c r="B63" s="1">
        <v>78000</v>
      </c>
    </row>
    <row r="64" spans="1:2" ht="13.5">
      <c r="A64" s="1" t="s">
        <v>16</v>
      </c>
      <c r="B64" s="1">
        <v>79400</v>
      </c>
    </row>
    <row r="65" spans="1:2" ht="13.5">
      <c r="A65" s="1" t="s">
        <v>16</v>
      </c>
      <c r="B65" s="1">
        <v>80000</v>
      </c>
    </row>
    <row r="66" spans="1:2" ht="13.5">
      <c r="A66" s="1" t="s">
        <v>16</v>
      </c>
      <c r="B66" s="1">
        <v>170000</v>
      </c>
    </row>
    <row r="67" spans="1:2" ht="13.5">
      <c r="A67" s="1" t="s">
        <v>15</v>
      </c>
      <c r="B67" s="1">
        <v>82500</v>
      </c>
    </row>
    <row r="68" spans="1:2" ht="13.5">
      <c r="A68" s="1" t="s">
        <v>17</v>
      </c>
      <c r="B68" s="1">
        <v>53500</v>
      </c>
    </row>
    <row r="69" spans="1:2" ht="13.5">
      <c r="A69" s="1" t="s">
        <v>15</v>
      </c>
      <c r="B69" s="1">
        <v>57000</v>
      </c>
    </row>
    <row r="70" spans="1:2" ht="13.5">
      <c r="A70" s="1" t="s">
        <v>17</v>
      </c>
      <c r="B70" s="1">
        <v>66500</v>
      </c>
    </row>
    <row r="71" spans="1:2" ht="13.5">
      <c r="A71" s="1" t="s">
        <v>14</v>
      </c>
      <c r="B71" s="1">
        <v>92000</v>
      </c>
    </row>
  </sheetData>
  <autoFilter ref="A1:B71" xr:uid="{00000000-0001-0000-0300-000000000000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23"/>
  <sheetViews>
    <sheetView workbookViewId="0">
      <selection activeCell="J28" sqref="J28"/>
    </sheetView>
  </sheetViews>
  <sheetFormatPr defaultColWidth="8.875" defaultRowHeight="14.45"/>
  <cols>
    <col min="1" max="1" width="14"/>
    <col min="2" max="2" width="24.625"/>
  </cols>
  <sheetData>
    <row r="3" spans="1:2">
      <c r="A3" t="s">
        <v>12</v>
      </c>
      <c r="B3" t="s">
        <v>13</v>
      </c>
    </row>
    <row r="4" spans="1:2">
      <c r="A4" t="s">
        <v>14</v>
      </c>
      <c r="B4">
        <v>790000</v>
      </c>
    </row>
    <row r="5" spans="1:2">
      <c r="A5" t="s">
        <v>15</v>
      </c>
      <c r="B5">
        <v>987000</v>
      </c>
    </row>
    <row r="6" spans="1:2">
      <c r="A6" t="s">
        <v>16</v>
      </c>
      <c r="B6">
        <v>1282900</v>
      </c>
    </row>
    <row r="7" spans="1:2">
      <c r="A7" t="s">
        <v>17</v>
      </c>
      <c r="B7">
        <v>1089000</v>
      </c>
    </row>
    <row r="8" spans="1:2">
      <c r="A8" t="s">
        <v>10</v>
      </c>
      <c r="B8">
        <v>4148900</v>
      </c>
    </row>
    <row r="23" spans="8:8">
      <c r="H23" t="s">
        <v>42</v>
      </c>
    </row>
  </sheetData>
  <pageMargins left="0.75" right="0.75" top="1" bottom="1" header="0.5" footer="0.5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25"/>
  <sheetViews>
    <sheetView workbookViewId="0">
      <selection activeCell="H26" sqref="H26"/>
    </sheetView>
  </sheetViews>
  <sheetFormatPr defaultColWidth="8.875" defaultRowHeight="14.45"/>
  <cols>
    <col min="1" max="1" width="16.25"/>
    <col min="2" max="3" width="9.5"/>
    <col min="4" max="4" width="11.5"/>
  </cols>
  <sheetData>
    <row r="3" spans="1:4">
      <c r="A3" t="s">
        <v>43</v>
      </c>
      <c r="B3" t="s">
        <v>26</v>
      </c>
    </row>
    <row r="4" spans="1:4">
      <c r="A4" t="s">
        <v>12</v>
      </c>
      <c r="B4" t="s">
        <v>31</v>
      </c>
      <c r="C4" t="s">
        <v>30</v>
      </c>
      <c r="D4" t="s">
        <v>10</v>
      </c>
    </row>
    <row r="5" spans="1:4">
      <c r="A5" t="s">
        <v>14</v>
      </c>
      <c r="B5">
        <v>2</v>
      </c>
      <c r="C5">
        <v>11</v>
      </c>
      <c r="D5">
        <v>13</v>
      </c>
    </row>
    <row r="6" spans="1:4">
      <c r="A6" t="s">
        <v>15</v>
      </c>
      <c r="B6">
        <v>11</v>
      </c>
      <c r="C6">
        <v>4</v>
      </c>
      <c r="D6">
        <v>15</v>
      </c>
    </row>
    <row r="7" spans="1:4">
      <c r="A7" t="s">
        <v>16</v>
      </c>
      <c r="B7">
        <v>10</v>
      </c>
      <c r="C7">
        <v>12</v>
      </c>
      <c r="D7">
        <v>22</v>
      </c>
    </row>
    <row r="8" spans="1:4">
      <c r="A8" t="s">
        <v>17</v>
      </c>
      <c r="B8">
        <v>4</v>
      </c>
      <c r="C8">
        <v>16</v>
      </c>
      <c r="D8">
        <v>20</v>
      </c>
    </row>
    <row r="9" spans="1:4">
      <c r="A9" t="s">
        <v>10</v>
      </c>
      <c r="B9">
        <v>27</v>
      </c>
      <c r="C9">
        <v>43</v>
      </c>
      <c r="D9">
        <v>70</v>
      </c>
    </row>
    <row r="25" spans="8:8">
      <c r="H25" t="s">
        <v>44</v>
      </c>
    </row>
  </sheetData>
  <pageMargins left="0.75" right="0.75" top="1" bottom="1" header="0.5" footer="0.5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25"/>
  <sheetViews>
    <sheetView workbookViewId="0">
      <selection activeCell="F28" sqref="F28"/>
    </sheetView>
  </sheetViews>
  <sheetFormatPr defaultColWidth="8.875" defaultRowHeight="14.45"/>
  <cols>
    <col min="1" max="1" width="19.125"/>
    <col min="2" max="2" width="28.125"/>
  </cols>
  <sheetData>
    <row r="3" spans="1:2">
      <c r="A3" t="s">
        <v>29</v>
      </c>
      <c r="B3" t="s">
        <v>45</v>
      </c>
    </row>
    <row r="4" spans="1:2">
      <c r="A4">
        <v>0</v>
      </c>
      <c r="B4">
        <v>28071.428571428602</v>
      </c>
    </row>
    <row r="5" spans="1:2">
      <c r="A5">
        <v>1</v>
      </c>
      <c r="B5">
        <v>30125</v>
      </c>
    </row>
    <row r="6" spans="1:2">
      <c r="A6">
        <v>2</v>
      </c>
      <c r="B6">
        <v>35666.666666666701</v>
      </c>
    </row>
    <row r="7" spans="1:2">
      <c r="A7">
        <v>3</v>
      </c>
      <c r="B7">
        <v>38000</v>
      </c>
    </row>
    <row r="8" spans="1:2">
      <c r="A8">
        <v>4</v>
      </c>
      <c r="B8">
        <v>47250</v>
      </c>
    </row>
    <row r="9" spans="1:2">
      <c r="A9">
        <v>5</v>
      </c>
      <c r="B9">
        <v>52642.857142857101</v>
      </c>
    </row>
    <row r="10" spans="1:2">
      <c r="A10">
        <v>6</v>
      </c>
      <c r="B10">
        <v>59000</v>
      </c>
    </row>
    <row r="11" spans="1:2">
      <c r="A11">
        <v>7</v>
      </c>
      <c r="B11">
        <v>65000</v>
      </c>
    </row>
    <row r="12" spans="1:2">
      <c r="A12">
        <v>8</v>
      </c>
      <c r="B12">
        <v>69750</v>
      </c>
    </row>
    <row r="13" spans="1:2">
      <c r="A13">
        <v>9</v>
      </c>
      <c r="B13">
        <v>77833.333333333299</v>
      </c>
    </row>
    <row r="14" spans="1:2">
      <c r="A14">
        <v>10</v>
      </c>
      <c r="B14">
        <v>80500</v>
      </c>
    </row>
    <row r="15" spans="1:2">
      <c r="A15">
        <v>11</v>
      </c>
      <c r="B15">
        <v>76000</v>
      </c>
    </row>
    <row r="16" spans="1:2">
      <c r="A16">
        <v>12</v>
      </c>
      <c r="B16">
        <v>83800</v>
      </c>
    </row>
    <row r="17" spans="1:6">
      <c r="A17">
        <v>13</v>
      </c>
      <c r="B17">
        <v>80833.333333333299</v>
      </c>
    </row>
    <row r="18" spans="1:6">
      <c r="A18">
        <v>15</v>
      </c>
      <c r="B18">
        <v>85000</v>
      </c>
    </row>
    <row r="19" spans="1:6">
      <c r="A19">
        <v>16</v>
      </c>
      <c r="B19">
        <v>88000</v>
      </c>
    </row>
    <row r="20" spans="1:6">
      <c r="A20">
        <v>17</v>
      </c>
      <c r="B20">
        <v>90000</v>
      </c>
    </row>
    <row r="21" spans="1:6">
      <c r="A21">
        <v>19</v>
      </c>
      <c r="B21">
        <v>92000</v>
      </c>
    </row>
    <row r="22" spans="1:6">
      <c r="A22">
        <v>20</v>
      </c>
      <c r="B22">
        <v>140000</v>
      </c>
    </row>
    <row r="23" spans="1:6">
      <c r="A23">
        <v>24</v>
      </c>
      <c r="B23">
        <v>170000</v>
      </c>
    </row>
    <row r="24" spans="1:6">
      <c r="A24" t="s">
        <v>10</v>
      </c>
      <c r="B24">
        <v>59270</v>
      </c>
    </row>
    <row r="25" spans="1:6">
      <c r="F25" t="s">
        <v>46</v>
      </c>
    </row>
  </sheetData>
  <pageMargins left="0.75" right="0.75" top="1" bottom="1" header="0.5" footer="0.5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BBE2-F195-40E1-A0DA-8D6FEFB119D1}">
  <dimension ref="A1:M71"/>
  <sheetViews>
    <sheetView topLeftCell="A32" workbookViewId="0">
      <selection activeCell="I64" sqref="I64"/>
    </sheetView>
  </sheetViews>
  <sheetFormatPr defaultRowHeight="13.5"/>
  <cols>
    <col min="1" max="1" width="12" customWidth="1"/>
    <col min="2" max="2" width="17.375" customWidth="1"/>
  </cols>
  <sheetData>
    <row r="1" spans="1:13">
      <c r="A1" s="1" t="s">
        <v>12</v>
      </c>
      <c r="B1" s="1" t="s">
        <v>27</v>
      </c>
    </row>
    <row r="2" spans="1:13">
      <c r="A2" s="1" t="s">
        <v>16</v>
      </c>
      <c r="B2" s="1">
        <v>27000</v>
      </c>
    </row>
    <row r="3" spans="1:13">
      <c r="A3" s="1" t="s">
        <v>16</v>
      </c>
      <c r="B3" s="1">
        <v>48000</v>
      </c>
    </row>
    <row r="4" spans="1:13">
      <c r="A4" s="1" t="s">
        <v>17</v>
      </c>
      <c r="B4" s="1">
        <v>75000</v>
      </c>
    </row>
    <row r="5" spans="1:13">
      <c r="A5" s="1" t="s">
        <v>17</v>
      </c>
      <c r="B5" s="1">
        <v>61000</v>
      </c>
    </row>
    <row r="6" spans="1:13">
      <c r="A6" s="1" t="s">
        <v>14</v>
      </c>
      <c r="B6" s="1">
        <v>45000</v>
      </c>
    </row>
    <row r="7" spans="1:13">
      <c r="A7" s="1" t="s">
        <v>14</v>
      </c>
      <c r="B7" s="1">
        <v>40000</v>
      </c>
      <c r="H7" t="s">
        <v>33</v>
      </c>
      <c r="I7" t="s">
        <v>40</v>
      </c>
      <c r="J7" t="s">
        <v>34</v>
      </c>
      <c r="K7" t="s">
        <v>39</v>
      </c>
      <c r="L7" t="s">
        <v>41</v>
      </c>
      <c r="M7" t="s">
        <v>35</v>
      </c>
    </row>
    <row r="8" spans="1:13">
      <c r="A8" s="1" t="s">
        <v>15</v>
      </c>
      <c r="B8" s="1">
        <v>42000</v>
      </c>
      <c r="G8" t="s">
        <v>47</v>
      </c>
      <c r="H8">
        <f>AVERAGE(B6:B71)</f>
        <v>59665.151515151512</v>
      </c>
      <c r="I8">
        <f>MEDIAN(B6:B71)</f>
        <v>56500</v>
      </c>
      <c r="J8" cm="1">
        <f t="array" ref="J8">_xlfn.MODE.MULT(B6:B71)</f>
        <v>48000</v>
      </c>
      <c r="K8">
        <f>_xlfn.QUARTILE.INC(B6:B71,1)</f>
        <v>42000</v>
      </c>
      <c r="L8">
        <f>_xlfn.QUARTILE.INC(B6:B71,3)</f>
        <v>76500</v>
      </c>
      <c r="M8">
        <f>L8-K8</f>
        <v>34500</v>
      </c>
    </row>
    <row r="9" spans="1:13">
      <c r="A9" s="1" t="s">
        <v>16</v>
      </c>
      <c r="B9" s="1">
        <v>28000</v>
      </c>
      <c r="G9" t="s">
        <v>15</v>
      </c>
      <c r="H9">
        <f>AVERAGE(B8:B69)</f>
        <v>59587.096774193546</v>
      </c>
      <c r="I9">
        <f>MEDIAN(B8:B69)</f>
        <v>56500</v>
      </c>
      <c r="J9" cm="1">
        <f t="array" ref="J9">_xlfn.MODE.MULT(B8:B69)</f>
        <v>48000</v>
      </c>
      <c r="K9">
        <f>_xlfn.QUARTILE.INC(B8:B69,1)</f>
        <v>42000</v>
      </c>
      <c r="L9">
        <f>_xlfn.QUARTILE.INC(B8:B69,3)</f>
        <v>76500</v>
      </c>
      <c r="M9">
        <f>L9-K9</f>
        <v>34500</v>
      </c>
    </row>
    <row r="10" spans="1:13">
      <c r="A10" s="1" t="s">
        <v>16</v>
      </c>
      <c r="B10" s="1">
        <v>48000</v>
      </c>
      <c r="G10" t="s">
        <v>36</v>
      </c>
      <c r="H10">
        <f>AVERAGE(B2:B66)</f>
        <v>58421.538461538461</v>
      </c>
      <c r="I10">
        <f>MEDIAN(B2:B66)</f>
        <v>54000</v>
      </c>
      <c r="J10" cm="1">
        <f t="array" ref="J10">_xlfn.MODE.MULT(B2:B66)</f>
        <v>48000</v>
      </c>
      <c r="K10">
        <f>_xlfn.QUARTILE.INC(B2:B66,1)</f>
        <v>40000</v>
      </c>
      <c r="L10">
        <f>_xlfn.QUARTILE.INC(B2:B66,3)</f>
        <v>75000</v>
      </c>
      <c r="M10">
        <f>L10-K10</f>
        <v>35000</v>
      </c>
    </row>
    <row r="11" spans="1:13">
      <c r="A11" s="1" t="s">
        <v>17</v>
      </c>
      <c r="B11" s="1">
        <v>65000</v>
      </c>
      <c r="G11" t="s">
        <v>37</v>
      </c>
      <c r="H11">
        <f>AVERAGE(B4:B70)</f>
        <v>59431.343283582093</v>
      </c>
      <c r="I11">
        <f>MEDIAN(B4:B70)</f>
        <v>57000</v>
      </c>
      <c r="J11" cm="1">
        <f t="array" ref="J11">_xlfn.MODE.MULT(B4:B70)</f>
        <v>48000</v>
      </c>
      <c r="K11">
        <f>_xlfn.QUARTILE.INC(B4:B70,1)</f>
        <v>42000</v>
      </c>
      <c r="L11">
        <f>_xlfn.QUARTILE.INC(B4:B70,3)</f>
        <v>75000</v>
      </c>
      <c r="M11">
        <f>L11-K11</f>
        <v>33000</v>
      </c>
    </row>
    <row r="12" spans="1:13">
      <c r="A12" s="1" t="s">
        <v>17</v>
      </c>
      <c r="B12" s="1">
        <v>54000</v>
      </c>
    </row>
    <row r="13" spans="1:13">
      <c r="A13" s="1" t="s">
        <v>16</v>
      </c>
      <c r="B13" s="1">
        <v>45000</v>
      </c>
    </row>
    <row r="14" spans="1:13">
      <c r="A14" s="1" t="s">
        <v>16</v>
      </c>
      <c r="B14" s="1">
        <v>29000</v>
      </c>
      <c r="G14" t="s">
        <v>48</v>
      </c>
    </row>
    <row r="15" spans="1:13">
      <c r="A15" s="1" t="s">
        <v>14</v>
      </c>
      <c r="B15" s="1">
        <v>48000</v>
      </c>
    </row>
    <row r="16" spans="1:13">
      <c r="A16" s="1" t="s">
        <v>15</v>
      </c>
      <c r="B16" s="1">
        <v>95000</v>
      </c>
    </row>
    <row r="17" spans="1:2">
      <c r="A17" s="1" t="s">
        <v>16</v>
      </c>
      <c r="B17" s="1">
        <v>78000</v>
      </c>
    </row>
    <row r="18" spans="1:2">
      <c r="A18" s="1" t="s">
        <v>17</v>
      </c>
      <c r="B18" s="1">
        <v>54000</v>
      </c>
    </row>
    <row r="19" spans="1:2">
      <c r="A19" s="1" t="s">
        <v>15</v>
      </c>
      <c r="B19" s="1">
        <v>28000</v>
      </c>
    </row>
    <row r="20" spans="1:2">
      <c r="A20" s="1" t="s">
        <v>15</v>
      </c>
      <c r="B20" s="1">
        <v>36000</v>
      </c>
    </row>
    <row r="21" spans="1:2">
      <c r="A21" s="1" t="s">
        <v>16</v>
      </c>
      <c r="B21" s="1">
        <v>42000</v>
      </c>
    </row>
    <row r="22" spans="1:2">
      <c r="A22" s="1" t="s">
        <v>17</v>
      </c>
      <c r="B22" s="1">
        <v>94000</v>
      </c>
    </row>
    <row r="23" spans="1:2">
      <c r="A23" s="1" t="s">
        <v>17</v>
      </c>
      <c r="B23" s="1">
        <v>42000</v>
      </c>
    </row>
    <row r="24" spans="1:2">
      <c r="A24" s="1" t="s">
        <v>14</v>
      </c>
      <c r="B24" s="1">
        <v>30000</v>
      </c>
    </row>
    <row r="25" spans="1:2">
      <c r="A25" s="1" t="s">
        <v>14</v>
      </c>
      <c r="B25" s="1">
        <v>48000</v>
      </c>
    </row>
    <row r="26" spans="1:2">
      <c r="A26" s="1" t="s">
        <v>16</v>
      </c>
      <c r="B26" s="1">
        <v>52000</v>
      </c>
    </row>
    <row r="27" spans="1:2">
      <c r="A27" s="1" t="s">
        <v>16</v>
      </c>
      <c r="B27" s="1">
        <v>36000</v>
      </c>
    </row>
    <row r="28" spans="1:2">
      <c r="A28" s="1" t="s">
        <v>16</v>
      </c>
      <c r="B28" s="1">
        <v>48000</v>
      </c>
    </row>
    <row r="29" spans="1:2">
      <c r="A29" s="1" t="s">
        <v>16</v>
      </c>
      <c r="B29" s="1">
        <v>48000</v>
      </c>
    </row>
    <row r="30" spans="1:2">
      <c r="A30" s="1" t="s">
        <v>15</v>
      </c>
      <c r="B30" s="1">
        <v>56000</v>
      </c>
    </row>
    <row r="31" spans="1:2">
      <c r="A31" s="1" t="s">
        <v>15</v>
      </c>
      <c r="B31" s="1">
        <v>140000</v>
      </c>
    </row>
    <row r="32" spans="1:2">
      <c r="A32" s="1" t="s">
        <v>15</v>
      </c>
      <c r="B32" s="1">
        <v>38000</v>
      </c>
    </row>
    <row r="33" spans="1:2">
      <c r="A33" s="1" t="s">
        <v>14</v>
      </c>
      <c r="B33" s="1">
        <v>68000</v>
      </c>
    </row>
    <row r="34" spans="1:2">
      <c r="A34" s="1" t="s">
        <v>17</v>
      </c>
      <c r="B34" s="1">
        <v>36000</v>
      </c>
    </row>
    <row r="35" spans="1:2">
      <c r="A35" s="1" t="s">
        <v>17</v>
      </c>
      <c r="B35" s="1">
        <v>32000</v>
      </c>
    </row>
    <row r="36" spans="1:2">
      <c r="A36" s="1" t="s">
        <v>17</v>
      </c>
      <c r="B36" s="1">
        <v>30000</v>
      </c>
    </row>
    <row r="37" spans="1:2">
      <c r="A37" s="1" t="s">
        <v>17</v>
      </c>
      <c r="B37" s="1">
        <v>28500</v>
      </c>
    </row>
    <row r="38" spans="1:2">
      <c r="A38" s="1" t="s">
        <v>16</v>
      </c>
      <c r="B38" s="1">
        <v>53000</v>
      </c>
    </row>
    <row r="39" spans="1:2">
      <c r="A39" s="1" t="s">
        <v>15</v>
      </c>
      <c r="B39" s="1">
        <v>51000</v>
      </c>
    </row>
    <row r="40" spans="1:2">
      <c r="A40" s="1" t="s">
        <v>17</v>
      </c>
      <c r="B40" s="1">
        <v>28000</v>
      </c>
    </row>
    <row r="41" spans="1:2">
      <c r="A41" s="1" t="s">
        <v>14</v>
      </c>
      <c r="B41" s="1">
        <v>35000</v>
      </c>
    </row>
    <row r="42" spans="1:2">
      <c r="A42" s="1" t="s">
        <v>14</v>
      </c>
      <c r="B42" s="1">
        <v>65000</v>
      </c>
    </row>
    <row r="43" spans="1:2">
      <c r="A43" s="1" t="s">
        <v>15</v>
      </c>
      <c r="B43" s="1">
        <v>70000</v>
      </c>
    </row>
    <row r="44" spans="1:2">
      <c r="A44" s="2" t="s">
        <v>17</v>
      </c>
      <c r="B44" s="1">
        <v>68000</v>
      </c>
    </row>
    <row r="45" spans="1:2">
      <c r="A45" s="2" t="s">
        <v>15</v>
      </c>
      <c r="B45" s="1">
        <v>61000</v>
      </c>
    </row>
    <row r="46" spans="1:2">
      <c r="A46" s="1" t="s">
        <v>17</v>
      </c>
      <c r="B46" s="1">
        <v>58000</v>
      </c>
    </row>
    <row r="47" spans="1:2">
      <c r="A47" s="1" t="s">
        <v>14</v>
      </c>
      <c r="B47" s="1">
        <v>83000</v>
      </c>
    </row>
    <row r="48" spans="1:2">
      <c r="A48" s="1" t="s">
        <v>16</v>
      </c>
      <c r="B48" s="3">
        <v>27500</v>
      </c>
    </row>
    <row r="49" spans="1:2">
      <c r="A49" s="1" t="s">
        <v>16</v>
      </c>
      <c r="B49" s="1">
        <v>29000</v>
      </c>
    </row>
    <row r="50" spans="1:2">
      <c r="A50" s="1" t="s">
        <v>16</v>
      </c>
      <c r="B50" s="1">
        <v>62000</v>
      </c>
    </row>
    <row r="51" spans="1:2">
      <c r="A51" s="1" t="s">
        <v>15</v>
      </c>
      <c r="B51" s="1">
        <v>68500</v>
      </c>
    </row>
    <row r="52" spans="1:2">
      <c r="A52" s="2" t="s">
        <v>17</v>
      </c>
      <c r="B52" s="1">
        <v>60000</v>
      </c>
    </row>
    <row r="53" spans="1:2">
      <c r="A53" s="2" t="s">
        <v>14</v>
      </c>
      <c r="B53" s="1">
        <v>80000</v>
      </c>
    </row>
    <row r="54" spans="1:2">
      <c r="A54" s="1" t="s">
        <v>15</v>
      </c>
      <c r="B54" s="1">
        <v>77000</v>
      </c>
    </row>
    <row r="55" spans="1:2">
      <c r="A55" s="1" t="s">
        <v>14</v>
      </c>
      <c r="B55" s="1">
        <v>78000</v>
      </c>
    </row>
    <row r="56" spans="1:2">
      <c r="A56" s="1" t="s">
        <v>16</v>
      </c>
      <c r="B56" s="1">
        <v>75000</v>
      </c>
    </row>
    <row r="57" spans="1:2">
      <c r="A57" s="1" t="s">
        <v>15</v>
      </c>
      <c r="B57" s="1">
        <v>85000</v>
      </c>
    </row>
    <row r="58" spans="1:2">
      <c r="A58" s="1" t="s">
        <v>17</v>
      </c>
      <c r="B58" s="1">
        <v>58000</v>
      </c>
    </row>
    <row r="59" spans="1:2">
      <c r="A59" s="1" t="s">
        <v>16</v>
      </c>
      <c r="B59" s="1">
        <v>88000</v>
      </c>
    </row>
    <row r="60" spans="1:2">
      <c r="A60" s="1" t="s">
        <v>16</v>
      </c>
      <c r="B60" s="1">
        <v>90000</v>
      </c>
    </row>
    <row r="61" spans="1:2">
      <c r="A61" s="1" t="s">
        <v>17</v>
      </c>
      <c r="B61" s="1">
        <v>63000</v>
      </c>
    </row>
    <row r="62" spans="1:2">
      <c r="A62" s="1" t="s">
        <v>17</v>
      </c>
      <c r="B62" s="1">
        <v>62500</v>
      </c>
    </row>
    <row r="63" spans="1:2">
      <c r="A63" s="1" t="s">
        <v>14</v>
      </c>
      <c r="B63" s="1">
        <v>78000</v>
      </c>
    </row>
    <row r="64" spans="1:2">
      <c r="A64" s="1" t="s">
        <v>16</v>
      </c>
      <c r="B64" s="1">
        <v>79400</v>
      </c>
    </row>
    <row r="65" spans="1:2">
      <c r="A65" s="1" t="s">
        <v>16</v>
      </c>
      <c r="B65" s="1">
        <v>80000</v>
      </c>
    </row>
    <row r="66" spans="1:2">
      <c r="A66" s="1" t="s">
        <v>16</v>
      </c>
      <c r="B66" s="1">
        <v>170000</v>
      </c>
    </row>
    <row r="67" spans="1:2">
      <c r="A67" s="1" t="s">
        <v>15</v>
      </c>
      <c r="B67" s="1">
        <v>82500</v>
      </c>
    </row>
    <row r="68" spans="1:2">
      <c r="A68" s="1" t="s">
        <v>17</v>
      </c>
      <c r="B68" s="1">
        <v>53500</v>
      </c>
    </row>
    <row r="69" spans="1:2">
      <c r="A69" s="1" t="s">
        <v>15</v>
      </c>
      <c r="B69" s="1">
        <v>57000</v>
      </c>
    </row>
    <row r="70" spans="1:2">
      <c r="A70" s="1" t="s">
        <v>17</v>
      </c>
      <c r="B70" s="1">
        <v>66500</v>
      </c>
    </row>
    <row r="71" spans="1:2">
      <c r="A71" s="1" t="s">
        <v>14</v>
      </c>
      <c r="B71" s="1">
        <v>92000</v>
      </c>
    </row>
  </sheetData>
  <autoFilter ref="A1:B71" xr:uid="{83C0BBE2-F195-40E1-A0DA-8D6FEFB119D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34BA-1B6A-40AD-A0FA-9600ACFC1FD2}">
  <dimension ref="A1:M71"/>
  <sheetViews>
    <sheetView tabSelected="1" workbookViewId="0">
      <selection activeCell="H31" sqref="H31"/>
    </sheetView>
  </sheetViews>
  <sheetFormatPr defaultRowHeight="13.5"/>
  <sheetData>
    <row r="1" spans="1:13">
      <c r="A1" s="1" t="s">
        <v>12</v>
      </c>
      <c r="B1" s="1" t="s">
        <v>27</v>
      </c>
    </row>
    <row r="2" spans="1:13">
      <c r="A2" s="1" t="s">
        <v>16</v>
      </c>
      <c r="B2" s="1">
        <v>27000</v>
      </c>
    </row>
    <row r="3" spans="1:13">
      <c r="A3" s="1" t="s">
        <v>16</v>
      </c>
      <c r="B3" s="1">
        <v>48000</v>
      </c>
    </row>
    <row r="4" spans="1:13">
      <c r="A4" s="1" t="s">
        <v>17</v>
      </c>
      <c r="B4" s="1">
        <v>75000</v>
      </c>
    </row>
    <row r="5" spans="1:13">
      <c r="A5" s="1" t="s">
        <v>17</v>
      </c>
      <c r="B5" s="1">
        <v>61000</v>
      </c>
    </row>
    <row r="6" spans="1:13">
      <c r="A6" s="1" t="s">
        <v>14</v>
      </c>
      <c r="B6" s="1">
        <v>45000</v>
      </c>
    </row>
    <row r="7" spans="1:13">
      <c r="A7" s="1" t="s">
        <v>14</v>
      </c>
      <c r="B7" s="1">
        <v>40000</v>
      </c>
      <c r="H7" t="s">
        <v>33</v>
      </c>
      <c r="I7" t="s">
        <v>40</v>
      </c>
      <c r="J7" t="s">
        <v>34</v>
      </c>
      <c r="K7" t="s">
        <v>39</v>
      </c>
      <c r="L7" t="s">
        <v>41</v>
      </c>
      <c r="M7" t="s">
        <v>35</v>
      </c>
    </row>
    <row r="8" spans="1:13">
      <c r="A8" s="1" t="s">
        <v>15</v>
      </c>
      <c r="B8" s="1">
        <v>42000</v>
      </c>
      <c r="G8" t="s">
        <v>47</v>
      </c>
      <c r="H8">
        <f>AVERAGE(B6:B71)</f>
        <v>59665.151515151512</v>
      </c>
      <c r="I8">
        <f>MEDIAN(B6:B71)</f>
        <v>56500</v>
      </c>
      <c r="J8" cm="1">
        <f t="array" ref="J8">_xlfn.MODE.MULT(B6:B71)</f>
        <v>48000</v>
      </c>
      <c r="K8">
        <f>_xlfn.QUARTILE.INC(B6:B71,1)</f>
        <v>42000</v>
      </c>
      <c r="L8">
        <f>_xlfn.QUARTILE.INC(B6:B71,3)</f>
        <v>76500</v>
      </c>
      <c r="M8">
        <f>L8-K8</f>
        <v>34500</v>
      </c>
    </row>
    <row r="9" spans="1:13">
      <c r="A9" s="1" t="s">
        <v>16</v>
      </c>
      <c r="B9" s="1">
        <v>28000</v>
      </c>
      <c r="G9" t="s">
        <v>15</v>
      </c>
      <c r="H9">
        <f>AVERAGE(B8:B69)</f>
        <v>59587.096774193546</v>
      </c>
      <c r="I9">
        <f>MEDIAN(B8:B69)</f>
        <v>56500</v>
      </c>
      <c r="J9" cm="1">
        <f t="array" ref="J9">_xlfn.MODE.MULT(B8:B69)</f>
        <v>48000</v>
      </c>
      <c r="K9">
        <f>_xlfn.QUARTILE.INC(B8:B69,1)</f>
        <v>42000</v>
      </c>
      <c r="L9">
        <f>_xlfn.QUARTILE.INC(B8:B69,3)</f>
        <v>76500</v>
      </c>
      <c r="M9">
        <f>L9-K9</f>
        <v>34500</v>
      </c>
    </row>
    <row r="10" spans="1:13">
      <c r="A10" s="1" t="s">
        <v>16</v>
      </c>
      <c r="B10" s="1">
        <v>48000</v>
      </c>
      <c r="G10" t="s">
        <v>36</v>
      </c>
      <c r="H10">
        <f>AVERAGE(B2:B66)</f>
        <v>58421.538461538461</v>
      </c>
      <c r="I10">
        <f>MEDIAN(B2:B66)</f>
        <v>54000</v>
      </c>
      <c r="J10" cm="1">
        <f t="array" ref="J10">_xlfn.MODE.MULT(B2:B66)</f>
        <v>48000</v>
      </c>
      <c r="K10">
        <f>_xlfn.QUARTILE.INC(B2:B66,1)</f>
        <v>40000</v>
      </c>
      <c r="L10">
        <f>_xlfn.QUARTILE.INC(B2:B66,3)</f>
        <v>75000</v>
      </c>
      <c r="M10">
        <f>L10-K10</f>
        <v>35000</v>
      </c>
    </row>
    <row r="11" spans="1:13">
      <c r="A11" s="1" t="s">
        <v>17</v>
      </c>
      <c r="B11" s="1">
        <v>65000</v>
      </c>
      <c r="G11" t="s">
        <v>37</v>
      </c>
      <c r="H11">
        <f>AVERAGE(B4:B70)</f>
        <v>59431.343283582093</v>
      </c>
      <c r="I11">
        <f>MEDIAN(B4:B70)</f>
        <v>57000</v>
      </c>
      <c r="J11" cm="1">
        <f t="array" ref="J11">_xlfn.MODE.MULT(B4:B70)</f>
        <v>48000</v>
      </c>
      <c r="K11">
        <f>_xlfn.QUARTILE.INC(B4:B70,1)</f>
        <v>42000</v>
      </c>
      <c r="L11">
        <f>_xlfn.QUARTILE.INC(B4:B70,3)</f>
        <v>75000</v>
      </c>
      <c r="M11">
        <f>L11-K11</f>
        <v>33000</v>
      </c>
    </row>
    <row r="12" spans="1:13">
      <c r="A12" s="1" t="s">
        <v>17</v>
      </c>
      <c r="B12" s="1">
        <v>54000</v>
      </c>
    </row>
    <row r="13" spans="1:13">
      <c r="A13" s="1" t="s">
        <v>16</v>
      </c>
      <c r="B13" s="1">
        <v>45000</v>
      </c>
    </row>
    <row r="14" spans="1:13">
      <c r="A14" s="1" t="s">
        <v>16</v>
      </c>
      <c r="B14" s="1">
        <v>29000</v>
      </c>
    </row>
    <row r="15" spans="1:13">
      <c r="A15" s="1" t="s">
        <v>14</v>
      </c>
      <c r="B15" s="1">
        <v>48000</v>
      </c>
    </row>
    <row r="16" spans="1:13">
      <c r="A16" s="1" t="s">
        <v>15</v>
      </c>
      <c r="B16" s="1">
        <v>95000</v>
      </c>
    </row>
    <row r="17" spans="1:7">
      <c r="A17" s="1" t="s">
        <v>16</v>
      </c>
      <c r="B17" s="1">
        <v>78000</v>
      </c>
    </row>
    <row r="18" spans="1:7">
      <c r="A18" s="1" t="s">
        <v>17</v>
      </c>
      <c r="B18" s="1">
        <v>54000</v>
      </c>
    </row>
    <row r="19" spans="1:7">
      <c r="A19" s="1" t="s">
        <v>15</v>
      </c>
      <c r="B19" s="1">
        <v>28000</v>
      </c>
    </row>
    <row r="20" spans="1:7">
      <c r="A20" s="1" t="s">
        <v>15</v>
      </c>
      <c r="B20" s="1">
        <v>36000</v>
      </c>
    </row>
    <row r="21" spans="1:7">
      <c r="A21" s="1" t="s">
        <v>16</v>
      </c>
      <c r="B21" s="1">
        <v>42000</v>
      </c>
    </row>
    <row r="22" spans="1:7">
      <c r="A22" s="1" t="s">
        <v>17</v>
      </c>
      <c r="B22" s="1">
        <v>94000</v>
      </c>
    </row>
    <row r="23" spans="1:7">
      <c r="A23" s="1" t="s">
        <v>17</v>
      </c>
      <c r="B23" s="1">
        <v>42000</v>
      </c>
    </row>
    <row r="24" spans="1:7">
      <c r="A24" s="1" t="s">
        <v>14</v>
      </c>
      <c r="B24" s="1">
        <v>30000</v>
      </c>
      <c r="G24" t="s">
        <v>49</v>
      </c>
    </row>
    <row r="25" spans="1:7">
      <c r="A25" s="1" t="s">
        <v>14</v>
      </c>
      <c r="B25" s="1">
        <v>48000</v>
      </c>
    </row>
    <row r="26" spans="1:7">
      <c r="A26" s="1" t="s">
        <v>16</v>
      </c>
      <c r="B26" s="1">
        <v>52000</v>
      </c>
    </row>
    <row r="27" spans="1:7">
      <c r="A27" s="1" t="s">
        <v>16</v>
      </c>
      <c r="B27" s="1">
        <v>36000</v>
      </c>
    </row>
    <row r="28" spans="1:7">
      <c r="A28" s="1" t="s">
        <v>16</v>
      </c>
      <c r="B28" s="1">
        <v>48000</v>
      </c>
    </row>
    <row r="29" spans="1:7">
      <c r="A29" s="1" t="s">
        <v>16</v>
      </c>
      <c r="B29" s="1">
        <v>48000</v>
      </c>
    </row>
    <row r="30" spans="1:7">
      <c r="A30" s="1" t="s">
        <v>15</v>
      </c>
      <c r="B30" s="1">
        <v>56000</v>
      </c>
    </row>
    <row r="31" spans="1:7">
      <c r="A31" s="1" t="s">
        <v>15</v>
      </c>
      <c r="B31" s="1">
        <v>140000</v>
      </c>
    </row>
    <row r="32" spans="1:7">
      <c r="A32" s="1" t="s">
        <v>15</v>
      </c>
      <c r="B32" s="1">
        <v>38000</v>
      </c>
    </row>
    <row r="33" spans="1:2">
      <c r="A33" s="1" t="s">
        <v>14</v>
      </c>
      <c r="B33" s="1">
        <v>68000</v>
      </c>
    </row>
    <row r="34" spans="1:2">
      <c r="A34" s="1" t="s">
        <v>17</v>
      </c>
      <c r="B34" s="1">
        <v>36000</v>
      </c>
    </row>
    <row r="35" spans="1:2">
      <c r="A35" s="1" t="s">
        <v>17</v>
      </c>
      <c r="B35" s="1">
        <v>32000</v>
      </c>
    </row>
    <row r="36" spans="1:2">
      <c r="A36" s="1" t="s">
        <v>17</v>
      </c>
      <c r="B36" s="1">
        <v>30000</v>
      </c>
    </row>
    <row r="37" spans="1:2">
      <c r="A37" s="1" t="s">
        <v>17</v>
      </c>
      <c r="B37" s="1">
        <v>28500</v>
      </c>
    </row>
    <row r="38" spans="1:2">
      <c r="A38" s="1" t="s">
        <v>16</v>
      </c>
      <c r="B38" s="1">
        <v>53000</v>
      </c>
    </row>
    <row r="39" spans="1:2">
      <c r="A39" s="1" t="s">
        <v>15</v>
      </c>
      <c r="B39" s="1">
        <v>51000</v>
      </c>
    </row>
    <row r="40" spans="1:2">
      <c r="A40" s="1" t="s">
        <v>17</v>
      </c>
      <c r="B40" s="1">
        <v>28000</v>
      </c>
    </row>
    <row r="41" spans="1:2">
      <c r="A41" s="1" t="s">
        <v>14</v>
      </c>
      <c r="B41" s="1">
        <v>35000</v>
      </c>
    </row>
    <row r="42" spans="1:2">
      <c r="A42" s="1" t="s">
        <v>14</v>
      </c>
      <c r="B42" s="1">
        <v>65000</v>
      </c>
    </row>
    <row r="43" spans="1:2">
      <c r="A43" s="1" t="s">
        <v>15</v>
      </c>
      <c r="B43" s="1">
        <v>70000</v>
      </c>
    </row>
    <row r="44" spans="1:2">
      <c r="A44" s="2" t="s">
        <v>17</v>
      </c>
      <c r="B44" s="1">
        <v>68000</v>
      </c>
    </row>
    <row r="45" spans="1:2">
      <c r="A45" s="2" t="s">
        <v>15</v>
      </c>
      <c r="B45" s="1">
        <v>61000</v>
      </c>
    </row>
    <row r="46" spans="1:2">
      <c r="A46" s="1" t="s">
        <v>17</v>
      </c>
      <c r="B46" s="1">
        <v>58000</v>
      </c>
    </row>
    <row r="47" spans="1:2">
      <c r="A47" s="1" t="s">
        <v>14</v>
      </c>
      <c r="B47" s="1">
        <v>83000</v>
      </c>
    </row>
    <row r="48" spans="1:2">
      <c r="A48" s="1" t="s">
        <v>16</v>
      </c>
      <c r="B48" s="3">
        <v>27500</v>
      </c>
    </row>
    <row r="49" spans="1:2">
      <c r="A49" s="1" t="s">
        <v>16</v>
      </c>
      <c r="B49" s="1">
        <v>29000</v>
      </c>
    </row>
    <row r="50" spans="1:2">
      <c r="A50" s="1" t="s">
        <v>16</v>
      </c>
      <c r="B50" s="1">
        <v>62000</v>
      </c>
    </row>
    <row r="51" spans="1:2">
      <c r="A51" s="1" t="s">
        <v>15</v>
      </c>
      <c r="B51" s="1">
        <v>68500</v>
      </c>
    </row>
    <row r="52" spans="1:2">
      <c r="A52" s="2" t="s">
        <v>17</v>
      </c>
      <c r="B52" s="1">
        <v>60000</v>
      </c>
    </row>
    <row r="53" spans="1:2">
      <c r="A53" s="2" t="s">
        <v>14</v>
      </c>
      <c r="B53" s="1">
        <v>80000</v>
      </c>
    </row>
    <row r="54" spans="1:2">
      <c r="A54" s="1" t="s">
        <v>15</v>
      </c>
      <c r="B54" s="1">
        <v>77000</v>
      </c>
    </row>
    <row r="55" spans="1:2">
      <c r="A55" s="1" t="s">
        <v>14</v>
      </c>
      <c r="B55" s="1">
        <v>78000</v>
      </c>
    </row>
    <row r="56" spans="1:2">
      <c r="A56" s="1" t="s">
        <v>16</v>
      </c>
      <c r="B56" s="1">
        <v>75000</v>
      </c>
    </row>
    <row r="57" spans="1:2">
      <c r="A57" s="1" t="s">
        <v>15</v>
      </c>
      <c r="B57" s="1">
        <v>85000</v>
      </c>
    </row>
    <row r="58" spans="1:2">
      <c r="A58" s="1" t="s">
        <v>17</v>
      </c>
      <c r="B58" s="1">
        <v>58000</v>
      </c>
    </row>
    <row r="59" spans="1:2">
      <c r="A59" s="1" t="s">
        <v>16</v>
      </c>
      <c r="B59" s="1">
        <v>88000</v>
      </c>
    </row>
    <row r="60" spans="1:2">
      <c r="A60" s="1" t="s">
        <v>16</v>
      </c>
      <c r="B60" s="1">
        <v>90000</v>
      </c>
    </row>
    <row r="61" spans="1:2">
      <c r="A61" s="1" t="s">
        <v>17</v>
      </c>
      <c r="B61" s="1">
        <v>63000</v>
      </c>
    </row>
    <row r="62" spans="1:2">
      <c r="A62" s="1" t="s">
        <v>17</v>
      </c>
      <c r="B62" s="1">
        <v>62500</v>
      </c>
    </row>
    <row r="63" spans="1:2">
      <c r="A63" s="1" t="s">
        <v>14</v>
      </c>
      <c r="B63" s="1">
        <v>78000</v>
      </c>
    </row>
    <row r="64" spans="1:2">
      <c r="A64" s="1" t="s">
        <v>16</v>
      </c>
      <c r="B64" s="1">
        <v>79400</v>
      </c>
    </row>
    <row r="65" spans="1:2">
      <c r="A65" s="1" t="s">
        <v>16</v>
      </c>
      <c r="B65" s="1">
        <v>80000</v>
      </c>
    </row>
    <row r="66" spans="1:2">
      <c r="A66" s="1" t="s">
        <v>16</v>
      </c>
      <c r="B66" s="1">
        <v>170000</v>
      </c>
    </row>
    <row r="67" spans="1:2">
      <c r="A67" s="1" t="s">
        <v>15</v>
      </c>
      <c r="B67" s="1">
        <v>82500</v>
      </c>
    </row>
    <row r="68" spans="1:2">
      <c r="A68" s="1" t="s">
        <v>17</v>
      </c>
      <c r="B68" s="1">
        <v>53500</v>
      </c>
    </row>
    <row r="69" spans="1:2">
      <c r="A69" s="1" t="s">
        <v>15</v>
      </c>
      <c r="B69" s="1">
        <v>57000</v>
      </c>
    </row>
    <row r="70" spans="1:2">
      <c r="A70" s="1" t="s">
        <v>17</v>
      </c>
      <c r="B70" s="1">
        <v>66500</v>
      </c>
    </row>
    <row r="71" spans="1:2">
      <c r="A71" s="1" t="s">
        <v>14</v>
      </c>
      <c r="B71" s="1">
        <v>92000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4A40-34BB-456B-B313-68AE9A58BC3C}">
  <sheetPr filterMode="1"/>
  <dimension ref="A1:M70"/>
  <sheetViews>
    <sheetView workbookViewId="0">
      <selection activeCell="G35" sqref="G35"/>
    </sheetView>
  </sheetViews>
  <sheetFormatPr defaultRowHeight="13.5"/>
  <sheetData>
    <row r="1" spans="1:13">
      <c r="A1" s="1" t="s">
        <v>12</v>
      </c>
      <c r="B1" s="1" t="s">
        <v>27</v>
      </c>
    </row>
    <row r="2" spans="1:13">
      <c r="A2" s="1" t="s">
        <v>16</v>
      </c>
      <c r="B2" s="1">
        <v>27000</v>
      </c>
    </row>
    <row r="3" spans="1:13">
      <c r="A3" s="1" t="s">
        <v>16</v>
      </c>
      <c r="B3" s="1">
        <v>48000</v>
      </c>
    </row>
    <row r="4" spans="1:13">
      <c r="A4" s="1" t="s">
        <v>17</v>
      </c>
      <c r="B4" s="1">
        <v>75000</v>
      </c>
    </row>
    <row r="5" spans="1:13">
      <c r="A5" s="1" t="s">
        <v>17</v>
      </c>
      <c r="B5" s="1">
        <v>61000</v>
      </c>
    </row>
    <row r="6" spans="1:13" hidden="1">
      <c r="A6" s="1" t="s">
        <v>14</v>
      </c>
      <c r="B6" s="1">
        <v>45000</v>
      </c>
    </row>
    <row r="7" spans="1:13" hidden="1">
      <c r="A7" s="1" t="s">
        <v>14</v>
      </c>
      <c r="B7" s="1">
        <v>40000</v>
      </c>
      <c r="H7" t="s">
        <v>33</v>
      </c>
      <c r="I7" t="s">
        <v>40</v>
      </c>
      <c r="J7" t="s">
        <v>34</v>
      </c>
      <c r="K7" t="s">
        <v>39</v>
      </c>
      <c r="L7" t="s">
        <v>41</v>
      </c>
      <c r="M7" t="s">
        <v>35</v>
      </c>
    </row>
    <row r="8" spans="1:13" hidden="1">
      <c r="A8" s="1" t="s">
        <v>15</v>
      </c>
      <c r="B8" s="1">
        <v>42000</v>
      </c>
      <c r="G8" t="s">
        <v>47</v>
      </c>
      <c r="H8">
        <f>AVERAGE(B6:B71)</f>
        <v>59167.692307692305</v>
      </c>
      <c r="I8">
        <f>MEDIAN(B6:B71)</f>
        <v>56000</v>
      </c>
      <c r="J8" cm="1">
        <f t="array" ref="J8">_xlfn.MODE.MULT(B6:B71)</f>
        <v>48000</v>
      </c>
      <c r="K8">
        <f>_xlfn.QUARTILE.INC(B6:B71,1)</f>
        <v>42000</v>
      </c>
      <c r="L8">
        <f>_xlfn.QUARTILE.INC(B6:B71,3)</f>
        <v>75000</v>
      </c>
      <c r="M8">
        <f>L8-K8</f>
        <v>33000</v>
      </c>
    </row>
    <row r="9" spans="1:13">
      <c r="A9" s="1" t="s">
        <v>16</v>
      </c>
      <c r="B9" s="1">
        <v>28000</v>
      </c>
      <c r="H9" t="s">
        <v>33</v>
      </c>
      <c r="I9" t="s">
        <v>40</v>
      </c>
      <c r="J9" t="s">
        <v>34</v>
      </c>
      <c r="K9" t="s">
        <v>39</v>
      </c>
      <c r="L9" t="s">
        <v>41</v>
      </c>
      <c r="M9" t="s">
        <v>35</v>
      </c>
    </row>
    <row r="10" spans="1:13">
      <c r="A10" s="1" t="s">
        <v>16</v>
      </c>
      <c r="B10" s="1">
        <v>48000</v>
      </c>
      <c r="G10" t="s">
        <v>36</v>
      </c>
      <c r="H10">
        <f>AVERAGE(B2:B66)</f>
        <v>58421.538461538461</v>
      </c>
      <c r="I10">
        <f>MEDIAN(B2:B66)</f>
        <v>54000</v>
      </c>
      <c r="J10" cm="1">
        <f t="array" ref="J10">_xlfn.MODE.MULT(B2:B66)</f>
        <v>48000</v>
      </c>
      <c r="K10">
        <f>_xlfn.QUARTILE.INC(B2:B66,1)</f>
        <v>40000</v>
      </c>
      <c r="L10">
        <f>_xlfn.QUARTILE.INC(B2:B66,3)</f>
        <v>75000</v>
      </c>
      <c r="M10">
        <f>L10-K10</f>
        <v>35000</v>
      </c>
    </row>
    <row r="11" spans="1:13">
      <c r="A11" s="1" t="s">
        <v>17</v>
      </c>
      <c r="B11" s="1">
        <v>65000</v>
      </c>
      <c r="G11" t="s">
        <v>37</v>
      </c>
      <c r="H11">
        <f>AVERAGE(B4:B70)</f>
        <v>59431.343283582093</v>
      </c>
      <c r="I11">
        <f>MEDIAN(B4:B70)</f>
        <v>57000</v>
      </c>
      <c r="J11" cm="1">
        <f t="array" ref="J11">_xlfn.MODE.MULT(B4:B70)</f>
        <v>48000</v>
      </c>
      <c r="K11">
        <f>_xlfn.QUARTILE.INC(B4:B70,1)</f>
        <v>42000</v>
      </c>
      <c r="L11">
        <f>_xlfn.QUARTILE.INC(B4:B70,3)</f>
        <v>75000</v>
      </c>
      <c r="M11">
        <f>L11-K11</f>
        <v>33000</v>
      </c>
    </row>
    <row r="12" spans="1:13">
      <c r="A12" s="1" t="s">
        <v>17</v>
      </c>
      <c r="B12" s="1">
        <v>54000</v>
      </c>
    </row>
    <row r="13" spans="1:13">
      <c r="A13" s="1" t="s">
        <v>16</v>
      </c>
      <c r="B13" s="1">
        <v>45000</v>
      </c>
    </row>
    <row r="14" spans="1:13">
      <c r="A14" s="1" t="s">
        <v>16</v>
      </c>
      <c r="B14" s="1">
        <v>29000</v>
      </c>
    </row>
    <row r="15" spans="1:13" hidden="1">
      <c r="A15" s="1" t="s">
        <v>14</v>
      </c>
      <c r="B15" s="1">
        <v>48000</v>
      </c>
    </row>
    <row r="16" spans="1:13" hidden="1">
      <c r="A16" s="1" t="s">
        <v>15</v>
      </c>
      <c r="B16" s="1">
        <v>95000</v>
      </c>
    </row>
    <row r="17" spans="1:7">
      <c r="A17" s="1" t="s">
        <v>16</v>
      </c>
      <c r="B17" s="1">
        <v>78000</v>
      </c>
    </row>
    <row r="18" spans="1:7">
      <c r="A18" s="1" t="s">
        <v>17</v>
      </c>
      <c r="B18" s="1">
        <v>54000</v>
      </c>
    </row>
    <row r="19" spans="1:7" hidden="1">
      <c r="A19" s="1" t="s">
        <v>15</v>
      </c>
      <c r="B19" s="1">
        <v>28000</v>
      </c>
    </row>
    <row r="20" spans="1:7" hidden="1">
      <c r="A20" s="1" t="s">
        <v>15</v>
      </c>
      <c r="B20" s="1">
        <v>36000</v>
      </c>
    </row>
    <row r="21" spans="1:7">
      <c r="A21" s="1" t="s">
        <v>16</v>
      </c>
      <c r="B21" s="1">
        <v>42000</v>
      </c>
    </row>
    <row r="22" spans="1:7">
      <c r="A22" s="1" t="s">
        <v>17</v>
      </c>
      <c r="B22" s="1">
        <v>94000</v>
      </c>
    </row>
    <row r="23" spans="1:7">
      <c r="A23" s="1" t="s">
        <v>17</v>
      </c>
      <c r="B23" s="1">
        <v>42000</v>
      </c>
    </row>
    <row r="24" spans="1:7" hidden="1">
      <c r="A24" s="1" t="s">
        <v>14</v>
      </c>
      <c r="B24" s="1">
        <v>30000</v>
      </c>
    </row>
    <row r="25" spans="1:7" hidden="1">
      <c r="A25" s="1" t="s">
        <v>14</v>
      </c>
      <c r="B25" s="1">
        <v>48000</v>
      </c>
    </row>
    <row r="26" spans="1:7">
      <c r="A26" s="1" t="s">
        <v>16</v>
      </c>
      <c r="B26" s="1">
        <v>52000</v>
      </c>
    </row>
    <row r="27" spans="1:7">
      <c r="A27" s="1" t="s">
        <v>16</v>
      </c>
      <c r="B27" s="1">
        <v>36000</v>
      </c>
      <c r="G27" t="s">
        <v>50</v>
      </c>
    </row>
    <row r="28" spans="1:7">
      <c r="A28" s="1" t="s">
        <v>16</v>
      </c>
      <c r="B28" s="1">
        <v>48000</v>
      </c>
    </row>
    <row r="29" spans="1:7">
      <c r="A29" s="1" t="s">
        <v>16</v>
      </c>
      <c r="B29" s="1">
        <v>48000</v>
      </c>
    </row>
    <row r="30" spans="1:7" hidden="1">
      <c r="A30" s="1" t="s">
        <v>15</v>
      </c>
      <c r="B30" s="1">
        <v>56000</v>
      </c>
    </row>
    <row r="31" spans="1:7" hidden="1">
      <c r="A31" s="1" t="s">
        <v>15</v>
      </c>
      <c r="B31" s="1">
        <v>140000</v>
      </c>
    </row>
    <row r="32" spans="1:7" hidden="1">
      <c r="A32" s="1" t="s">
        <v>15</v>
      </c>
      <c r="B32" s="1">
        <v>38000</v>
      </c>
    </row>
    <row r="33" spans="1:2" hidden="1">
      <c r="A33" s="1" t="s">
        <v>14</v>
      </c>
      <c r="B33" s="1">
        <v>68000</v>
      </c>
    </row>
    <row r="34" spans="1:2">
      <c r="A34" s="1" t="s">
        <v>17</v>
      </c>
      <c r="B34" s="1">
        <v>36000</v>
      </c>
    </row>
    <row r="35" spans="1:2">
      <c r="A35" s="1" t="s">
        <v>17</v>
      </c>
      <c r="B35" s="1">
        <v>32000</v>
      </c>
    </row>
    <row r="36" spans="1:2">
      <c r="A36" s="1" t="s">
        <v>17</v>
      </c>
      <c r="B36" s="1">
        <v>30000</v>
      </c>
    </row>
    <row r="37" spans="1:2">
      <c r="A37" s="1" t="s">
        <v>17</v>
      </c>
      <c r="B37" s="1">
        <v>28500</v>
      </c>
    </row>
    <row r="38" spans="1:2">
      <c r="A38" s="1" t="s">
        <v>16</v>
      </c>
      <c r="B38" s="1">
        <v>53000</v>
      </c>
    </row>
    <row r="39" spans="1:2" hidden="1">
      <c r="A39" s="1" t="s">
        <v>15</v>
      </c>
      <c r="B39" s="1">
        <v>51000</v>
      </c>
    </row>
    <row r="40" spans="1:2">
      <c r="A40" s="1" t="s">
        <v>17</v>
      </c>
      <c r="B40" s="1">
        <v>28000</v>
      </c>
    </row>
    <row r="41" spans="1:2" hidden="1">
      <c r="A41" s="1" t="s">
        <v>14</v>
      </c>
      <c r="B41" s="1">
        <v>35000</v>
      </c>
    </row>
    <row r="42" spans="1:2" hidden="1">
      <c r="A42" s="1" t="s">
        <v>14</v>
      </c>
      <c r="B42" s="1">
        <v>65000</v>
      </c>
    </row>
    <row r="43" spans="1:2" hidden="1">
      <c r="A43" s="1" t="s">
        <v>15</v>
      </c>
      <c r="B43" s="1">
        <v>70000</v>
      </c>
    </row>
    <row r="44" spans="1:2">
      <c r="A44" s="2" t="s">
        <v>17</v>
      </c>
      <c r="B44" s="1">
        <v>68000</v>
      </c>
    </row>
    <row r="45" spans="1:2" hidden="1">
      <c r="A45" s="2" t="s">
        <v>15</v>
      </c>
      <c r="B45" s="1">
        <v>61000</v>
      </c>
    </row>
    <row r="46" spans="1:2">
      <c r="A46" s="1" t="s">
        <v>17</v>
      </c>
      <c r="B46" s="1">
        <v>58000</v>
      </c>
    </row>
    <row r="47" spans="1:2" hidden="1">
      <c r="A47" s="1" t="s">
        <v>14</v>
      </c>
      <c r="B47" s="1">
        <v>83000</v>
      </c>
    </row>
    <row r="48" spans="1:2">
      <c r="A48" s="1" t="s">
        <v>16</v>
      </c>
      <c r="B48" s="3">
        <v>27500</v>
      </c>
    </row>
    <row r="49" spans="1:2">
      <c r="A49" s="1" t="s">
        <v>16</v>
      </c>
      <c r="B49" s="1">
        <v>29000</v>
      </c>
    </row>
    <row r="50" spans="1:2">
      <c r="A50" s="1" t="s">
        <v>16</v>
      </c>
      <c r="B50" s="1">
        <v>62000</v>
      </c>
    </row>
    <row r="51" spans="1:2" hidden="1">
      <c r="A51" s="1" t="s">
        <v>15</v>
      </c>
      <c r="B51" s="1">
        <v>68500</v>
      </c>
    </row>
    <row r="52" spans="1:2">
      <c r="A52" s="2" t="s">
        <v>17</v>
      </c>
      <c r="B52" s="1">
        <v>60000</v>
      </c>
    </row>
    <row r="53" spans="1:2" hidden="1">
      <c r="A53" s="2" t="s">
        <v>14</v>
      </c>
      <c r="B53" s="1">
        <v>80000</v>
      </c>
    </row>
    <row r="54" spans="1:2" hidden="1">
      <c r="A54" s="1" t="s">
        <v>15</v>
      </c>
      <c r="B54" s="1">
        <v>77000</v>
      </c>
    </row>
    <row r="55" spans="1:2" hidden="1">
      <c r="A55" s="1" t="s">
        <v>14</v>
      </c>
      <c r="B55" s="1">
        <v>78000</v>
      </c>
    </row>
    <row r="56" spans="1:2">
      <c r="A56" s="1" t="s">
        <v>16</v>
      </c>
      <c r="B56" s="1">
        <v>75000</v>
      </c>
    </row>
    <row r="57" spans="1:2" hidden="1">
      <c r="A57" s="1" t="s">
        <v>15</v>
      </c>
      <c r="B57" s="1">
        <v>85000</v>
      </c>
    </row>
    <row r="58" spans="1:2">
      <c r="A58" s="1" t="s">
        <v>17</v>
      </c>
      <c r="B58" s="1">
        <v>58000</v>
      </c>
    </row>
    <row r="59" spans="1:2">
      <c r="A59" s="1" t="s">
        <v>16</v>
      </c>
      <c r="B59" s="1">
        <v>88000</v>
      </c>
    </row>
    <row r="60" spans="1:2">
      <c r="A60" s="1" t="s">
        <v>16</v>
      </c>
      <c r="B60" s="1">
        <v>90000</v>
      </c>
    </row>
    <row r="61" spans="1:2">
      <c r="A61" s="1" t="s">
        <v>17</v>
      </c>
      <c r="B61" s="1">
        <v>63000</v>
      </c>
    </row>
    <row r="62" spans="1:2">
      <c r="A62" s="1" t="s">
        <v>17</v>
      </c>
      <c r="B62" s="1">
        <v>62500</v>
      </c>
    </row>
    <row r="63" spans="1:2" hidden="1">
      <c r="A63" s="1" t="s">
        <v>14</v>
      </c>
      <c r="B63" s="1">
        <v>78000</v>
      </c>
    </row>
    <row r="64" spans="1:2">
      <c r="A64" s="1" t="s">
        <v>16</v>
      </c>
      <c r="B64" s="1">
        <v>79400</v>
      </c>
    </row>
    <row r="65" spans="1:2">
      <c r="A65" s="1" t="s">
        <v>16</v>
      </c>
      <c r="B65" s="1">
        <v>80000</v>
      </c>
    </row>
    <row r="66" spans="1:2">
      <c r="A66" s="1" t="s">
        <v>16</v>
      </c>
      <c r="B66" s="1">
        <v>170000</v>
      </c>
    </row>
    <row r="67" spans="1:2" hidden="1">
      <c r="A67" s="1" t="s">
        <v>15</v>
      </c>
      <c r="B67" s="1">
        <v>82500</v>
      </c>
    </row>
    <row r="68" spans="1:2">
      <c r="A68" s="1" t="s">
        <v>17</v>
      </c>
      <c r="B68" s="1">
        <v>53500</v>
      </c>
    </row>
    <row r="69" spans="1:2" hidden="1">
      <c r="A69" s="1" t="s">
        <v>15</v>
      </c>
      <c r="B69" s="1">
        <v>57000</v>
      </c>
    </row>
    <row r="70" spans="1:2">
      <c r="A70" s="1" t="s">
        <v>17</v>
      </c>
      <c r="B70" s="1">
        <v>66500</v>
      </c>
    </row>
  </sheetData>
  <autoFilter ref="A1:B70" xr:uid="{24754A40-34BB-456B-B313-68AE9A58BC3C}">
    <filterColumn colId="0">
      <filters>
        <filter val="IT"/>
        <filter val="Sales"/>
      </filters>
    </filterColumn>
  </autoFilter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6A5D62-EF81-459A-B426-BCB6EE7E4F72}"/>
</file>

<file path=customXml/itemProps2.xml><?xml version="1.0" encoding="utf-8"?>
<ds:datastoreItem xmlns:ds="http://schemas.openxmlformats.org/officeDocument/2006/customXml" ds:itemID="{A1EB53E3-A6BC-4AD1-9FC7-1BE1209ED76D}"/>
</file>

<file path=customXml/itemProps3.xml><?xml version="1.0" encoding="utf-8"?>
<ds:datastoreItem xmlns:ds="http://schemas.openxmlformats.org/officeDocument/2006/customXml" ds:itemID="{3EF5D1F9-073B-4498-BB58-168E808CD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2021-05-22T09:50:00Z</dcterms:created>
  <dcterms:modified xsi:type="dcterms:W3CDTF">2022-01-17T16:27:14Z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61f690a1-e6a9-4f62-9f69-38e1360137ea</vt:lpwstr>
  </property>
  <property fmtid="{D5CDD505-2E9C-101B-9397-08002B2CF9AE}" pid="3" name="ContentTypeId">
    <vt:lpwstr>0x010100D80C9320661FCB478F077E19A50F7652</vt:lpwstr>
  </property>
  <property fmtid="{D5CDD505-2E9C-101B-9397-08002B2CF9AE}" pid="4" name="ICV">
    <vt:lpwstr>B71327FF71C1438991496990A8838080</vt:lpwstr>
  </property>
  <property fmtid="{D5CDD505-2E9C-101B-9397-08002B2CF9AE}" pid="5" name="KSOProductBuildVer">
    <vt:lpwstr>1033-11.2.0.10443</vt:lpwstr>
  </property>
</Properties>
</file>