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ditya.gupta\Desktop\Fun Projects\cleanBoQ\Test\"/>
    </mc:Choice>
  </mc:AlternateContent>
  <xr:revisionPtr revIDLastSave="0" documentId="13_ncr:1_{27BDECD1-007E-42F6-9FBD-CBA4E59C0522}" xr6:coauthVersionLast="47" xr6:coauthVersionMax="47" xr10:uidLastSave="{00000000-0000-0000-0000-000000000000}"/>
  <bookViews>
    <workbookView xWindow="-110" yWindow="-110" windowWidth="19420" windowHeight="10300" tabRatio="710" activeTab="3" xr2:uid="{00000000-000D-0000-FFFF-FFFF00000000}"/>
  </bookViews>
  <sheets>
    <sheet name="Summary" sheetId="1" r:id="rId1"/>
    <sheet name="Missing Chainages" sheetId="2" r:id="rId2"/>
    <sheet name="OT" sheetId="3" r:id="rId3"/>
    <sheet name="DRT" sheetId="4" r:id="rId4"/>
    <sheet name="DIT" sheetId="5" r:id="rId5"/>
    <sheet name="BLOWING" sheetId="6" r:id="rId6"/>
    <sheet name="MIF" sheetId="7" r:id="rId7"/>
  </sheets>
  <definedNames>
    <definedName name="_xlnm._FilterDatabase" localSheetId="2" hidden="1">OT!$E$1:$E$146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2" i="6" l="1"/>
  <c r="Q21" i="6"/>
  <c r="Q20" i="6"/>
  <c r="N20" i="6"/>
  <c r="Q19" i="6"/>
  <c r="N19" i="6"/>
  <c r="Q18" i="6"/>
  <c r="Q17" i="6"/>
  <c r="Q16" i="6"/>
  <c r="N16" i="6"/>
  <c r="Q15" i="6"/>
  <c r="Q14" i="6"/>
  <c r="N14" i="6"/>
  <c r="M19" i="5"/>
  <c r="M18" i="5"/>
  <c r="M17" i="5"/>
  <c r="M16" i="5"/>
  <c r="M15" i="5"/>
  <c r="M14" i="5"/>
  <c r="M13" i="5"/>
  <c r="Z29" i="4"/>
  <c r="AC27" i="4"/>
  <c r="Z27" i="4"/>
  <c r="Z31" i="4" s="1"/>
  <c r="Z33" i="4" s="1"/>
  <c r="Z25" i="4"/>
  <c r="Z24" i="4"/>
  <c r="Z22" i="4"/>
  <c r="Z19" i="4"/>
  <c r="Z30" i="4" s="1"/>
  <c r="F133" i="3"/>
  <c r="H133" i="3" s="1"/>
  <c r="H132" i="3"/>
  <c r="F132" i="3"/>
  <c r="H125" i="3"/>
  <c r="F125" i="3"/>
  <c r="H124" i="3"/>
  <c r="F124" i="3"/>
  <c r="H123" i="3"/>
  <c r="F123" i="3"/>
  <c r="H122" i="3"/>
  <c r="F122" i="3"/>
  <c r="H121" i="3"/>
  <c r="F121" i="3"/>
  <c r="H120" i="3"/>
  <c r="F120" i="3"/>
  <c r="H119" i="3"/>
  <c r="F119" i="3"/>
  <c r="H118" i="3"/>
  <c r="F118" i="3"/>
  <c r="H117" i="3"/>
  <c r="F117" i="3"/>
  <c r="H116" i="3"/>
  <c r="F116" i="3"/>
  <c r="H115" i="3"/>
  <c r="F115" i="3"/>
  <c r="H114" i="3"/>
  <c r="F114" i="3"/>
  <c r="H113" i="3"/>
  <c r="F113" i="3"/>
  <c r="H112" i="3"/>
  <c r="F112" i="3"/>
  <c r="H111" i="3"/>
  <c r="F111" i="3"/>
  <c r="H110" i="3"/>
  <c r="F110" i="3"/>
  <c r="H109" i="3"/>
  <c r="F109" i="3"/>
  <c r="H108" i="3"/>
  <c r="F108" i="3"/>
  <c r="H107" i="3"/>
  <c r="F107" i="3"/>
  <c r="H106" i="3"/>
  <c r="F106" i="3"/>
  <c r="H105" i="3"/>
  <c r="F105" i="3"/>
  <c r="H104" i="3"/>
  <c r="F104" i="3"/>
  <c r="H103" i="3"/>
  <c r="F103" i="3"/>
  <c r="H102" i="3"/>
  <c r="F102" i="3"/>
  <c r="H94" i="3"/>
  <c r="F94" i="3"/>
  <c r="H93" i="3"/>
  <c r="F93" i="3"/>
  <c r="H92" i="3"/>
  <c r="F92" i="3"/>
  <c r="H91" i="3"/>
  <c r="F91" i="3"/>
  <c r="H90" i="3"/>
  <c r="F90" i="3"/>
  <c r="H89" i="3"/>
  <c r="F89" i="3"/>
  <c r="H88" i="3"/>
  <c r="F88" i="3"/>
  <c r="H87" i="3"/>
  <c r="F87" i="3"/>
  <c r="H86" i="3"/>
  <c r="F86" i="3"/>
  <c r="H85" i="3"/>
  <c r="F85" i="3"/>
  <c r="H84" i="3"/>
  <c r="F84" i="3"/>
  <c r="H83" i="3"/>
  <c r="F83" i="3"/>
  <c r="H82" i="3"/>
  <c r="F82" i="3"/>
  <c r="H81" i="3"/>
  <c r="F81" i="3"/>
  <c r="H80" i="3"/>
  <c r="F80" i="3"/>
  <c r="H79" i="3"/>
  <c r="F79" i="3"/>
  <c r="H78" i="3"/>
  <c r="F78" i="3"/>
  <c r="H77" i="3"/>
  <c r="F77" i="3"/>
  <c r="H76" i="3"/>
  <c r="F76" i="3"/>
  <c r="H75" i="3"/>
  <c r="F75" i="3"/>
  <c r="H74" i="3"/>
  <c r="F74" i="3"/>
  <c r="H73" i="3"/>
  <c r="F73" i="3"/>
  <c r="H72" i="3"/>
  <c r="F72" i="3"/>
  <c r="H71" i="3"/>
  <c r="F71" i="3"/>
  <c r="H70" i="3"/>
  <c r="F70" i="3"/>
  <c r="H69" i="3"/>
  <c r="F69" i="3"/>
  <c r="H68" i="3"/>
  <c r="F68" i="3"/>
  <c r="H67" i="3"/>
  <c r="F67" i="3"/>
  <c r="H66" i="3"/>
  <c r="F66" i="3"/>
  <c r="H65" i="3"/>
  <c r="F65" i="3"/>
  <c r="H64" i="3"/>
  <c r="F64" i="3"/>
  <c r="H63" i="3"/>
  <c r="F63" i="3"/>
  <c r="H62" i="3"/>
  <c r="F62" i="3"/>
  <c r="H61" i="3"/>
  <c r="F61" i="3"/>
  <c r="H60" i="3"/>
  <c r="F60" i="3"/>
  <c r="H59" i="3"/>
  <c r="F59" i="3"/>
  <c r="H58" i="3"/>
  <c r="F58" i="3"/>
  <c r="H57" i="3"/>
  <c r="F57" i="3"/>
  <c r="H56" i="3"/>
  <c r="F56" i="3"/>
  <c r="H55" i="3"/>
  <c r="F55" i="3"/>
  <c r="H54" i="3"/>
  <c r="F54" i="3"/>
  <c r="H53" i="3"/>
  <c r="F53" i="3"/>
  <c r="H52" i="3"/>
  <c r="F52" i="3"/>
  <c r="H51" i="3"/>
  <c r="F51" i="3"/>
  <c r="H50" i="3"/>
  <c r="F50" i="3"/>
  <c r="H49" i="3"/>
  <c r="F49" i="3"/>
  <c r="H48" i="3"/>
  <c r="F48" i="3"/>
  <c r="H47" i="3"/>
  <c r="F47" i="3"/>
  <c r="H46" i="3"/>
  <c r="F46" i="3"/>
  <c r="H45" i="3"/>
  <c r="F45" i="3"/>
  <c r="H44" i="3"/>
  <c r="F44" i="3"/>
  <c r="H43" i="3"/>
  <c r="F43" i="3"/>
  <c r="H42" i="3"/>
  <c r="F42" i="3"/>
  <c r="H41" i="3"/>
  <c r="F41" i="3"/>
  <c r="H40" i="3"/>
  <c r="F40" i="3"/>
  <c r="H39" i="3"/>
  <c r="F39" i="3"/>
  <c r="H38" i="3"/>
  <c r="F38" i="3"/>
  <c r="H37" i="3"/>
  <c r="F37" i="3"/>
  <c r="H36" i="3"/>
  <c r="F36" i="3"/>
  <c r="H35" i="3"/>
  <c r="F35" i="3"/>
  <c r="H34" i="3"/>
  <c r="F34" i="3"/>
  <c r="H33" i="3"/>
  <c r="F33" i="3"/>
  <c r="H32" i="3"/>
  <c r="F32" i="3"/>
  <c r="H31" i="3"/>
  <c r="F31" i="3"/>
  <c r="H30" i="3"/>
  <c r="F30" i="3"/>
  <c r="H29" i="3"/>
  <c r="F29" i="3"/>
  <c r="H28" i="3"/>
  <c r="F28" i="3"/>
  <c r="H27" i="3"/>
  <c r="F27" i="3"/>
  <c r="H26" i="3"/>
  <c r="F26" i="3"/>
  <c r="H25" i="3"/>
  <c r="F25" i="3"/>
  <c r="H24" i="3"/>
  <c r="F24" i="3"/>
  <c r="H23" i="3"/>
  <c r="F23" i="3"/>
  <c r="H22" i="3"/>
  <c r="F22" i="3"/>
  <c r="H21" i="3"/>
  <c r="F21" i="3"/>
  <c r="H20" i="3"/>
  <c r="F20" i="3"/>
  <c r="H19" i="3"/>
  <c r="F19" i="3"/>
  <c r="H18" i="3"/>
  <c r="F18" i="3"/>
  <c r="H17" i="3"/>
  <c r="F17" i="3"/>
  <c r="H16" i="3"/>
  <c r="F16" i="3"/>
  <c r="H15" i="3"/>
  <c r="F15" i="3"/>
  <c r="H14" i="3"/>
  <c r="F14" i="3"/>
  <c r="H13" i="3"/>
  <c r="F13" i="3"/>
  <c r="H12" i="3"/>
  <c r="F12" i="3"/>
  <c r="G1" i="1"/>
  <c r="F1" i="1"/>
  <c r="E1" i="1"/>
  <c r="D1" i="1"/>
  <c r="C1" i="1"/>
  <c r="B1" i="1"/>
  <c r="A1" i="1"/>
</calcChain>
</file>

<file path=xl/sharedStrings.xml><?xml version="1.0" encoding="utf-8"?>
<sst xmlns="http://schemas.openxmlformats.org/spreadsheetml/2006/main" count="1935" uniqueCount="260">
  <si>
    <t>Depth Criteria</t>
  </si>
  <si>
    <t>New T&amp;D(Normal Soil)</t>
  </si>
  <si>
    <t>New T&amp;D(Hard Rock)</t>
  </si>
  <si>
    <t>New T&amp;D(Normal Soil)-Missing Section</t>
  </si>
  <si>
    <t>New T&amp;D(Hard Rock)-Missing Section</t>
  </si>
  <si>
    <t>GI</t>
  </si>
  <si>
    <t>DWC</t>
  </si>
  <si>
    <t>Above 1.4</t>
  </si>
  <si>
    <t>&lt;1.4 to &gt;/1.3</t>
  </si>
  <si>
    <t>&lt;1.3 to &gt;/ 1.2</t>
  </si>
  <si>
    <t>&lt;1.2 to &gt;/ 1.1</t>
  </si>
  <si>
    <t>&lt;1.1 to &gt;/ 1.0</t>
  </si>
  <si>
    <t>&lt;1.0 to &gt;/ 0.6</t>
  </si>
  <si>
    <t>&gt; 0.6</t>
  </si>
  <si>
    <t>Planned</t>
  </si>
  <si>
    <t>Executed</t>
  </si>
  <si>
    <t>Non-Billable</t>
  </si>
  <si>
    <t>T&amp;D</t>
  </si>
  <si>
    <t>DRT</t>
  </si>
  <si>
    <t>Missing section(to be paid after reconsile)</t>
  </si>
  <si>
    <t>Protections</t>
  </si>
  <si>
    <t>Billable</t>
  </si>
  <si>
    <t>RCC</t>
  </si>
  <si>
    <t>NB</t>
  </si>
  <si>
    <t>MB</t>
  </si>
  <si>
    <t>Route / joint indicator</t>
  </si>
  <si>
    <t>Manhole &amp; Joint chambers</t>
  </si>
  <si>
    <t>Cable</t>
  </si>
  <si>
    <t>As per Field</t>
  </si>
  <si>
    <t>As per RFP</t>
  </si>
  <si>
    <t>288F</t>
  </si>
  <si>
    <t>144F</t>
  </si>
  <si>
    <t>96F</t>
  </si>
  <si>
    <t>48F</t>
  </si>
  <si>
    <t>48F-ADSS</t>
  </si>
  <si>
    <t>FDMS</t>
  </si>
  <si>
    <t>Indoor</t>
  </si>
  <si>
    <t>Outdoor</t>
  </si>
  <si>
    <t>Chainage From</t>
  </si>
  <si>
    <t>Chainage To</t>
  </si>
  <si>
    <t>Total</t>
  </si>
  <si>
    <t>Trenching &amp; Ducting - Measurement Book TFIBER/R04</t>
  </si>
  <si>
    <t>Name of MSI</t>
  </si>
  <si>
    <t>TCIL</t>
  </si>
  <si>
    <t>Measurement Book No.</t>
  </si>
  <si>
    <t>1a</t>
  </si>
  <si>
    <t>Sheet No.</t>
  </si>
  <si>
    <t>POP Type</t>
  </si>
  <si>
    <t>GP</t>
  </si>
  <si>
    <t>Zone/Mandal/GP Name:</t>
  </si>
  <si>
    <t>Karimnagar/BOINPALLI/MPDO  to MARLAPET GP</t>
  </si>
  <si>
    <t>Ring ID:</t>
  </si>
  <si>
    <t>SIBOR01</t>
  </si>
  <si>
    <t>Span ID:</t>
  </si>
  <si>
    <t>KRM-BOI-4998-M-01-GR01-01</t>
  </si>
  <si>
    <t>Duct Make &amp; Model:</t>
  </si>
  <si>
    <t>PLB HDPE DUCT</t>
  </si>
  <si>
    <t>Sl.No.</t>
  </si>
  <si>
    <t>Chainage (every 10 Mtr)</t>
  </si>
  <si>
    <t>OFFSET IN MTRS</t>
  </si>
  <si>
    <t>DEPTH IN MTRS</t>
  </si>
  <si>
    <t>Actual Length (In Mtr)</t>
  </si>
  <si>
    <t>Trench Side (LHS/RHS)</t>
  </si>
  <si>
    <t>PLB  HDPE
Duct Laid(Mtr)</t>
  </si>
  <si>
    <t>Method of Execution (HDD/OT)</t>
  </si>
  <si>
    <t>Crossings (All types)</t>
  </si>
  <si>
    <t>Type of Strata (every 10 Mtr)</t>
  </si>
  <si>
    <t>Protection Used (Mtr)</t>
  </si>
  <si>
    <t>RCC
Chamber (Nos)</t>
  </si>
  <si>
    <t>RCC Route Marker (Nos)</t>
  </si>
  <si>
    <t>Remarks</t>
  </si>
  <si>
    <t>From</t>
  </si>
  <si>
    <t>To</t>
  </si>
  <si>
    <t>GI Pipe</t>
  </si>
  <si>
    <t>RCC Pipe</t>
  </si>
  <si>
    <t>PCC</t>
  </si>
  <si>
    <t>NA</t>
  </si>
  <si>
    <t>LHS</t>
  </si>
  <si>
    <t>OT</t>
  </si>
  <si>
    <t>Normal Soil</t>
  </si>
  <si>
    <t>CH-0 MH</t>
  </si>
  <si>
    <t>CH-30 CP</t>
  </si>
  <si>
    <t>CH-80 CP</t>
  </si>
  <si>
    <t>CH-150 CP</t>
  </si>
  <si>
    <t>CH-220 CP</t>
  </si>
  <si>
    <t>Hard Soil</t>
  </si>
  <si>
    <t>CH-230 MH</t>
  </si>
  <si>
    <t>CH-290 CP</t>
  </si>
  <si>
    <t>CH-430 CP</t>
  </si>
  <si>
    <t>CH-797 HH</t>
  </si>
  <si>
    <t>CH-2710 MH</t>
  </si>
  <si>
    <t xml:space="preserve">    Duct Roder Test Report
TFIBER/R09-DRT</t>
  </si>
  <si>
    <t xml:space="preserve">Name of MSI      </t>
  </si>
  <si>
    <t xml:space="preserve">Sheet No. </t>
  </si>
  <si>
    <t>Package-Zone/Mandal/GP Name</t>
  </si>
  <si>
    <t xml:space="preserve">Ring  ID                                                 </t>
  </si>
  <si>
    <t xml:space="preserve">Span ID </t>
  </si>
  <si>
    <t>Mission Bhaghiratha ABD Ref. No.</t>
  </si>
  <si>
    <t>Sl. No.</t>
  </si>
  <si>
    <t>Chamber &amp; Route Marker Details</t>
  </si>
  <si>
    <t xml:space="preserve">Chainage </t>
  </si>
  <si>
    <t>Duct Length(Mtr)</t>
  </si>
  <si>
    <t>MB Duct Damaged/Puncture Section</t>
  </si>
  <si>
    <t>MB Duct missing/Non usable Section (Landmark/ Mtr.)</t>
  </si>
  <si>
    <t>Chamber 1</t>
  </si>
  <si>
    <t>Route Marker Available (Yes/No/Damaged)</t>
  </si>
  <si>
    <t>Chamber 2</t>
  </si>
  <si>
    <t>Location</t>
  </si>
  <si>
    <t>Chainage</t>
  </si>
  <si>
    <t>Length</t>
  </si>
  <si>
    <t>Location from</t>
  </si>
  <si>
    <t>Lat</t>
  </si>
  <si>
    <t>Long</t>
  </si>
  <si>
    <t>Condition</t>
  </si>
  <si>
    <t xml:space="preserve">DUCT Missing </t>
  </si>
  <si>
    <t>DUCT Found  OK</t>
  </si>
  <si>
    <t xml:space="preserve">DUCT Damaged </t>
  </si>
  <si>
    <t>scope</t>
  </si>
  <si>
    <t xml:space="preserve">scope </t>
  </si>
  <si>
    <t>miss total</t>
  </si>
  <si>
    <t>misssing</t>
  </si>
  <si>
    <t>dam total</t>
  </si>
  <si>
    <t>dam</t>
  </si>
  <si>
    <t>Total(miss+dam)</t>
  </si>
  <si>
    <t>subtract</t>
  </si>
  <si>
    <t>subt less than 50 m</t>
  </si>
  <si>
    <t>duct</t>
  </si>
  <si>
    <t>miss bill</t>
  </si>
  <si>
    <t>missing&gt;50</t>
  </si>
  <si>
    <t>dam bill</t>
  </si>
  <si>
    <t>existing duct</t>
  </si>
  <si>
    <t>Particilars</t>
  </si>
  <si>
    <t>MSI Representattive</t>
  </si>
  <si>
    <t>TPA Representative</t>
  </si>
  <si>
    <t>T-Fiber Representattive</t>
  </si>
  <si>
    <t xml:space="preserve">MB Representative or Appointed Agency </t>
  </si>
  <si>
    <t>Total duct bill</t>
  </si>
  <si>
    <t>Signature</t>
  </si>
  <si>
    <t>Total length of duct in drt mb</t>
  </si>
  <si>
    <t>Name</t>
  </si>
  <si>
    <t>dit length</t>
  </si>
  <si>
    <t>Designation</t>
  </si>
  <si>
    <t>Green Field</t>
  </si>
  <si>
    <t>Date</t>
  </si>
  <si>
    <t>Total duct</t>
  </si>
  <si>
    <t>hdpl duct</t>
  </si>
  <si>
    <t xml:space="preserve">Duct Integrity Test REPORT                                                                               TFIBER/R09                </t>
  </si>
  <si>
    <t>MB No.</t>
  </si>
  <si>
    <t>a</t>
  </si>
  <si>
    <t>Ring  ID</t>
  </si>
  <si>
    <t>Span ID</t>
  </si>
  <si>
    <t>ABD reference MB</t>
  </si>
  <si>
    <t>PLB HDPE Duct Make &amp; Model:</t>
  </si>
  <si>
    <t>Chamber No.</t>
  </si>
  <si>
    <t>Air Test</t>
  </si>
  <si>
    <t>Sponge Test</t>
  </si>
  <si>
    <t>Shuttle Test</t>
  </si>
  <si>
    <t>Pressure Test</t>
  </si>
  <si>
    <t>Location of Couplers (Lat/long)</t>
  </si>
  <si>
    <t>MB Duct missing Section
(Landmark/ KM.)</t>
  </si>
  <si>
    <t>Test Result (Ok/ Not Ok)</t>
  </si>
  <si>
    <t>Pressure Applied (5 Bar for 30 Min permissible drop of
0.5 bar)</t>
  </si>
  <si>
    <t>Pressure Applied (10 Bar for 10 Min permissible drop of 0.5 bar)</t>
  </si>
  <si>
    <t>Pressure Observed After 10/30 Minutes (Bar) "B"</t>
  </si>
  <si>
    <t>Drop in Pressure (Bar) "A-B"</t>
  </si>
  <si>
    <t>ZMH</t>
  </si>
  <si>
    <t>MH1</t>
  </si>
  <si>
    <t>OK</t>
  </si>
  <si>
    <t>HH1</t>
  </si>
  <si>
    <t>HH2</t>
  </si>
  <si>
    <t>HH3</t>
  </si>
  <si>
    <t>MH2</t>
  </si>
  <si>
    <t>MH3</t>
  </si>
  <si>
    <t>Remarks:-</t>
  </si>
  <si>
    <t>Note: MSI can follow DIT Pressure Test (a) Pressure Applied (5 Bar for 30 Min permissible drop of 0.5 bar) or (b) Pressure Applied (10 Bar for 10 Min permissible drop of 0.5 bar)</t>
  </si>
  <si>
    <t>Particulars</t>
  </si>
  <si>
    <t>MSI Representative</t>
  </si>
  <si>
    <t>T-Fiber Representative</t>
  </si>
  <si>
    <t>Signature:</t>
  </si>
  <si>
    <t>Name:</t>
  </si>
  <si>
    <t>Designation:</t>
  </si>
  <si>
    <t>Date:</t>
  </si>
  <si>
    <t>OFC Blowing Test  REPORT TFIBER/R10</t>
  </si>
  <si>
    <t>Ring ID</t>
  </si>
  <si>
    <t>ABD reference</t>
  </si>
  <si>
    <t>OFC Make &amp; Size:</t>
  </si>
  <si>
    <t>HFCL-48F/96F/144F/288F</t>
  </si>
  <si>
    <t>Sl.No</t>
  </si>
  <si>
    <t>Chainage (Mtr)</t>
  </si>
  <si>
    <t>Chambers No.</t>
  </si>
  <si>
    <t>Length (Mtr)</t>
  </si>
  <si>
    <t>Size  of OFC (24F/48F/96F/ 144F/288F)</t>
  </si>
  <si>
    <t>OFC Cable ID (Drum No.)</t>
  </si>
  <si>
    <t>Cable length (Mtr)</t>
  </si>
  <si>
    <t>Cable Meter Mark and Slack Lengths (Mtr)</t>
  </si>
  <si>
    <t>REMARKS</t>
  </si>
  <si>
    <t>Start Reading</t>
  </si>
  <si>
    <t>End Reading</t>
  </si>
  <si>
    <t>Total cable length</t>
  </si>
  <si>
    <t>MH/Chamber (A End)</t>
  </si>
  <si>
    <t>MH/Chamber(B-End)</t>
  </si>
  <si>
    <t>Cable End Reading (Mtr)</t>
  </si>
  <si>
    <t>Cable Entry Reading (Mtr)</t>
  </si>
  <si>
    <t>Slack /Loop Length (Mtr)</t>
  </si>
  <si>
    <t>Cable Exit Reading (Mtr)</t>
  </si>
  <si>
    <t>Slack Length (Mtr)</t>
  </si>
  <si>
    <t>ZMH1</t>
  </si>
  <si>
    <t>A3116</t>
  </si>
  <si>
    <t>A3321</t>
  </si>
  <si>
    <t>A3325</t>
  </si>
  <si>
    <t>ZMH2</t>
  </si>
  <si>
    <t>Remarks if any</t>
  </si>
  <si>
    <t>Material Consumed</t>
  </si>
  <si>
    <t>Sr. No.</t>
  </si>
  <si>
    <t>Unit</t>
  </si>
  <si>
    <t>Quantity</t>
  </si>
  <si>
    <t>OF Cable 48F,Ribbon</t>
  </si>
  <si>
    <t>Mtr</t>
  </si>
  <si>
    <t>OF Cable 96F,Ribbon</t>
  </si>
  <si>
    <t>OF Cable 144F,Ribbon</t>
  </si>
  <si>
    <t>OF Cable 288F,Ribbon</t>
  </si>
  <si>
    <t>FDMS (Type-1)</t>
  </si>
  <si>
    <t>Nos</t>
  </si>
  <si>
    <t>FDMS  at  Mandal  POPs 288F</t>
  </si>
  <si>
    <t>FDMS  at  GP POPs 48F</t>
  </si>
  <si>
    <t xml:space="preserve"> FDMS Outdoor – 288F</t>
  </si>
  <si>
    <t xml:space="preserve"> FDMS Outdoor – 48F</t>
  </si>
  <si>
    <t>Fibre FDMS outdoor / 
Joint Closure</t>
  </si>
  <si>
    <t>Material Inspection Format (MIF)
TFIBER/R05</t>
  </si>
  <si>
    <t xml:space="preserve">Name of MSI: </t>
  </si>
  <si>
    <t xml:space="preserve">Warehouse Name/ Warehouse ID: </t>
  </si>
  <si>
    <t>Warehouse Address:</t>
  </si>
  <si>
    <t>T-Fiber Use only</t>
  </si>
  <si>
    <t>Validation of documentation completeness</t>
  </si>
  <si>
    <t>Yes / No</t>
  </si>
  <si>
    <t>For MSI use only</t>
  </si>
  <si>
    <t>For TPA use only</t>
  </si>
  <si>
    <t>For T Fiber use only</t>
  </si>
  <si>
    <t>S.No</t>
  </si>
  <si>
    <t xml:space="preserve">Type of Material </t>
  </si>
  <si>
    <t>Description of Material</t>
  </si>
  <si>
    <t>Item code/ Serial Number</t>
  </si>
  <si>
    <t>Unit of Measurement</t>
  </si>
  <si>
    <t>Quantity of Material</t>
  </si>
  <si>
    <t>Date of receipt of material at stores</t>
  </si>
  <si>
    <t>Name of the supplier</t>
  </si>
  <si>
    <t>Delivery Challan number (DC)</t>
  </si>
  <si>
    <t>Dispatch Clearance reference no.(if Applicable)</t>
  </si>
  <si>
    <t>Verification of quantity in Delivery Challan</t>
  </si>
  <si>
    <t>Verification of QA/QC / FAT / TSEC</t>
  </si>
  <si>
    <t>Date of Inspection</t>
  </si>
  <si>
    <t>Quantity (Accepted / Rejected)</t>
  </si>
  <si>
    <t>Reason for Rejection</t>
  </si>
  <si>
    <t>Sample verification of material</t>
  </si>
  <si>
    <t>Remarks (If any)</t>
  </si>
  <si>
    <t>Count</t>
  </si>
  <si>
    <t>Broken/ Damaged        (Yes / No)</t>
  </si>
  <si>
    <t>Particular</t>
  </si>
  <si>
    <t>MSI Reprenstative</t>
  </si>
  <si>
    <t>TPA Reprenstative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</si>
</sst>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23">
    <font>
      <sz val="11"/>
      <color theme="1"/>
      <name val="Calibri"/>
      <family val="2"/>
      <scheme val="minor"/>
    </font>
    <font>
      <b/>
      <sz val="13.5"/>
      <name val="Carlito"/>
    </font>
    <font>
      <b/>
      <sz val="8.5"/>
      <name val="Carlito"/>
    </font>
    <font>
      <b/>
      <sz val="8.5"/>
      <name val="Carlito"/>
      <family val="2"/>
    </font>
    <font>
      <b/>
      <sz val="8.5"/>
      <color rgb="FF000000"/>
      <name val="Carlito"/>
      <family val="2"/>
    </font>
    <font>
      <b/>
      <sz val="9"/>
      <name val="Carlito"/>
    </font>
    <font>
      <sz val="18"/>
      <name val="Times New Roman"/>
      <family val="1"/>
    </font>
    <font>
      <b/>
      <sz val="8"/>
      <name val="Carlito"/>
    </font>
    <font>
      <b/>
      <sz val="11.5"/>
      <name val="Carlito"/>
    </font>
    <font>
      <b/>
      <sz val="11"/>
      <color theme="1"/>
      <name val="Calibri"/>
      <family val="2"/>
      <scheme val="minor"/>
    </font>
    <font>
      <b/>
      <sz val="22"/>
      <color theme="1"/>
      <name val="Calibri"/>
      <family val="2"/>
      <scheme val="minor"/>
    </font>
    <font>
      <b/>
      <sz val="10"/>
      <color theme="1"/>
      <name val="Calibri"/>
      <family val="2"/>
      <scheme val="minor"/>
    </font>
    <font>
      <sz val="10"/>
      <color theme="1"/>
      <name val="Calibri"/>
      <family val="2"/>
      <scheme val="minor"/>
    </font>
    <font>
      <sz val="10"/>
      <color rgb="FF000000"/>
      <name val="Times New Roman"/>
      <family val="1"/>
    </font>
    <font>
      <sz val="11"/>
      <name val="Calibri"/>
      <family val="2"/>
    </font>
    <font>
      <sz val="10"/>
      <name val="Arial"/>
      <family val="2"/>
    </font>
    <font>
      <sz val="11"/>
      <name val="Calibri"/>
      <family val="2"/>
      <scheme val="minor"/>
    </font>
    <font>
      <b/>
      <sz val="10"/>
      <color theme="1"/>
      <name val="Times New Roman"/>
      <family val="1"/>
    </font>
    <font>
      <sz val="10"/>
      <name val="Arial"/>
      <family val="2"/>
      <charset val="134"/>
    </font>
    <font>
      <b/>
      <sz val="16"/>
      <color theme="1"/>
      <name val="Calibri"/>
      <family val="2"/>
      <scheme val="minor"/>
    </font>
    <font>
      <b/>
      <sz val="10"/>
      <name val="Calibri"/>
      <family val="2"/>
      <scheme val="minor"/>
    </font>
    <font>
      <b/>
      <sz val="10"/>
      <color theme="2" tint="-0.89999084444715716"/>
      <name val="Calibri"/>
      <family val="2"/>
      <scheme val="minor"/>
    </font>
    <font>
      <sz val="10"/>
      <color theme="2" tint="-0.89999084444715716"/>
      <name val="Calibri"/>
      <family val="2"/>
      <scheme val="minor"/>
    </font>
  </fonts>
  <fills count="16">
    <fill>
      <patternFill patternType="none"/>
    </fill>
    <fill>
      <patternFill patternType="gray125"/>
    </fill>
    <fill>
      <patternFill patternType="solid">
        <fgColor rgb="FFF2F2F2"/>
      </patternFill>
    </fill>
    <fill>
      <patternFill patternType="solid">
        <fgColor rgb="FFBCD6ED"/>
      </patternFill>
    </fill>
    <fill>
      <patternFill patternType="solid">
        <fgColor rgb="FFB3C6E6"/>
      </patternFill>
    </fill>
    <fill>
      <patternFill patternType="solid">
        <fgColor rgb="FFD8E1F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2F2F2"/>
        <bgColor indexed="64"/>
      </patternFill>
    </fill>
    <fill>
      <patternFill patternType="solid">
        <fgColor theme="0" tint="-0.14999847407452621"/>
        <bgColor indexed="64"/>
      </patternFill>
    </fill>
    <fill>
      <patternFill patternType="solid">
        <fgColor rgb="FFFFFF00"/>
        <bgColor indexed="64"/>
      </patternFill>
    </fill>
  </fills>
  <borders count="5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auto="1"/>
      </left>
      <right style="thin">
        <color auto="1"/>
      </right>
      <top style="medium">
        <color auto="1"/>
      </top>
      <bottom style="thin">
        <color auto="1"/>
      </bottom>
      <diagonal/>
    </border>
    <border>
      <left/>
      <right style="thin">
        <color indexed="64"/>
      </right>
      <top style="medium">
        <color indexed="64"/>
      </top>
      <bottom style="thin">
        <color indexed="64"/>
      </bottom>
      <diagonal/>
    </border>
    <border>
      <left style="thin">
        <color auto="1"/>
      </left>
      <right style="thin">
        <color auto="1"/>
      </right>
      <top style="medium">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bottom/>
      <diagonal/>
    </border>
    <border>
      <left style="thin">
        <color auto="1"/>
      </left>
      <right style="thin">
        <color auto="1"/>
      </right>
      <top/>
      <bottom/>
      <diagonal/>
    </border>
    <border>
      <left style="thin">
        <color indexed="64"/>
      </left>
      <right style="medium">
        <color indexed="64"/>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auto="1"/>
      </top>
      <bottom/>
      <diagonal/>
    </border>
    <border>
      <left/>
      <right style="thin">
        <color auto="1"/>
      </right>
      <top style="medium">
        <color auto="1"/>
      </top>
      <bottom/>
      <diagonal/>
    </border>
    <border>
      <left style="medium">
        <color indexed="64"/>
      </left>
      <right style="thin">
        <color indexed="64"/>
      </right>
      <top/>
      <bottom style="thin">
        <color auto="1"/>
      </bottom>
      <diagonal/>
    </border>
    <border>
      <left style="thin">
        <color indexed="64"/>
      </left>
      <right style="medium">
        <color indexed="64"/>
      </right>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14" fillId="0" borderId="0">
      <alignment vertical="center"/>
    </xf>
    <xf numFmtId="0" fontId="15" fillId="0" borderId="0"/>
    <xf numFmtId="0" fontId="13" fillId="0" borderId="0"/>
    <xf numFmtId="0" fontId="18" fillId="0" borderId="0">
      <alignment vertical="center"/>
    </xf>
    <xf numFmtId="0" fontId="18" fillId="0" borderId="0">
      <alignment vertical="center"/>
    </xf>
  </cellStyleXfs>
  <cellXfs count="175">
    <xf numFmtId="0" fontId="0" fillId="0" borderId="0" xfId="0"/>
    <xf numFmtId="1" fontId="4" fillId="0" borderId="7" xfId="0" applyNumberFormat="1" applyFont="1" applyBorder="1" applyAlignment="1">
      <alignment horizontal="left" vertical="top" indent="2" shrinkToFit="1"/>
    </xf>
    <xf numFmtId="0" fontId="0" fillId="0" borderId="7" xfId="0" applyBorder="1" applyAlignment="1">
      <alignment horizontal="left" wrapText="1"/>
    </xf>
    <xf numFmtId="0" fontId="0" fillId="0" borderId="0" xfId="0" applyAlignment="1">
      <alignment horizontal="left" vertical="top"/>
    </xf>
    <xf numFmtId="0" fontId="7" fillId="5" borderId="7" xfId="0" applyFont="1" applyFill="1" applyBorder="1" applyAlignment="1">
      <alignment horizontal="left" vertical="top" wrapText="1" indent="2"/>
    </xf>
    <xf numFmtId="0" fontId="7" fillId="5" borderId="7" xfId="0" applyFont="1" applyFill="1" applyBorder="1" applyAlignment="1">
      <alignment horizontal="left" vertical="top" wrapText="1"/>
    </xf>
    <xf numFmtId="0" fontId="12" fillId="0" borderId="19" xfId="0" applyFont="1" applyBorder="1" applyAlignment="1">
      <alignment horizontal="center" vertical="center" wrapText="1"/>
    </xf>
    <xf numFmtId="0" fontId="0" fillId="8" borderId="5" xfId="0" applyFill="1" applyBorder="1" applyAlignment="1">
      <alignment horizontal="center" vertical="center"/>
    </xf>
    <xf numFmtId="0" fontId="12" fillId="0" borderId="5" xfId="0" applyFont="1" applyBorder="1" applyAlignment="1">
      <alignment horizontal="center" vertical="center" wrapText="1"/>
    </xf>
    <xf numFmtId="0" fontId="12" fillId="8" borderId="14" xfId="0" applyFont="1" applyFill="1" applyBorder="1" applyAlignment="1">
      <alignment horizontal="center" vertical="center" wrapText="1"/>
    </xf>
    <xf numFmtId="0" fontId="0" fillId="0" borderId="0" xfId="0" applyAlignment="1">
      <alignment vertical="center"/>
    </xf>
    <xf numFmtId="0" fontId="0" fillId="0" borderId="5" xfId="0" applyBorder="1" applyAlignment="1">
      <alignment horizontal="left" wrapText="1"/>
    </xf>
    <xf numFmtId="0" fontId="7" fillId="5" borderId="5" xfId="0" applyFont="1" applyFill="1" applyBorder="1" applyAlignment="1">
      <alignment horizontal="center" vertical="top" wrapText="1"/>
    </xf>
    <xf numFmtId="0" fontId="7" fillId="4" borderId="5" xfId="0" applyFont="1" applyFill="1" applyBorder="1" applyAlignment="1">
      <alignment horizontal="left" vertical="top" wrapText="1" indent="6"/>
    </xf>
    <xf numFmtId="0" fontId="11" fillId="7" borderId="13" xfId="0" applyFont="1" applyFill="1" applyBorder="1" applyAlignment="1">
      <alignment horizontal="center" vertical="center" wrapText="1"/>
    </xf>
    <xf numFmtId="0" fontId="0" fillId="8" borderId="5" xfId="0" applyFill="1" applyBorder="1" applyAlignment="1">
      <alignment horizontal="left" wrapText="1"/>
    </xf>
    <xf numFmtId="1" fontId="4" fillId="8" borderId="7" xfId="0" applyNumberFormat="1" applyFont="1" applyFill="1" applyBorder="1" applyAlignment="1">
      <alignment horizontal="left" vertical="top" indent="2" shrinkToFit="1"/>
    </xf>
    <xf numFmtId="0" fontId="0" fillId="8" borderId="0" xfId="0" applyFill="1"/>
    <xf numFmtId="1" fontId="3" fillId="8" borderId="7" xfId="0" applyNumberFormat="1" applyFont="1" applyFill="1" applyBorder="1" applyAlignment="1">
      <alignment horizontal="left" vertical="top" indent="2" shrinkToFit="1"/>
    </xf>
    <xf numFmtId="0" fontId="16" fillId="8" borderId="5" xfId="0" applyFont="1" applyFill="1" applyBorder="1" applyAlignment="1">
      <alignment horizontal="left" wrapText="1"/>
    </xf>
    <xf numFmtId="0" fontId="16" fillId="0" borderId="0" xfId="0" applyFont="1"/>
    <xf numFmtId="0" fontId="0" fillId="0" borderId="5" xfId="0" applyBorder="1" applyAlignment="1">
      <alignment horizontal="center" wrapText="1"/>
    </xf>
    <xf numFmtId="0" fontId="13" fillId="0" borderId="5" xfId="0" applyFont="1" applyBorder="1" applyAlignment="1">
      <alignment horizontal="center" wrapText="1"/>
    </xf>
    <xf numFmtId="2" fontId="0" fillId="0" borderId="5" xfId="0" applyNumberFormat="1" applyBorder="1" applyAlignment="1">
      <alignment horizontal="center" wrapText="1"/>
    </xf>
    <xf numFmtId="0" fontId="13" fillId="8" borderId="5" xfId="0" applyFont="1" applyFill="1" applyBorder="1" applyAlignment="1">
      <alignment horizontal="center" wrapText="1"/>
    </xf>
    <xf numFmtId="0" fontId="0" fillId="0" borderId="5" xfId="0" applyBorder="1" applyAlignment="1">
      <alignment horizontal="center"/>
    </xf>
    <xf numFmtId="0" fontId="0" fillId="0" borderId="7" xfId="0" applyBorder="1" applyAlignment="1">
      <alignment horizontal="center" wrapText="1"/>
    </xf>
    <xf numFmtId="1" fontId="4" fillId="0" borderId="5" xfId="0" applyNumberFormat="1" applyFont="1" applyBorder="1" applyAlignment="1">
      <alignment horizontal="left" vertical="top" indent="2" shrinkToFit="1"/>
    </xf>
    <xf numFmtId="0" fontId="0" fillId="8" borderId="7" xfId="0" applyFill="1" applyBorder="1" applyAlignment="1">
      <alignment horizontal="center" wrapText="1"/>
    </xf>
    <xf numFmtId="0" fontId="12" fillId="0" borderId="14" xfId="0" applyFont="1" applyBorder="1" applyAlignment="1">
      <alignment horizontal="center" vertical="center" wrapText="1"/>
    </xf>
    <xf numFmtId="164" fontId="12" fillId="0" borderId="14" xfId="0" applyNumberFormat="1" applyFont="1" applyBorder="1" applyAlignment="1">
      <alignment horizontal="center" vertical="center" wrapText="1"/>
    </xf>
    <xf numFmtId="0" fontId="2" fillId="3" borderId="5"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0" fillId="0" borderId="1" xfId="0" applyBorder="1" applyAlignment="1">
      <alignment horizontal="center" wrapText="1"/>
    </xf>
    <xf numFmtId="0" fontId="12" fillId="0" borderId="5" xfId="0" applyFont="1" applyBorder="1" applyAlignment="1">
      <alignment horizontal="left" vertical="center" wrapText="1"/>
    </xf>
    <xf numFmtId="0" fontId="0" fillId="8" borderId="5" xfId="0" applyFill="1" applyBorder="1" applyAlignment="1">
      <alignment horizontal="center" wrapText="1"/>
    </xf>
    <xf numFmtId="0" fontId="17" fillId="11" borderId="19" xfId="0" applyFont="1" applyFill="1" applyBorder="1" applyAlignment="1">
      <alignment vertical="top"/>
    </xf>
    <xf numFmtId="0" fontId="17" fillId="11" borderId="5" xfId="0" applyFont="1" applyFill="1" applyBorder="1" applyAlignment="1">
      <alignment horizontal="center"/>
    </xf>
    <xf numFmtId="0" fontId="17" fillId="11" borderId="23" xfId="0" applyFont="1" applyFill="1" applyBorder="1"/>
    <xf numFmtId="0" fontId="0" fillId="11" borderId="19" xfId="0" applyFill="1" applyBorder="1" applyAlignment="1">
      <alignment horizontal="center"/>
    </xf>
    <xf numFmtId="0" fontId="12" fillId="11" borderId="5" xfId="0" applyFont="1" applyFill="1" applyBorder="1" applyAlignment="1">
      <alignment horizontal="center" vertical="center"/>
    </xf>
    <xf numFmtId="0" fontId="0" fillId="11" borderId="23" xfId="0" applyFill="1" applyBorder="1" applyAlignment="1">
      <alignment horizontal="center"/>
    </xf>
    <xf numFmtId="0" fontId="0" fillId="11" borderId="24" xfId="0" applyFill="1" applyBorder="1" applyAlignment="1">
      <alignment horizontal="center"/>
    </xf>
    <xf numFmtId="0" fontId="12" fillId="11" borderId="25" xfId="0" applyFont="1" applyFill="1" applyBorder="1" applyAlignment="1">
      <alignment horizontal="center" vertical="center"/>
    </xf>
    <xf numFmtId="0" fontId="0" fillId="11" borderId="28" xfId="0" applyFill="1" applyBorder="1" applyAlignment="1">
      <alignment horizontal="center"/>
    </xf>
    <xf numFmtId="0" fontId="7" fillId="5" borderId="4" xfId="0" applyFont="1" applyFill="1" applyBorder="1" applyAlignment="1">
      <alignment horizontal="left" vertical="top" wrapText="1" indent="1"/>
    </xf>
    <xf numFmtId="0" fontId="7" fillId="5" borderId="4" xfId="0" applyFont="1" applyFill="1" applyBorder="1" applyAlignment="1">
      <alignment horizontal="center" vertical="top" wrapText="1"/>
    </xf>
    <xf numFmtId="0" fontId="7" fillId="5" borderId="4" xfId="0" applyFont="1" applyFill="1" applyBorder="1" applyAlignment="1">
      <alignment horizontal="left" vertical="top" wrapText="1"/>
    </xf>
    <xf numFmtId="0" fontId="0" fillId="5" borderId="4" xfId="0" applyFill="1" applyBorder="1" applyAlignment="1">
      <alignment horizontal="left" vertical="top" wrapText="1"/>
    </xf>
    <xf numFmtId="0" fontId="9" fillId="0" borderId="5" xfId="0" applyFont="1" applyBorder="1" applyAlignment="1">
      <alignment horizontal="center" vertical="center"/>
    </xf>
    <xf numFmtId="0" fontId="12" fillId="8" borderId="5" xfId="0" applyFont="1" applyFill="1" applyBorder="1" applyAlignment="1">
      <alignment horizontal="center" vertical="center" wrapText="1"/>
    </xf>
    <xf numFmtId="0" fontId="9" fillId="0" borderId="0" xfId="0" applyFont="1" applyAlignment="1">
      <alignment horizontal="center"/>
    </xf>
    <xf numFmtId="0" fontId="9" fillId="7" borderId="5"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0" borderId="5" xfId="0" applyFont="1" applyBorder="1" applyAlignment="1">
      <alignment horizontal="center"/>
    </xf>
    <xf numFmtId="0" fontId="9" fillId="0" borderId="14" xfId="0" applyFont="1" applyBorder="1" applyAlignment="1">
      <alignment horizontal="center"/>
    </xf>
    <xf numFmtId="0" fontId="9" fillId="6" borderId="5" xfId="0" applyFont="1" applyFill="1" applyBorder="1" applyAlignment="1">
      <alignment horizontal="center" vertical="center"/>
    </xf>
    <xf numFmtId="0" fontId="0" fillId="0" borderId="5" xfId="0" applyBorder="1" applyAlignment="1">
      <alignment horizontal="center" vertical="center"/>
    </xf>
    <xf numFmtId="165" fontId="0" fillId="0" borderId="5" xfId="0" applyNumberFormat="1" applyBorder="1" applyAlignment="1">
      <alignment horizontal="center" vertical="center"/>
    </xf>
    <xf numFmtId="0" fontId="9" fillId="12" borderId="5" xfId="0" applyFont="1" applyFill="1" applyBorder="1" applyAlignment="1">
      <alignment horizontal="center" vertical="center" wrapText="1"/>
    </xf>
    <xf numFmtId="0" fontId="9" fillId="0" borderId="18" xfId="0" applyFont="1" applyBorder="1" applyAlignment="1">
      <alignment horizontal="center" vertical="center" wrapText="1"/>
    </xf>
    <xf numFmtId="0" fontId="0" fillId="0" borderId="18" xfId="0" applyBorder="1" applyAlignment="1">
      <alignment horizontal="center"/>
    </xf>
    <xf numFmtId="0" fontId="9" fillId="6" borderId="5" xfId="0" applyFont="1" applyFill="1" applyBorder="1" applyAlignment="1">
      <alignment horizontal="center" vertical="center" wrapText="1"/>
    </xf>
    <xf numFmtId="0" fontId="21" fillId="14" borderId="5" xfId="0" applyFont="1" applyFill="1" applyBorder="1" applyAlignment="1">
      <alignment horizontal="center" vertical="center" wrapText="1"/>
    </xf>
    <xf numFmtId="0" fontId="12" fillId="0" borderId="5" xfId="0" applyFont="1" applyBorder="1" applyAlignment="1">
      <alignment vertical="center" wrapText="1"/>
    </xf>
    <xf numFmtId="0" fontId="11" fillId="11" borderId="5" xfId="0" applyFont="1" applyFill="1" applyBorder="1" applyAlignment="1">
      <alignment horizontal="left" vertical="center"/>
    </xf>
    <xf numFmtId="0" fontId="0" fillId="15" borderId="0" xfId="0" applyFill="1"/>
    <xf numFmtId="0" fontId="2" fillId="0" borderId="5" xfId="0" applyFont="1" applyBorder="1" applyAlignment="1">
      <alignment horizontal="left" vertical="top" wrapText="1"/>
    </xf>
    <xf numFmtId="0" fontId="0" fillId="0" borderId="35" xfId="0" applyBorder="1"/>
    <xf numFmtId="0" fontId="0" fillId="0" borderId="36" xfId="0" applyBorder="1"/>
    <xf numFmtId="0" fontId="0" fillId="0" borderId="5" xfId="0" applyBorder="1" applyAlignment="1">
      <alignment horizontal="left" wrapText="1"/>
    </xf>
    <xf numFmtId="0" fontId="1" fillId="0" borderId="5" xfId="0" applyFont="1" applyBorder="1" applyAlignment="1">
      <alignment horizontal="center" vertical="center" wrapText="1"/>
    </xf>
    <xf numFmtId="0" fontId="0" fillId="3" borderId="5" xfId="0" applyFill="1" applyBorder="1" applyAlignment="1">
      <alignment horizontal="center" vertical="center" textRotation="90" wrapText="1"/>
    </xf>
    <xf numFmtId="0" fontId="0" fillId="0" borderId="39" xfId="0" applyBorder="1"/>
    <xf numFmtId="0" fontId="2" fillId="3" borderId="5" xfId="0" applyFont="1" applyFill="1" applyBorder="1" applyAlignment="1">
      <alignment horizontal="center" vertical="center" textRotation="90" wrapText="1"/>
    </xf>
    <xf numFmtId="0" fontId="2" fillId="3" borderId="5" xfId="0" applyFont="1" applyFill="1" applyBorder="1" applyAlignment="1">
      <alignment horizontal="center" vertical="center" wrapText="1"/>
    </xf>
    <xf numFmtId="0" fontId="2" fillId="3" borderId="5" xfId="0" applyFont="1" applyFill="1" applyBorder="1" applyAlignment="1">
      <alignment horizontal="left" vertical="center" textRotation="90" wrapText="1"/>
    </xf>
    <xf numFmtId="0" fontId="2" fillId="3" borderId="5" xfId="0" applyFont="1" applyFill="1" applyBorder="1" applyAlignment="1">
      <alignment horizontal="left" vertical="center" wrapText="1"/>
    </xf>
    <xf numFmtId="0" fontId="0" fillId="3" borderId="5" xfId="0" applyFill="1" applyBorder="1" applyAlignment="1">
      <alignment horizontal="center" vertical="center" wrapText="1"/>
    </xf>
    <xf numFmtId="0" fontId="10" fillId="0" borderId="29" xfId="0" applyFont="1" applyBorder="1" applyAlignment="1">
      <alignment horizontal="center" vertical="center" wrapText="1"/>
    </xf>
    <xf numFmtId="0" fontId="0" fillId="0" borderId="40" xfId="0" applyBorder="1"/>
    <xf numFmtId="0" fontId="0" fillId="0" borderId="41" xfId="0" applyBorder="1"/>
    <xf numFmtId="0" fontId="11" fillId="7" borderId="42" xfId="0" applyFont="1" applyFill="1" applyBorder="1" applyAlignment="1">
      <alignment horizontal="center" vertical="center" wrapText="1"/>
    </xf>
    <xf numFmtId="0" fontId="0" fillId="0" borderId="15" xfId="0" applyBorder="1"/>
    <xf numFmtId="0" fontId="0" fillId="0" borderId="42" xfId="0" applyBorder="1"/>
    <xf numFmtId="0" fontId="11" fillId="7" borderId="18" xfId="0" applyFont="1" applyFill="1" applyBorder="1" applyAlignment="1">
      <alignment horizontal="center" vertical="center" wrapText="1"/>
    </xf>
    <xf numFmtId="0" fontId="0" fillId="0" borderId="31" xfId="0" applyBorder="1"/>
    <xf numFmtId="0" fontId="0" fillId="0" borderId="32" xfId="0" applyBorder="1"/>
    <xf numFmtId="0" fontId="0" fillId="0" borderId="16" xfId="0" applyBorder="1"/>
    <xf numFmtId="0" fontId="0" fillId="0" borderId="18" xfId="0" applyBorder="1"/>
    <xf numFmtId="0" fontId="11" fillId="7" borderId="30" xfId="0" applyFont="1" applyFill="1" applyBorder="1" applyAlignment="1">
      <alignment horizontal="center" vertical="center" wrapText="1"/>
    </xf>
    <xf numFmtId="0" fontId="11" fillId="7" borderId="43" xfId="0" applyFont="1" applyFill="1" applyBorder="1" applyAlignment="1">
      <alignment horizontal="center" vertical="center" wrapText="1"/>
    </xf>
    <xf numFmtId="0" fontId="0" fillId="0" borderId="17" xfId="0" applyBorder="1"/>
    <xf numFmtId="0" fontId="0" fillId="0" borderId="43" xfId="0" applyBorder="1"/>
    <xf numFmtId="0" fontId="11" fillId="7" borderId="44" xfId="0" applyFont="1" applyFill="1" applyBorder="1" applyAlignment="1">
      <alignment horizontal="center" vertical="center" wrapText="1"/>
    </xf>
    <xf numFmtId="0" fontId="0" fillId="0" borderId="12" xfId="0" applyBorder="1"/>
    <xf numFmtId="0" fontId="0" fillId="0" borderId="14" xfId="0" applyBorder="1"/>
    <xf numFmtId="0" fontId="11" fillId="0" borderId="5" xfId="0" applyFont="1" applyBorder="1" applyAlignment="1">
      <alignment horizontal="left" vertical="top"/>
    </xf>
    <xf numFmtId="0" fontId="11" fillId="0" borderId="5" xfId="0" applyFont="1" applyBorder="1" applyAlignment="1">
      <alignment horizontal="left" vertical="top" wrapText="1"/>
    </xf>
    <xf numFmtId="0" fontId="11" fillId="0" borderId="45" xfId="0" applyFont="1" applyBorder="1" applyAlignment="1">
      <alignment horizontal="left" vertical="top" wrapText="1"/>
    </xf>
    <xf numFmtId="0" fontId="0" fillId="0" borderId="20" xfId="0" applyBorder="1"/>
    <xf numFmtId="0" fontId="0" fillId="0" borderId="21" xfId="0" applyBorder="1"/>
    <xf numFmtId="0" fontId="9" fillId="9" borderId="9" xfId="0" applyFont="1" applyFill="1" applyBorder="1" applyAlignment="1">
      <alignment horizontal="left" vertical="center"/>
    </xf>
    <xf numFmtId="0" fontId="0" fillId="0" borderId="46" xfId="0" applyBorder="1"/>
    <xf numFmtId="0" fontId="9" fillId="9" borderId="47" xfId="0" applyFont="1" applyFill="1" applyBorder="1" applyAlignment="1">
      <alignment horizontal="center" vertical="center"/>
    </xf>
    <xf numFmtId="0" fontId="0" fillId="0" borderId="48" xfId="0" applyBorder="1"/>
    <xf numFmtId="0" fontId="0" fillId="0" borderId="10" xfId="0" applyBorder="1"/>
    <xf numFmtId="0" fontId="9" fillId="9" borderId="11" xfId="0" applyFont="1" applyFill="1" applyBorder="1" applyAlignment="1">
      <alignment horizontal="center" vertical="center"/>
    </xf>
    <xf numFmtId="0" fontId="0" fillId="0" borderId="22" xfId="0" applyBorder="1"/>
    <xf numFmtId="0" fontId="9" fillId="9" borderId="11" xfId="0" applyFont="1" applyFill="1" applyBorder="1" applyAlignment="1">
      <alignment horizontal="center" vertical="center" wrapText="1"/>
    </xf>
    <xf numFmtId="0" fontId="0" fillId="10" borderId="19" xfId="0" applyFill="1" applyBorder="1" applyAlignment="1">
      <alignment horizontal="left"/>
    </xf>
    <xf numFmtId="0" fontId="0" fillId="10" borderId="44" xfId="0" applyFill="1" applyBorder="1" applyAlignment="1">
      <alignment horizontal="center"/>
    </xf>
    <xf numFmtId="0" fontId="0" fillId="10" borderId="5" xfId="0" applyFill="1" applyBorder="1" applyAlignment="1">
      <alignment horizontal="center"/>
    </xf>
    <xf numFmtId="0" fontId="0" fillId="10" borderId="24" xfId="0" applyFill="1" applyBorder="1" applyAlignment="1">
      <alignment horizontal="left"/>
    </xf>
    <xf numFmtId="0" fontId="0" fillId="0" borderId="27" xfId="0" applyBorder="1"/>
    <xf numFmtId="0" fontId="0" fillId="10" borderId="25" xfId="0" applyFill="1" applyBorder="1" applyAlignment="1">
      <alignment horizontal="center"/>
    </xf>
    <xf numFmtId="0" fontId="0" fillId="0" borderId="26" xfId="0" applyBorder="1"/>
    <xf numFmtId="0" fontId="7" fillId="2" borderId="7" xfId="0" applyFont="1" applyFill="1" applyBorder="1" applyAlignment="1">
      <alignment horizontal="left" vertical="top" wrapText="1"/>
    </xf>
    <xf numFmtId="0" fontId="0" fillId="0" borderId="3" xfId="0" applyBorder="1"/>
    <xf numFmtId="0" fontId="0" fillId="2" borderId="7" xfId="0" applyFill="1" applyBorder="1" applyAlignment="1">
      <alignment horizontal="left" wrapText="1"/>
    </xf>
    <xf numFmtId="0" fontId="0" fillId="0" borderId="2" xfId="0" applyBorder="1"/>
    <xf numFmtId="0" fontId="0" fillId="5" borderId="7" xfId="0" applyFill="1" applyBorder="1" applyAlignment="1">
      <alignment horizontal="center" vertical="top" wrapText="1"/>
    </xf>
    <xf numFmtId="0" fontId="7" fillId="5" borderId="4" xfId="0" applyFont="1" applyFill="1" applyBorder="1" applyAlignment="1">
      <alignment horizontal="left" vertical="center" wrapText="1" indent="3"/>
    </xf>
    <xf numFmtId="0" fontId="0" fillId="0" borderId="8" xfId="0" applyBorder="1"/>
    <xf numFmtId="0" fontId="7" fillId="0" borderId="7" xfId="0" applyFont="1" applyBorder="1" applyAlignment="1">
      <alignment horizontal="left" vertical="top" wrapText="1"/>
    </xf>
    <xf numFmtId="0" fontId="7" fillId="4" borderId="7" xfId="0" applyFont="1" applyFill="1" applyBorder="1" applyAlignment="1">
      <alignment horizontal="left" vertical="top" wrapText="1"/>
    </xf>
    <xf numFmtId="0" fontId="7" fillId="4" borderId="7" xfId="0" applyFont="1" applyFill="1" applyBorder="1" applyAlignment="1">
      <alignment horizontal="center" vertical="top" wrapText="1"/>
    </xf>
    <xf numFmtId="0" fontId="7" fillId="5" borderId="7" xfId="0" applyFont="1" applyFill="1" applyBorder="1" applyAlignment="1">
      <alignment horizontal="left" vertical="center" wrapText="1"/>
    </xf>
    <xf numFmtId="0" fontId="0" fillId="0" borderId="6" xfId="0" applyBorder="1"/>
    <xf numFmtId="0" fontId="7" fillId="5" borderId="7" xfId="0" applyFont="1" applyFill="1" applyBorder="1" applyAlignment="1">
      <alignment horizontal="left" vertical="top" wrapText="1" indent="3"/>
    </xf>
    <xf numFmtId="0" fontId="7" fillId="5" borderId="7" xfId="0" applyFont="1" applyFill="1" applyBorder="1" applyAlignment="1">
      <alignment horizontal="left" vertical="top" wrapText="1" indent="2"/>
    </xf>
    <xf numFmtId="0" fontId="7" fillId="5" borderId="4" xfId="0" applyFont="1" applyFill="1" applyBorder="1" applyAlignment="1">
      <alignment horizontal="left" vertical="center" wrapText="1"/>
    </xf>
    <xf numFmtId="0" fontId="7" fillId="5" borderId="7" xfId="0" applyFont="1" applyFill="1" applyBorder="1" applyAlignment="1">
      <alignment horizontal="center" vertical="top" wrapText="1"/>
    </xf>
    <xf numFmtId="0" fontId="0" fillId="0" borderId="7" xfId="0" applyBorder="1" applyAlignment="1">
      <alignment horizontal="left" wrapText="1"/>
    </xf>
    <xf numFmtId="0" fontId="6" fillId="0" borderId="7" xfId="0" applyFont="1" applyBorder="1" applyAlignment="1">
      <alignment horizontal="left" vertical="top" wrapText="1" indent="59"/>
    </xf>
    <xf numFmtId="0" fontId="0" fillId="2" borderId="5" xfId="0" applyFill="1" applyBorder="1" applyAlignment="1">
      <alignment horizontal="center" wrapText="1"/>
    </xf>
    <xf numFmtId="0" fontId="7" fillId="2" borderId="5" xfId="0" applyFont="1" applyFill="1" applyBorder="1" applyAlignment="1">
      <alignment horizontal="left" vertical="top" wrapText="1"/>
    </xf>
    <xf numFmtId="0" fontId="0" fillId="2" borderId="5" xfId="0" applyFill="1" applyBorder="1" applyAlignment="1">
      <alignment horizontal="left" wrapText="1"/>
    </xf>
    <xf numFmtId="0" fontId="17" fillId="11" borderId="44" xfId="0" applyFont="1" applyFill="1" applyBorder="1" applyAlignment="1">
      <alignment horizontal="center" vertical="top"/>
    </xf>
    <xf numFmtId="0" fontId="12" fillId="11" borderId="44" xfId="0" applyFont="1" applyFill="1" applyBorder="1" applyAlignment="1">
      <alignment horizontal="left" vertical="center"/>
    </xf>
    <xf numFmtId="0" fontId="7" fillId="5" borderId="5" xfId="0" applyFont="1" applyFill="1" applyBorder="1" applyAlignment="1">
      <alignment horizontal="left" vertical="center" wrapText="1" indent="1"/>
    </xf>
    <xf numFmtId="0" fontId="0" fillId="0" borderId="38" xfId="0" applyBorder="1"/>
    <xf numFmtId="0" fontId="5" fillId="0" borderId="5" xfId="0" applyFont="1" applyBorder="1" applyAlignment="1">
      <alignment horizontal="left" vertical="top" wrapText="1"/>
    </xf>
    <xf numFmtId="0" fontId="7" fillId="4" borderId="5" xfId="0" applyFont="1" applyFill="1" applyBorder="1" applyAlignment="1">
      <alignment horizontal="left" vertical="top" wrapText="1"/>
    </xf>
    <xf numFmtId="0" fontId="7" fillId="4" borderId="5" xfId="0" applyFont="1" applyFill="1" applyBorder="1" applyAlignment="1">
      <alignment horizontal="center" vertical="top" wrapText="1"/>
    </xf>
    <xf numFmtId="0" fontId="7" fillId="4" borderId="5" xfId="0" applyFont="1" applyFill="1" applyBorder="1" applyAlignment="1">
      <alignment horizontal="left" vertical="top" wrapText="1" indent="6"/>
    </xf>
    <xf numFmtId="0" fontId="7" fillId="5" borderId="5" xfId="0" applyFont="1" applyFill="1" applyBorder="1" applyAlignment="1">
      <alignment horizontal="left" vertical="top" wrapText="1" indent="4"/>
    </xf>
    <xf numFmtId="0" fontId="7" fillId="5" borderId="5" xfId="0" applyFont="1" applyFill="1" applyBorder="1" applyAlignment="1">
      <alignment horizontal="left" vertical="top" wrapText="1" indent="7"/>
    </xf>
    <xf numFmtId="0" fontId="7" fillId="5" borderId="5" xfId="0" applyFont="1" applyFill="1" applyBorder="1" applyAlignment="1">
      <alignment horizontal="left" vertical="top" wrapText="1" indent="3"/>
    </xf>
    <xf numFmtId="0" fontId="7" fillId="5" borderId="5" xfId="0" applyFont="1" applyFill="1" applyBorder="1" applyAlignment="1">
      <alignment horizontal="left" vertical="top" wrapText="1" indent="2"/>
    </xf>
    <xf numFmtId="0" fontId="7" fillId="5" borderId="5" xfId="0" applyFont="1" applyFill="1" applyBorder="1" applyAlignment="1">
      <alignment horizontal="left" vertical="top" wrapText="1" indent="1"/>
    </xf>
    <xf numFmtId="0" fontId="7" fillId="5" borderId="5" xfId="0" applyFont="1" applyFill="1" applyBorder="1" applyAlignment="1">
      <alignment horizontal="left" vertical="top" wrapText="1"/>
    </xf>
    <xf numFmtId="0" fontId="7" fillId="5" borderId="5" xfId="0" applyFont="1" applyFill="1" applyBorder="1" applyAlignment="1">
      <alignment horizontal="center" vertical="top" wrapText="1"/>
    </xf>
    <xf numFmtId="0" fontId="7" fillId="5"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12" fillId="11" borderId="25" xfId="0" applyFont="1" applyFill="1" applyBorder="1" applyAlignment="1">
      <alignment horizontal="left" vertical="center"/>
    </xf>
    <xf numFmtId="0" fontId="17" fillId="6" borderId="9" xfId="0" applyFont="1" applyFill="1" applyBorder="1" applyAlignment="1">
      <alignment horizontal="center"/>
    </xf>
    <xf numFmtId="0" fontId="11" fillId="0" borderId="5" xfId="0" applyFont="1" applyBorder="1" applyAlignment="1">
      <alignment horizontal="left" vertical="center" wrapText="1"/>
    </xf>
    <xf numFmtId="0" fontId="20" fillId="0" borderId="5" xfId="2" applyFont="1" applyBorder="1" applyAlignment="1">
      <alignment vertical="top"/>
    </xf>
    <xf numFmtId="0" fontId="19" fillId="0" borderId="5" xfId="0" applyFont="1" applyBorder="1" applyAlignment="1">
      <alignment horizontal="center" vertical="center" wrapText="1"/>
    </xf>
    <xf numFmtId="0" fontId="21"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0" fillId="0" borderId="33" xfId="0" applyBorder="1"/>
    <xf numFmtId="0" fontId="0" fillId="0" borderId="34" xfId="0" applyBorder="1"/>
    <xf numFmtId="0" fontId="0" fillId="0" borderId="37" xfId="0" applyBorder="1"/>
    <xf numFmtId="0" fontId="0" fillId="0" borderId="0" xfId="0"/>
    <xf numFmtId="0" fontId="0" fillId="0" borderId="49" xfId="0" applyBorder="1"/>
    <xf numFmtId="0" fontId="0" fillId="0" borderId="50" xfId="0" applyBorder="1"/>
    <xf numFmtId="0" fontId="0" fillId="0" borderId="51" xfId="0" applyBorder="1"/>
    <xf numFmtId="0" fontId="0" fillId="0" borderId="52" xfId="0" applyBorder="1"/>
    <xf numFmtId="0" fontId="22" fillId="0" borderId="5" xfId="0" applyFont="1" applyBorder="1" applyAlignment="1">
      <alignment horizontal="center" vertical="center" wrapText="1"/>
    </xf>
    <xf numFmtId="0" fontId="11" fillId="13" borderId="5" xfId="0" applyFont="1" applyFill="1" applyBorder="1" applyAlignment="1">
      <alignment horizontal="center" vertical="center" wrapText="1"/>
    </xf>
    <xf numFmtId="0" fontId="11" fillId="6" borderId="5" xfId="0" applyFont="1" applyFill="1" applyBorder="1" applyAlignment="1">
      <alignment horizontal="center" wrapText="1"/>
    </xf>
    <xf numFmtId="0" fontId="21" fillId="14" borderId="5" xfId="0" applyFont="1" applyFill="1" applyBorder="1" applyAlignment="1">
      <alignment horizontal="center" vertical="center" wrapText="1"/>
    </xf>
    <xf numFmtId="0" fontId="12" fillId="0" borderId="5" xfId="0" applyFont="1" applyBorder="1" applyAlignment="1">
      <alignment horizontal="center"/>
    </xf>
  </cellXfs>
  <cellStyles count="6">
    <cellStyle name="Excel Built-in Normal" xfId="5" xr:uid="{00000000-0005-0000-0000-000005000000}"/>
    <cellStyle name="Normal" xfId="0" builtinId="0"/>
    <cellStyle name="Normal 2" xfId="1" xr:uid="{00000000-0005-0000-0000-000001000000}"/>
    <cellStyle name="Normal 2 2" xfId="2" xr:uid="{00000000-0005-0000-0000-000002000000}"/>
    <cellStyle name="Normal 2 4" xfId="4" xr:uid="{00000000-0005-0000-0000-000004000000}"/>
    <cellStyle name="Normal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14</xdr:col>
      <xdr:colOff>578866</xdr:colOff>
      <xdr:row>150</xdr:row>
      <xdr:rowOff>0</xdr:rowOff>
    </xdr:from>
    <xdr:ext cx="1803163" cy="431291"/>
    <xdr:pic>
      <xdr:nvPicPr>
        <xdr:cNvPr id="2" name="image1.jpe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427591" y="1552575"/>
          <a:ext cx="1803163" cy="431291"/>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22</xdr:col>
      <xdr:colOff>238115</xdr:colOff>
      <xdr:row>0</xdr:row>
      <xdr:rowOff>73024</xdr:rowOff>
    </xdr:from>
    <xdr:ext cx="2272144" cy="454026"/>
    <xdr:pic>
      <xdr:nvPicPr>
        <xdr:cNvPr id="4" name="Picture 3" descr="Image result for t fiber logo">
          <a:extLst>
            <a:ext uri="{FF2B5EF4-FFF2-40B4-BE49-F238E27FC236}">
              <a16:creationId xmlns:a16="http://schemas.microsoft.com/office/drawing/2014/main" id="{00000000-0008-0000-0300-000004000000}"/>
            </a:ext>
          </a:extLst>
        </xdr:cNvPr>
        <xdr:cNvPicPr>
          <a:picLocks noChangeAspect="1" noChangeArrowheads="1"/>
        </xdr:cNvPicPr>
      </xdr:nvPicPr>
      <xdr:blipFill rotWithShape="1">
        <a:blip xmlns:r="http://schemas.openxmlformats.org/officeDocument/2006/relationships" r:embed="rId1" cstate="print"/>
        <a:srcRect l="2047" t="45556" r="2070" b="25393"/>
        <a:stretch>
          <a:fillRect/>
        </a:stretch>
      </xdr:blipFill>
      <xdr:spPr bwMode="auto">
        <a:xfrm>
          <a:off x="17002115" y="73024"/>
          <a:ext cx="2272144" cy="454026"/>
        </a:xfrm>
        <a:prstGeom prst="rect">
          <a:avLst/>
        </a:prstGeom>
        <a:noFill/>
        <a:ln>
          <a:prstDash val="soli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15</xdr:col>
      <xdr:colOff>66675</xdr:colOff>
      <xdr:row>0</xdr:row>
      <xdr:rowOff>57150</xdr:rowOff>
    </xdr:from>
    <xdr:ext cx="2272144" cy="457200"/>
    <xdr:pic>
      <xdr:nvPicPr>
        <xdr:cNvPr id="2" name="Picture 1" descr="Image result for t fiber logo">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srcRect l="2047" t="45556" r="2070" b="25393"/>
        <a:stretch>
          <a:fillRect/>
        </a:stretch>
      </xdr:blipFill>
      <xdr:spPr bwMode="auto">
        <a:xfrm>
          <a:off x="9210675" y="57150"/>
          <a:ext cx="2272144" cy="457200"/>
        </a:xfrm>
        <a:prstGeom prst="rect">
          <a:avLst/>
        </a:prstGeom>
        <a:noFill/>
        <a:ln>
          <a:prstDash val="solid"/>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13</xdr:col>
      <xdr:colOff>348106</xdr:colOff>
      <xdr:row>0</xdr:row>
      <xdr:rowOff>16001</xdr:rowOff>
    </xdr:from>
    <xdr:ext cx="1723644" cy="370553"/>
    <xdr:pic>
      <xdr:nvPicPr>
        <xdr:cNvPr id="2" name="image1.jpe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7844281" y="16001"/>
          <a:ext cx="1723644" cy="370553"/>
        </a:xfrm>
        <a:prstGeom prst="rect">
          <a:avLst/>
        </a:prstGeom>
        <a:ln>
          <a:prstDash val="solid"/>
        </a:ln>
      </xdr:spPr>
    </xdr:pic>
    <xdr:clientData/>
  </xdr:oneCellAnchor>
</xdr:wsDr>
</file>

<file path=xl/drawings/drawing5.xml><?xml version="1.0" encoding="utf-8"?>
<xdr:wsDr xmlns:xdr="http://schemas.openxmlformats.org/drawingml/2006/spreadsheetDrawing" xmlns:a="http://schemas.openxmlformats.org/drawingml/2006/main">
  <xdr:twoCellAnchor>
    <xdr:from>
      <xdr:col>16</xdr:col>
      <xdr:colOff>0</xdr:colOff>
      <xdr:row>0</xdr:row>
      <xdr:rowOff>102249</xdr:rowOff>
    </xdr:from>
    <xdr:to>
      <xdr:col>17</xdr:col>
      <xdr:colOff>1396133</xdr:colOff>
      <xdr:row>0</xdr:row>
      <xdr:rowOff>730899</xdr:rowOff>
    </xdr:to>
    <xdr:pic>
      <xdr:nvPicPr>
        <xdr:cNvPr id="2" name="Picture 91" descr="Image result for t fiber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l="2048" t="45557" r="2071" b="25394"/>
        <a:stretch>
          <a:fillRect/>
        </a:stretch>
      </xdr:blipFill>
      <xdr:spPr bwMode="auto">
        <a:xfrm>
          <a:off x="11220450" y="102249"/>
          <a:ext cx="2720108" cy="628650"/>
        </a:xfrm>
        <a:prstGeom prst="rect">
          <a:avLst/>
        </a:prstGeom>
        <a:noFill/>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workbookViewId="0">
      <selection activeCell="B28" sqref="B28:C31"/>
    </sheetView>
  </sheetViews>
  <sheetFormatPr defaultRowHeight="14.5"/>
  <cols>
    <col min="1" max="1" width="22" customWidth="1"/>
    <col min="2" max="2" width="13.7265625" customWidth="1"/>
    <col min="3" max="3" width="15.81640625" customWidth="1"/>
    <col min="4" max="4" width="12.1796875" bestFit="1" customWidth="1"/>
    <col min="5" max="5" width="8.54296875" bestFit="1" customWidth="1"/>
    <col min="6" max="6" width="10" customWidth="1"/>
    <col min="7" max="7" width="13.7265625" customWidth="1"/>
  </cols>
  <sheetData>
    <row r="1" spans="1:7">
      <c r="A1" s="51">
        <f>SUM(B1+C1+D1+E1)</f>
        <v>0</v>
      </c>
      <c r="B1" s="51">
        <f t="shared" ref="B1:G1" si="0">SUM(B3:B9)</f>
        <v>0</v>
      </c>
      <c r="C1" s="51">
        <f t="shared" si="0"/>
        <v>0</v>
      </c>
      <c r="D1" s="51">
        <f t="shared" si="0"/>
        <v>0</v>
      </c>
      <c r="E1" s="51">
        <f t="shared" si="0"/>
        <v>0</v>
      </c>
      <c r="F1" s="51">
        <f t="shared" si="0"/>
        <v>0</v>
      </c>
      <c r="G1" s="51">
        <f t="shared" si="0"/>
        <v>10</v>
      </c>
    </row>
    <row r="2" spans="1:7" ht="72.5" customHeight="1">
      <c r="A2" s="52" t="s">
        <v>0</v>
      </c>
      <c r="B2" s="52" t="s">
        <v>1</v>
      </c>
      <c r="C2" s="52" t="s">
        <v>2</v>
      </c>
      <c r="D2" s="53" t="s">
        <v>3</v>
      </c>
      <c r="E2" s="52" t="s">
        <v>4</v>
      </c>
      <c r="F2" s="52" t="s">
        <v>5</v>
      </c>
      <c r="G2" s="52" t="s">
        <v>6</v>
      </c>
    </row>
    <row r="3" spans="1:7">
      <c r="A3" s="54" t="s">
        <v>7</v>
      </c>
      <c r="B3" s="54">
        <v>0</v>
      </c>
      <c r="C3" s="54">
        <v>0</v>
      </c>
      <c r="D3" s="55">
        <v>0</v>
      </c>
      <c r="E3" s="54">
        <v>0</v>
      </c>
      <c r="F3" s="54">
        <v>0</v>
      </c>
      <c r="G3" s="54">
        <v>10</v>
      </c>
    </row>
    <row r="4" spans="1:7">
      <c r="A4" s="54" t="s">
        <v>8</v>
      </c>
      <c r="B4" s="54">
        <v>0</v>
      </c>
      <c r="C4" s="54">
        <v>0</v>
      </c>
      <c r="D4" s="55">
        <v>0</v>
      </c>
      <c r="E4" s="54">
        <v>0</v>
      </c>
      <c r="F4" s="54">
        <v>0</v>
      </c>
      <c r="G4" s="54">
        <v>0</v>
      </c>
    </row>
    <row r="5" spans="1:7">
      <c r="A5" s="54" t="s">
        <v>9</v>
      </c>
      <c r="B5" s="54">
        <v>0</v>
      </c>
      <c r="C5" s="54">
        <v>0</v>
      </c>
      <c r="D5" s="55">
        <v>0</v>
      </c>
      <c r="E5" s="54">
        <v>0</v>
      </c>
      <c r="F5" s="54">
        <v>0</v>
      </c>
      <c r="G5" s="54">
        <v>0</v>
      </c>
    </row>
    <row r="6" spans="1:7" ht="21" customHeight="1">
      <c r="A6" s="54" t="s">
        <v>10</v>
      </c>
      <c r="B6" s="54">
        <v>0</v>
      </c>
      <c r="C6" s="54">
        <v>0</v>
      </c>
      <c r="D6" s="55">
        <v>0</v>
      </c>
      <c r="E6" s="54">
        <v>0</v>
      </c>
      <c r="F6" s="54">
        <v>0</v>
      </c>
      <c r="G6" s="54">
        <v>0</v>
      </c>
    </row>
    <row r="7" spans="1:7">
      <c r="A7" s="54" t="s">
        <v>11</v>
      </c>
      <c r="B7" s="54">
        <v>0</v>
      </c>
      <c r="C7" s="54">
        <v>0</v>
      </c>
      <c r="D7" s="55">
        <v>0</v>
      </c>
      <c r="E7" s="54">
        <v>0</v>
      </c>
      <c r="F7" s="54">
        <v>0</v>
      </c>
      <c r="G7" s="54">
        <v>0</v>
      </c>
    </row>
    <row r="8" spans="1:7">
      <c r="A8" s="54" t="s">
        <v>12</v>
      </c>
      <c r="B8" s="54">
        <v>0</v>
      </c>
      <c r="C8" s="54">
        <v>0</v>
      </c>
      <c r="D8" s="55">
        <v>0</v>
      </c>
      <c r="E8" s="54">
        <v>0</v>
      </c>
      <c r="F8" s="54">
        <v>0</v>
      </c>
      <c r="G8" s="54">
        <v>0</v>
      </c>
    </row>
    <row r="9" spans="1:7">
      <c r="A9" s="54" t="s">
        <v>13</v>
      </c>
      <c r="B9" s="54">
        <v>0</v>
      </c>
      <c r="C9" s="54">
        <v>0</v>
      </c>
      <c r="D9" s="55">
        <v>0</v>
      </c>
      <c r="E9" s="54">
        <v>0</v>
      </c>
      <c r="F9" s="54">
        <v>0</v>
      </c>
      <c r="G9" s="54">
        <v>0</v>
      </c>
    </row>
    <row r="10" spans="1:7">
      <c r="A10" s="49"/>
      <c r="B10" s="49" t="s">
        <v>14</v>
      </c>
      <c r="C10" s="49" t="s">
        <v>15</v>
      </c>
      <c r="D10" s="49" t="s">
        <v>16</v>
      </c>
      <c r="E10" s="51"/>
      <c r="F10" s="51"/>
      <c r="G10" s="51"/>
    </row>
    <row r="11" spans="1:7">
      <c r="A11" s="56" t="s">
        <v>17</v>
      </c>
      <c r="B11" s="57"/>
      <c r="C11" s="58">
        <v>45.4</v>
      </c>
      <c r="D11" s="58">
        <v>0</v>
      </c>
    </row>
    <row r="12" spans="1:7">
      <c r="A12" s="56" t="s">
        <v>18</v>
      </c>
      <c r="B12" s="57"/>
      <c r="C12" s="58">
        <v>1678</v>
      </c>
      <c r="D12" s="58">
        <v>0</v>
      </c>
    </row>
    <row r="13" spans="1:7" ht="29" customHeight="1">
      <c r="A13" s="59" t="s">
        <v>19</v>
      </c>
      <c r="B13" s="57"/>
      <c r="C13" s="58">
        <v>85.600000000000136</v>
      </c>
      <c r="D13" s="58">
        <v>100</v>
      </c>
    </row>
    <row r="14" spans="1:7">
      <c r="A14" s="60" t="s">
        <v>20</v>
      </c>
      <c r="B14" s="61" t="s">
        <v>21</v>
      </c>
      <c r="C14" s="61" t="s">
        <v>16</v>
      </c>
    </row>
    <row r="15" spans="1:7">
      <c r="A15" s="56" t="s">
        <v>6</v>
      </c>
      <c r="B15" s="25">
        <v>10</v>
      </c>
      <c r="C15" s="25">
        <v>0</v>
      </c>
    </row>
    <row r="16" spans="1:7">
      <c r="A16" s="56" t="s">
        <v>5</v>
      </c>
      <c r="B16" s="25">
        <v>0</v>
      </c>
      <c r="C16" s="25">
        <v>0</v>
      </c>
    </row>
    <row r="17" spans="1:3">
      <c r="A17" s="56" t="s">
        <v>22</v>
      </c>
      <c r="B17" s="25">
        <v>0</v>
      </c>
      <c r="C17" s="25">
        <v>0</v>
      </c>
    </row>
    <row r="18" spans="1:3">
      <c r="A18" s="49"/>
      <c r="B18" s="25" t="s">
        <v>23</v>
      </c>
      <c r="C18" s="25" t="s">
        <v>24</v>
      </c>
    </row>
    <row r="19" spans="1:3">
      <c r="A19" s="62" t="s">
        <v>25</v>
      </c>
      <c r="B19" s="25">
        <v>0</v>
      </c>
      <c r="C19" s="25">
        <v>0</v>
      </c>
    </row>
    <row r="20" spans="1:3" ht="29" customHeight="1">
      <c r="A20" s="62" t="s">
        <v>26</v>
      </c>
      <c r="B20" s="25">
        <v>0</v>
      </c>
      <c r="C20" s="25">
        <v>0</v>
      </c>
    </row>
    <row r="21" spans="1:3">
      <c r="A21" s="49" t="s">
        <v>27</v>
      </c>
      <c r="B21" s="25" t="s">
        <v>28</v>
      </c>
      <c r="C21" s="25" t="s">
        <v>29</v>
      </c>
    </row>
    <row r="22" spans="1:3">
      <c r="A22" s="56" t="s">
        <v>30</v>
      </c>
      <c r="B22" s="25"/>
      <c r="C22" s="25"/>
    </row>
    <row r="23" spans="1:3">
      <c r="A23" s="56" t="s">
        <v>31</v>
      </c>
      <c r="B23" s="25"/>
      <c r="C23" s="25"/>
    </row>
    <row r="24" spans="1:3">
      <c r="A24" s="56" t="s">
        <v>32</v>
      </c>
      <c r="B24" s="25"/>
      <c r="C24" s="25"/>
    </row>
    <row r="25" spans="1:3">
      <c r="A25" s="56" t="s">
        <v>33</v>
      </c>
      <c r="B25" s="25"/>
      <c r="C25" s="25"/>
    </row>
    <row r="26" spans="1:3">
      <c r="A26" s="56" t="s">
        <v>34</v>
      </c>
      <c r="B26" s="25"/>
      <c r="C26" s="25"/>
    </row>
    <row r="27" spans="1:3">
      <c r="A27" s="49" t="s">
        <v>35</v>
      </c>
      <c r="B27" s="25" t="s">
        <v>36</v>
      </c>
      <c r="C27" s="25" t="s">
        <v>37</v>
      </c>
    </row>
    <row r="28" spans="1:3">
      <c r="A28" s="56" t="s">
        <v>30</v>
      </c>
      <c r="B28" s="25"/>
      <c r="C28" s="25"/>
    </row>
    <row r="29" spans="1:3">
      <c r="A29" s="56" t="s">
        <v>31</v>
      </c>
      <c r="B29" s="25"/>
      <c r="C29" s="25"/>
    </row>
    <row r="30" spans="1:3">
      <c r="A30" s="56" t="s">
        <v>32</v>
      </c>
      <c r="B30" s="25"/>
      <c r="C30" s="25"/>
    </row>
    <row r="31" spans="1:3">
      <c r="A31" s="56" t="s">
        <v>33</v>
      </c>
      <c r="B31" s="25"/>
      <c r="C31"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D12" sqref="D12"/>
    </sheetView>
  </sheetViews>
  <sheetFormatPr defaultRowHeight="14.5"/>
  <cols>
    <col min="1" max="1" width="14.26953125" bestFit="1" customWidth="1"/>
    <col min="2" max="2" width="20.81640625" customWidth="1"/>
    <col min="3" max="3" width="11" bestFit="1" customWidth="1"/>
  </cols>
  <sheetData>
    <row r="1" spans="1:4">
      <c r="B1" s="49" t="s">
        <v>38</v>
      </c>
      <c r="C1" s="49" t="s">
        <v>39</v>
      </c>
      <c r="D1" s="49" t="s">
        <v>40</v>
      </c>
    </row>
    <row r="2" spans="1:4">
      <c r="A2" s="8"/>
      <c r="B2" s="8">
        <v>240</v>
      </c>
      <c r="C2" s="8">
        <v>240</v>
      </c>
      <c r="D2">
        <v>240</v>
      </c>
    </row>
    <row r="3" spans="1:4">
      <c r="A3" s="8"/>
      <c r="B3" s="50">
        <v>1282</v>
      </c>
      <c r="C3" s="8">
        <v>1282</v>
      </c>
      <c r="D3">
        <v>1282</v>
      </c>
    </row>
    <row r="4" spans="1:4">
      <c r="A4" s="50"/>
      <c r="B4" s="50"/>
      <c r="C4" s="50"/>
    </row>
    <row r="5" spans="1:4">
      <c r="A5" s="50"/>
      <c r="B5" s="50"/>
      <c r="C5" s="5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146"/>
  <sheetViews>
    <sheetView topLeftCell="A9" zoomScaleNormal="100" workbookViewId="0">
      <selection activeCell="P19" sqref="P19"/>
    </sheetView>
  </sheetViews>
  <sheetFormatPr defaultRowHeight="14.5"/>
  <cols>
    <col min="1" max="1" width="7.453125" customWidth="1"/>
    <col min="11" max="11" width="15.54296875" customWidth="1"/>
    <col min="18" max="18" width="12.26953125" customWidth="1"/>
  </cols>
  <sheetData>
    <row r="1" spans="1:48" s="10" customFormat="1" ht="17.5" customHeight="1">
      <c r="A1" s="71" t="s">
        <v>41</v>
      </c>
      <c r="B1" s="68"/>
      <c r="C1" s="68"/>
      <c r="D1" s="68"/>
      <c r="E1" s="68"/>
      <c r="F1" s="68"/>
      <c r="G1" s="68"/>
      <c r="H1" s="68"/>
      <c r="I1" s="68"/>
      <c r="J1" s="68"/>
      <c r="K1" s="68"/>
      <c r="L1" s="68"/>
      <c r="M1" s="68"/>
      <c r="N1" s="68"/>
      <c r="O1" s="68"/>
      <c r="P1" s="68"/>
      <c r="Q1" s="68"/>
      <c r="R1" s="69"/>
    </row>
    <row r="2" spans="1:48">
      <c r="A2" s="67" t="s">
        <v>42</v>
      </c>
      <c r="B2" s="68"/>
      <c r="C2" s="68"/>
      <c r="D2" s="68"/>
      <c r="E2" s="68"/>
      <c r="F2" s="68"/>
      <c r="G2" s="68"/>
      <c r="H2" s="68"/>
      <c r="I2" s="69"/>
      <c r="J2" s="70" t="s">
        <v>43</v>
      </c>
      <c r="K2" s="68"/>
      <c r="L2" s="68"/>
      <c r="M2" s="68"/>
      <c r="N2" s="68"/>
      <c r="O2" s="68"/>
      <c r="P2" s="68"/>
      <c r="Q2" s="68"/>
      <c r="R2" s="69"/>
    </row>
    <row r="3" spans="1:48">
      <c r="A3" s="67" t="s">
        <v>44</v>
      </c>
      <c r="B3" s="68"/>
      <c r="C3" s="68"/>
      <c r="D3" s="68"/>
      <c r="E3" s="68"/>
      <c r="F3" s="68"/>
      <c r="G3" s="68"/>
      <c r="H3" s="68"/>
      <c r="I3" s="69"/>
      <c r="J3" s="70" t="s">
        <v>45</v>
      </c>
      <c r="K3" s="68"/>
      <c r="L3" s="68"/>
      <c r="M3" s="68"/>
      <c r="N3" s="68"/>
      <c r="O3" s="68"/>
      <c r="P3" s="68"/>
      <c r="Q3" s="68"/>
      <c r="R3" s="69"/>
    </row>
    <row r="4" spans="1:48">
      <c r="A4" s="67" t="s">
        <v>46</v>
      </c>
      <c r="B4" s="68"/>
      <c r="C4" s="68"/>
      <c r="D4" s="68"/>
      <c r="E4" s="68"/>
      <c r="F4" s="68"/>
      <c r="G4" s="68"/>
      <c r="H4" s="68"/>
      <c r="I4" s="69"/>
      <c r="J4" s="70" t="s">
        <v>45</v>
      </c>
      <c r="K4" s="68"/>
      <c r="L4" s="68"/>
      <c r="M4" s="68"/>
      <c r="N4" s="68"/>
      <c r="O4" s="68"/>
      <c r="P4" s="68"/>
      <c r="Q4" s="68"/>
      <c r="R4" s="69"/>
    </row>
    <row r="5" spans="1:48">
      <c r="A5" s="67" t="s">
        <v>47</v>
      </c>
      <c r="B5" s="68"/>
      <c r="C5" s="68"/>
      <c r="D5" s="68"/>
      <c r="E5" s="68"/>
      <c r="F5" s="68"/>
      <c r="G5" s="68"/>
      <c r="H5" s="68"/>
      <c r="I5" s="69"/>
      <c r="J5" s="70" t="s">
        <v>48</v>
      </c>
      <c r="K5" s="68"/>
      <c r="L5" s="68"/>
      <c r="M5" s="68"/>
      <c r="N5" s="68"/>
      <c r="O5" s="68"/>
      <c r="P5" s="68"/>
      <c r="Q5" s="68"/>
      <c r="R5" s="69"/>
    </row>
    <row r="6" spans="1:48">
      <c r="A6" s="67" t="s">
        <v>49</v>
      </c>
      <c r="B6" s="68"/>
      <c r="C6" s="68"/>
      <c r="D6" s="68"/>
      <c r="E6" s="68"/>
      <c r="F6" s="68"/>
      <c r="G6" s="68"/>
      <c r="H6" s="68"/>
      <c r="I6" s="69"/>
      <c r="J6" s="70" t="s">
        <v>50</v>
      </c>
      <c r="K6" s="68"/>
      <c r="L6" s="68"/>
      <c r="M6" s="68"/>
      <c r="N6" s="68"/>
      <c r="O6" s="68"/>
      <c r="P6" s="68"/>
      <c r="Q6" s="68"/>
      <c r="R6" s="69"/>
    </row>
    <row r="7" spans="1:48">
      <c r="A7" s="67" t="s">
        <v>51</v>
      </c>
      <c r="B7" s="68"/>
      <c r="C7" s="68"/>
      <c r="D7" s="68"/>
      <c r="E7" s="68"/>
      <c r="F7" s="68"/>
      <c r="G7" s="68"/>
      <c r="H7" s="68"/>
      <c r="I7" s="69"/>
      <c r="J7" s="70" t="s">
        <v>52</v>
      </c>
      <c r="K7" s="68"/>
      <c r="L7" s="68"/>
      <c r="M7" s="68"/>
      <c r="N7" s="68"/>
      <c r="O7" s="68"/>
      <c r="P7" s="68"/>
      <c r="Q7" s="68"/>
      <c r="R7" s="69"/>
    </row>
    <row r="8" spans="1:48">
      <c r="A8" s="67" t="s">
        <v>53</v>
      </c>
      <c r="B8" s="68"/>
      <c r="C8" s="68"/>
      <c r="D8" s="68"/>
      <c r="E8" s="68"/>
      <c r="F8" s="68"/>
      <c r="G8" s="68"/>
      <c r="H8" s="68"/>
      <c r="I8" s="69"/>
      <c r="J8" s="70" t="s">
        <v>54</v>
      </c>
      <c r="K8" s="68"/>
      <c r="L8" s="68"/>
      <c r="M8" s="68"/>
      <c r="N8" s="68"/>
      <c r="O8" s="68"/>
      <c r="P8" s="68"/>
      <c r="Q8" s="68"/>
      <c r="R8" s="69"/>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row>
    <row r="9" spans="1:48">
      <c r="A9" s="67" t="s">
        <v>55</v>
      </c>
      <c r="B9" s="68"/>
      <c r="C9" s="68"/>
      <c r="D9" s="68"/>
      <c r="E9" s="68"/>
      <c r="F9" s="68"/>
      <c r="G9" s="68"/>
      <c r="H9" s="68"/>
      <c r="I9" s="69"/>
      <c r="J9" s="70" t="s">
        <v>56</v>
      </c>
      <c r="K9" s="68"/>
      <c r="L9" s="68"/>
      <c r="M9" s="68"/>
      <c r="N9" s="68"/>
      <c r="O9" s="68"/>
      <c r="P9" s="68"/>
      <c r="Q9" s="68"/>
      <c r="R9" s="69"/>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row>
    <row r="10" spans="1:48" ht="22.5" customHeight="1">
      <c r="A10" s="77" t="s">
        <v>57</v>
      </c>
      <c r="B10" s="75" t="s">
        <v>58</v>
      </c>
      <c r="C10" s="69"/>
      <c r="D10" s="75" t="s">
        <v>59</v>
      </c>
      <c r="E10" s="75" t="s">
        <v>60</v>
      </c>
      <c r="F10" s="77" t="s">
        <v>61</v>
      </c>
      <c r="G10" s="75" t="s">
        <v>62</v>
      </c>
      <c r="H10" s="78" t="s">
        <v>63</v>
      </c>
      <c r="I10" s="77" t="s">
        <v>64</v>
      </c>
      <c r="J10" s="77" t="s">
        <v>65</v>
      </c>
      <c r="K10" s="77" t="s">
        <v>66</v>
      </c>
      <c r="L10" s="77" t="s">
        <v>67</v>
      </c>
      <c r="M10" s="68"/>
      <c r="N10" s="68"/>
      <c r="O10" s="69"/>
      <c r="P10" s="72" t="s">
        <v>68</v>
      </c>
      <c r="Q10" s="74" t="s">
        <v>69</v>
      </c>
      <c r="R10" s="76" t="s">
        <v>70</v>
      </c>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1:48" ht="35.25" customHeight="1">
      <c r="A11" s="73"/>
      <c r="B11" s="31" t="s">
        <v>71</v>
      </c>
      <c r="C11" s="32" t="s">
        <v>72</v>
      </c>
      <c r="D11" s="73"/>
      <c r="E11" s="73"/>
      <c r="F11" s="73"/>
      <c r="G11" s="73"/>
      <c r="H11" s="73"/>
      <c r="I11" s="73"/>
      <c r="J11" s="73"/>
      <c r="K11" s="73"/>
      <c r="L11" s="32" t="s">
        <v>6</v>
      </c>
      <c r="M11" s="32" t="s">
        <v>73</v>
      </c>
      <c r="N11" s="32" t="s">
        <v>74</v>
      </c>
      <c r="O11" s="32" t="s">
        <v>75</v>
      </c>
      <c r="P11" s="73"/>
      <c r="Q11" s="73"/>
      <c r="R11" s="73"/>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1:48">
      <c r="A12" s="27">
        <v>1</v>
      </c>
      <c r="B12" s="21">
        <v>0</v>
      </c>
      <c r="C12" s="21">
        <v>10</v>
      </c>
      <c r="D12" s="23" t="s">
        <v>76</v>
      </c>
      <c r="E12" s="23">
        <v>1.41</v>
      </c>
      <c r="F12" s="25">
        <f t="shared" ref="F12:F43" si="0">C12-B12</f>
        <v>10</v>
      </c>
      <c r="G12" s="22" t="s">
        <v>77</v>
      </c>
      <c r="H12" s="21">
        <f t="shared" ref="H12:H43" si="1">C12-B12</f>
        <v>10</v>
      </c>
      <c r="I12" s="24" t="s">
        <v>78</v>
      </c>
      <c r="J12" s="21" t="s">
        <v>76</v>
      </c>
      <c r="K12" s="21" t="s">
        <v>79</v>
      </c>
      <c r="L12" s="21" t="s">
        <v>76</v>
      </c>
      <c r="M12" s="21" t="s">
        <v>76</v>
      </c>
      <c r="N12" s="21" t="s">
        <v>76</v>
      </c>
      <c r="O12" s="21" t="s">
        <v>76</v>
      </c>
      <c r="P12" s="21">
        <v>1</v>
      </c>
      <c r="Q12" s="21">
        <v>1</v>
      </c>
      <c r="R12" s="11" t="s">
        <v>80</v>
      </c>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1:48">
      <c r="A13" s="27">
        <v>2</v>
      </c>
      <c r="B13" s="21">
        <v>10</v>
      </c>
      <c r="C13" s="21">
        <v>20</v>
      </c>
      <c r="D13" s="23" t="s">
        <v>76</v>
      </c>
      <c r="E13" s="23">
        <v>1.42</v>
      </c>
      <c r="F13" s="25">
        <f t="shared" si="0"/>
        <v>10</v>
      </c>
      <c r="G13" s="22" t="s">
        <v>77</v>
      </c>
      <c r="H13" s="21">
        <f t="shared" si="1"/>
        <v>10</v>
      </c>
      <c r="I13" s="24" t="s">
        <v>78</v>
      </c>
      <c r="J13" s="21" t="s">
        <v>76</v>
      </c>
      <c r="K13" s="21" t="s">
        <v>79</v>
      </c>
      <c r="L13" s="21" t="s">
        <v>76</v>
      </c>
      <c r="M13" s="21" t="s">
        <v>76</v>
      </c>
      <c r="N13" s="21" t="s">
        <v>76</v>
      </c>
      <c r="O13" s="21" t="s">
        <v>76</v>
      </c>
      <c r="P13" s="21" t="s">
        <v>76</v>
      </c>
      <c r="Q13" s="21" t="s">
        <v>76</v>
      </c>
      <c r="R13" s="11"/>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1:48">
      <c r="A14" s="27">
        <v>3</v>
      </c>
      <c r="B14" s="21">
        <v>20</v>
      </c>
      <c r="C14" s="21">
        <v>30</v>
      </c>
      <c r="D14" s="23">
        <v>2</v>
      </c>
      <c r="E14" s="23">
        <v>1.45</v>
      </c>
      <c r="F14" s="25">
        <f t="shared" si="0"/>
        <v>10</v>
      </c>
      <c r="G14" s="22" t="s">
        <v>77</v>
      </c>
      <c r="H14" s="21">
        <f t="shared" si="1"/>
        <v>10</v>
      </c>
      <c r="I14" s="24" t="s">
        <v>78</v>
      </c>
      <c r="J14" s="21" t="s">
        <v>76</v>
      </c>
      <c r="K14" s="21" t="s">
        <v>79</v>
      </c>
      <c r="L14" s="21" t="s">
        <v>76</v>
      </c>
      <c r="M14" s="21" t="s">
        <v>76</v>
      </c>
      <c r="N14" s="21" t="s">
        <v>76</v>
      </c>
      <c r="O14" s="21" t="s">
        <v>76</v>
      </c>
      <c r="P14" s="21" t="s">
        <v>76</v>
      </c>
      <c r="Q14" s="21" t="s">
        <v>76</v>
      </c>
      <c r="R14" s="11" t="s">
        <v>81</v>
      </c>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1:48">
      <c r="A15" s="27">
        <v>4</v>
      </c>
      <c r="B15" s="21">
        <v>30</v>
      </c>
      <c r="C15" s="21">
        <v>40</v>
      </c>
      <c r="D15" s="23">
        <v>1.8</v>
      </c>
      <c r="E15" s="23">
        <v>1.21</v>
      </c>
      <c r="F15" s="25">
        <f t="shared" si="0"/>
        <v>10</v>
      </c>
      <c r="G15" s="22" t="s">
        <v>77</v>
      </c>
      <c r="H15" s="21">
        <f t="shared" si="1"/>
        <v>10</v>
      </c>
      <c r="I15" s="24" t="s">
        <v>78</v>
      </c>
      <c r="J15" s="21" t="s">
        <v>76</v>
      </c>
      <c r="K15" s="21" t="s">
        <v>79</v>
      </c>
      <c r="L15" s="21" t="s">
        <v>76</v>
      </c>
      <c r="M15" s="21" t="s">
        <v>76</v>
      </c>
      <c r="N15" s="21" t="s">
        <v>76</v>
      </c>
      <c r="O15" s="21" t="s">
        <v>76</v>
      </c>
      <c r="P15" s="21" t="s">
        <v>76</v>
      </c>
      <c r="Q15" s="21" t="s">
        <v>76</v>
      </c>
      <c r="R15" s="11"/>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1:48" s="17" customFormat="1">
      <c r="A16" s="27">
        <v>5</v>
      </c>
      <c r="B16" s="21">
        <v>40</v>
      </c>
      <c r="C16" s="21">
        <v>50</v>
      </c>
      <c r="D16" s="23">
        <v>1.8</v>
      </c>
      <c r="E16" s="23">
        <v>1.48</v>
      </c>
      <c r="F16" s="25">
        <f t="shared" si="0"/>
        <v>10</v>
      </c>
      <c r="G16" s="22" t="s">
        <v>77</v>
      </c>
      <c r="H16" s="21">
        <f t="shared" si="1"/>
        <v>10</v>
      </c>
      <c r="I16" s="24" t="s">
        <v>78</v>
      </c>
      <c r="J16" s="21" t="s">
        <v>76</v>
      </c>
      <c r="K16" s="21" t="s">
        <v>79</v>
      </c>
      <c r="L16" s="21" t="s">
        <v>76</v>
      </c>
      <c r="M16" s="21" t="s">
        <v>76</v>
      </c>
      <c r="N16" s="21" t="s">
        <v>76</v>
      </c>
      <c r="O16" s="21" t="s">
        <v>76</v>
      </c>
      <c r="P16" s="21" t="s">
        <v>76</v>
      </c>
      <c r="Q16" s="21" t="s">
        <v>76</v>
      </c>
      <c r="R16" s="15"/>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1:48" s="17" customFormat="1">
      <c r="A17" s="27">
        <v>6</v>
      </c>
      <c r="B17" s="21">
        <v>50</v>
      </c>
      <c r="C17" s="21">
        <v>60</v>
      </c>
      <c r="D17" s="23">
        <v>2.2000000000000002</v>
      </c>
      <c r="E17" s="23">
        <v>1.53</v>
      </c>
      <c r="F17" s="25">
        <f t="shared" si="0"/>
        <v>10</v>
      </c>
      <c r="G17" s="22" t="s">
        <v>77</v>
      </c>
      <c r="H17" s="21">
        <f t="shared" si="1"/>
        <v>10</v>
      </c>
      <c r="I17" s="24" t="s">
        <v>78</v>
      </c>
      <c r="J17" s="21" t="s">
        <v>76</v>
      </c>
      <c r="K17" s="21" t="s">
        <v>79</v>
      </c>
      <c r="L17" s="21" t="s">
        <v>76</v>
      </c>
      <c r="M17" s="21" t="s">
        <v>76</v>
      </c>
      <c r="N17" s="21" t="s">
        <v>76</v>
      </c>
      <c r="O17" s="21" t="s">
        <v>76</v>
      </c>
      <c r="P17" s="21" t="s">
        <v>76</v>
      </c>
      <c r="Q17" s="21" t="s">
        <v>76</v>
      </c>
      <c r="R17" s="15"/>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1:48" s="17" customFormat="1">
      <c r="A18" s="27">
        <v>7</v>
      </c>
      <c r="B18" s="21">
        <v>60</v>
      </c>
      <c r="C18" s="21">
        <v>70</v>
      </c>
      <c r="D18" s="23">
        <v>2.2000000000000002</v>
      </c>
      <c r="E18" s="23">
        <v>1.62</v>
      </c>
      <c r="F18" s="25">
        <f t="shared" si="0"/>
        <v>10</v>
      </c>
      <c r="G18" s="22" t="s">
        <v>77</v>
      </c>
      <c r="H18" s="21">
        <f t="shared" si="1"/>
        <v>10</v>
      </c>
      <c r="I18" s="24" t="s">
        <v>78</v>
      </c>
      <c r="J18" s="21" t="s">
        <v>76</v>
      </c>
      <c r="K18" s="21" t="s">
        <v>79</v>
      </c>
      <c r="L18" s="21" t="s">
        <v>76</v>
      </c>
      <c r="M18" s="21" t="s">
        <v>76</v>
      </c>
      <c r="N18" s="21" t="s">
        <v>76</v>
      </c>
      <c r="O18" s="21" t="s">
        <v>76</v>
      </c>
      <c r="P18" s="21" t="s">
        <v>76</v>
      </c>
      <c r="Q18" s="21" t="s">
        <v>76</v>
      </c>
      <c r="R18" s="15"/>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1:48" s="17" customFormat="1">
      <c r="A19" s="27">
        <v>8</v>
      </c>
      <c r="B19" s="21">
        <v>70</v>
      </c>
      <c r="C19" s="21">
        <v>80</v>
      </c>
      <c r="D19" s="23">
        <v>2.2999999999999998</v>
      </c>
      <c r="E19" s="23">
        <v>1.48</v>
      </c>
      <c r="F19" s="25">
        <f t="shared" si="0"/>
        <v>10</v>
      </c>
      <c r="G19" s="22" t="s">
        <v>77</v>
      </c>
      <c r="H19" s="21">
        <f t="shared" si="1"/>
        <v>10</v>
      </c>
      <c r="I19" s="24" t="s">
        <v>78</v>
      </c>
      <c r="J19" s="21" t="s">
        <v>76</v>
      </c>
      <c r="K19" s="21" t="s">
        <v>79</v>
      </c>
      <c r="L19" s="21" t="s">
        <v>76</v>
      </c>
      <c r="M19" s="21" t="s">
        <v>76</v>
      </c>
      <c r="N19" s="21" t="s">
        <v>76</v>
      </c>
      <c r="O19" s="21" t="s">
        <v>76</v>
      </c>
      <c r="P19" s="21" t="s">
        <v>76</v>
      </c>
      <c r="Q19" s="21" t="s">
        <v>76</v>
      </c>
      <c r="R19" s="15" t="s">
        <v>82</v>
      </c>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1:48" s="17" customFormat="1">
      <c r="A20" s="27">
        <v>9</v>
      </c>
      <c r="B20" s="21">
        <v>80</v>
      </c>
      <c r="C20" s="21">
        <v>90</v>
      </c>
      <c r="D20" s="23">
        <v>1.9</v>
      </c>
      <c r="E20" s="23">
        <v>1.63</v>
      </c>
      <c r="F20" s="25">
        <f t="shared" si="0"/>
        <v>10</v>
      </c>
      <c r="G20" s="22" t="s">
        <v>77</v>
      </c>
      <c r="H20" s="21">
        <f t="shared" si="1"/>
        <v>10</v>
      </c>
      <c r="I20" s="24" t="s">
        <v>78</v>
      </c>
      <c r="J20" s="21" t="s">
        <v>76</v>
      </c>
      <c r="K20" s="21" t="s">
        <v>79</v>
      </c>
      <c r="L20" s="21" t="s">
        <v>76</v>
      </c>
      <c r="M20" s="21" t="s">
        <v>76</v>
      </c>
      <c r="N20" s="21" t="s">
        <v>76</v>
      </c>
      <c r="O20" s="21" t="s">
        <v>76</v>
      </c>
      <c r="P20" s="21" t="s">
        <v>76</v>
      </c>
      <c r="Q20" s="21" t="s">
        <v>76</v>
      </c>
      <c r="R20" s="15"/>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1:48" s="17" customFormat="1">
      <c r="A21" s="27">
        <v>10</v>
      </c>
      <c r="B21" s="21">
        <v>90</v>
      </c>
      <c r="C21" s="21">
        <v>100</v>
      </c>
      <c r="D21" s="23">
        <v>1.8</v>
      </c>
      <c r="E21" s="23">
        <v>1.6</v>
      </c>
      <c r="F21" s="25">
        <f t="shared" si="0"/>
        <v>10</v>
      </c>
      <c r="G21" s="22" t="s">
        <v>77</v>
      </c>
      <c r="H21" s="21">
        <f t="shared" si="1"/>
        <v>10</v>
      </c>
      <c r="I21" s="24" t="s">
        <v>78</v>
      </c>
      <c r="J21" s="21" t="s">
        <v>76</v>
      </c>
      <c r="K21" s="21" t="s">
        <v>79</v>
      </c>
      <c r="L21" s="21" t="s">
        <v>76</v>
      </c>
      <c r="M21" s="21" t="s">
        <v>76</v>
      </c>
      <c r="N21" s="21" t="s">
        <v>76</v>
      </c>
      <c r="O21" s="21" t="s">
        <v>76</v>
      </c>
      <c r="P21" s="21" t="s">
        <v>76</v>
      </c>
      <c r="Q21" s="21" t="s">
        <v>76</v>
      </c>
      <c r="R21" s="15"/>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1:48" s="17" customFormat="1">
      <c r="A22" s="27">
        <v>11</v>
      </c>
      <c r="B22" s="21">
        <v>100</v>
      </c>
      <c r="C22" s="21">
        <v>110</v>
      </c>
      <c r="D22" s="23">
        <v>1.7</v>
      </c>
      <c r="E22" s="23">
        <v>1.48</v>
      </c>
      <c r="F22" s="25">
        <f t="shared" si="0"/>
        <v>10</v>
      </c>
      <c r="G22" s="22" t="s">
        <v>77</v>
      </c>
      <c r="H22" s="21">
        <f t="shared" si="1"/>
        <v>10</v>
      </c>
      <c r="I22" s="24" t="s">
        <v>78</v>
      </c>
      <c r="J22" s="21" t="s">
        <v>76</v>
      </c>
      <c r="K22" s="21" t="s">
        <v>79</v>
      </c>
      <c r="L22" s="21" t="s">
        <v>76</v>
      </c>
      <c r="M22" s="21" t="s">
        <v>76</v>
      </c>
      <c r="N22" s="21" t="s">
        <v>76</v>
      </c>
      <c r="O22" s="21" t="s">
        <v>76</v>
      </c>
      <c r="P22" s="21" t="s">
        <v>76</v>
      </c>
      <c r="Q22" s="21" t="s">
        <v>76</v>
      </c>
      <c r="R22" s="15"/>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1:48" s="17" customFormat="1">
      <c r="A23" s="27">
        <v>12</v>
      </c>
      <c r="B23" s="21">
        <v>110</v>
      </c>
      <c r="C23" s="21">
        <v>120</v>
      </c>
      <c r="D23" s="23">
        <v>1.7</v>
      </c>
      <c r="E23" s="23">
        <v>1.55</v>
      </c>
      <c r="F23" s="25">
        <f t="shared" si="0"/>
        <v>10</v>
      </c>
      <c r="G23" s="22" t="s">
        <v>77</v>
      </c>
      <c r="H23" s="21">
        <f t="shared" si="1"/>
        <v>10</v>
      </c>
      <c r="I23" s="24" t="s">
        <v>78</v>
      </c>
      <c r="J23" s="21" t="s">
        <v>76</v>
      </c>
      <c r="K23" s="21" t="s">
        <v>79</v>
      </c>
      <c r="L23" s="21" t="s">
        <v>76</v>
      </c>
      <c r="M23" s="21" t="s">
        <v>76</v>
      </c>
      <c r="N23" s="21" t="s">
        <v>76</v>
      </c>
      <c r="O23" s="21" t="s">
        <v>76</v>
      </c>
      <c r="P23" s="21" t="s">
        <v>76</v>
      </c>
      <c r="Q23" s="21" t="s">
        <v>76</v>
      </c>
      <c r="R23" s="15"/>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1:48" s="17" customFormat="1">
      <c r="A24" s="27">
        <v>13</v>
      </c>
      <c r="B24" s="21">
        <v>120</v>
      </c>
      <c r="C24" s="21">
        <v>130</v>
      </c>
      <c r="D24" s="23">
        <v>1.7</v>
      </c>
      <c r="E24" s="23">
        <v>1.57</v>
      </c>
      <c r="F24" s="25">
        <f t="shared" si="0"/>
        <v>10</v>
      </c>
      <c r="G24" s="22" t="s">
        <v>77</v>
      </c>
      <c r="H24" s="21">
        <f t="shared" si="1"/>
        <v>10</v>
      </c>
      <c r="I24" s="24" t="s">
        <v>78</v>
      </c>
      <c r="J24" s="21" t="s">
        <v>76</v>
      </c>
      <c r="K24" s="21" t="s">
        <v>79</v>
      </c>
      <c r="L24" s="21" t="s">
        <v>76</v>
      </c>
      <c r="M24" s="21" t="s">
        <v>76</v>
      </c>
      <c r="N24" s="21" t="s">
        <v>76</v>
      </c>
      <c r="O24" s="21" t="s">
        <v>76</v>
      </c>
      <c r="P24" s="21" t="s">
        <v>76</v>
      </c>
      <c r="Q24" s="21" t="s">
        <v>76</v>
      </c>
      <c r="R24" s="15"/>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1:48" s="17" customFormat="1">
      <c r="A25" s="27">
        <v>14</v>
      </c>
      <c r="B25" s="21">
        <v>130</v>
      </c>
      <c r="C25" s="21">
        <v>140</v>
      </c>
      <c r="D25" s="23">
        <v>1.7</v>
      </c>
      <c r="E25" s="23">
        <v>1.54</v>
      </c>
      <c r="F25" s="25">
        <f t="shared" si="0"/>
        <v>10</v>
      </c>
      <c r="G25" s="22" t="s">
        <v>77</v>
      </c>
      <c r="H25" s="21">
        <f t="shared" si="1"/>
        <v>10</v>
      </c>
      <c r="I25" s="24" t="s">
        <v>78</v>
      </c>
      <c r="J25" s="21" t="s">
        <v>76</v>
      </c>
      <c r="K25" s="21" t="s">
        <v>79</v>
      </c>
      <c r="L25" s="21" t="s">
        <v>76</v>
      </c>
      <c r="M25" s="21" t="s">
        <v>76</v>
      </c>
      <c r="N25" s="21" t="s">
        <v>76</v>
      </c>
      <c r="O25" s="21" t="s">
        <v>76</v>
      </c>
      <c r="P25" s="21" t="s">
        <v>76</v>
      </c>
      <c r="Q25" s="21" t="s">
        <v>76</v>
      </c>
      <c r="R25" s="15"/>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1:48" s="17" customFormat="1">
      <c r="A26" s="27">
        <v>15</v>
      </c>
      <c r="B26" s="21">
        <v>140</v>
      </c>
      <c r="C26" s="21">
        <v>150</v>
      </c>
      <c r="D26" s="23">
        <v>1.7</v>
      </c>
      <c r="E26" s="23">
        <v>1.46</v>
      </c>
      <c r="F26" s="25">
        <f t="shared" si="0"/>
        <v>10</v>
      </c>
      <c r="G26" s="22" t="s">
        <v>77</v>
      </c>
      <c r="H26" s="21">
        <f t="shared" si="1"/>
        <v>10</v>
      </c>
      <c r="I26" s="24" t="s">
        <v>78</v>
      </c>
      <c r="J26" s="21" t="s">
        <v>76</v>
      </c>
      <c r="K26" s="21" t="s">
        <v>79</v>
      </c>
      <c r="L26" s="21" t="s">
        <v>76</v>
      </c>
      <c r="M26" s="21" t="s">
        <v>76</v>
      </c>
      <c r="N26" s="21" t="s">
        <v>76</v>
      </c>
      <c r="O26" s="21" t="s">
        <v>76</v>
      </c>
      <c r="P26" s="21" t="s">
        <v>76</v>
      </c>
      <c r="Q26" s="21" t="s">
        <v>76</v>
      </c>
      <c r="R26" s="15" t="s">
        <v>83</v>
      </c>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1:48">
      <c r="A27" s="27">
        <v>1</v>
      </c>
      <c r="B27" s="21">
        <v>150</v>
      </c>
      <c r="C27" s="21">
        <v>160</v>
      </c>
      <c r="D27" s="23">
        <v>1.7</v>
      </c>
      <c r="E27" s="23">
        <v>1.59</v>
      </c>
      <c r="F27" s="25">
        <f t="shared" si="0"/>
        <v>10</v>
      </c>
      <c r="G27" s="22" t="s">
        <v>77</v>
      </c>
      <c r="H27" s="21">
        <f t="shared" si="1"/>
        <v>10</v>
      </c>
      <c r="I27" s="24" t="s">
        <v>78</v>
      </c>
      <c r="J27" s="21" t="s">
        <v>76</v>
      </c>
      <c r="K27" s="21" t="s">
        <v>79</v>
      </c>
      <c r="L27" s="21" t="s">
        <v>76</v>
      </c>
      <c r="M27" s="21" t="s">
        <v>76</v>
      </c>
      <c r="N27" s="21" t="s">
        <v>76</v>
      </c>
      <c r="O27" s="21" t="s">
        <v>76</v>
      </c>
      <c r="P27" s="21" t="s">
        <v>76</v>
      </c>
      <c r="Q27" s="21" t="s">
        <v>76</v>
      </c>
      <c r="R27" s="21"/>
    </row>
    <row r="28" spans="1:48">
      <c r="A28" s="27">
        <v>2</v>
      </c>
      <c r="B28" s="21">
        <v>160</v>
      </c>
      <c r="C28" s="21">
        <v>170</v>
      </c>
      <c r="D28" s="23">
        <v>1.7</v>
      </c>
      <c r="E28" s="23">
        <v>1.49</v>
      </c>
      <c r="F28" s="25">
        <f t="shared" si="0"/>
        <v>10</v>
      </c>
      <c r="G28" s="22" t="s">
        <v>77</v>
      </c>
      <c r="H28" s="21">
        <f t="shared" si="1"/>
        <v>10</v>
      </c>
      <c r="I28" s="24" t="s">
        <v>78</v>
      </c>
      <c r="J28" s="21" t="s">
        <v>76</v>
      </c>
      <c r="K28" s="21" t="s">
        <v>79</v>
      </c>
      <c r="L28" s="21" t="s">
        <v>76</v>
      </c>
      <c r="M28" s="21" t="s">
        <v>76</v>
      </c>
      <c r="N28" s="21" t="s">
        <v>76</v>
      </c>
      <c r="O28" s="21" t="s">
        <v>76</v>
      </c>
      <c r="P28" s="21" t="s">
        <v>76</v>
      </c>
      <c r="Q28" s="21" t="s">
        <v>76</v>
      </c>
      <c r="R28" s="21"/>
    </row>
    <row r="29" spans="1:48">
      <c r="A29" s="27">
        <v>3</v>
      </c>
      <c r="B29" s="21">
        <v>170</v>
      </c>
      <c r="C29" s="21">
        <v>180</v>
      </c>
      <c r="D29" s="23">
        <v>1.7</v>
      </c>
      <c r="E29" s="23">
        <v>1.52</v>
      </c>
      <c r="F29" s="25">
        <f t="shared" si="0"/>
        <v>10</v>
      </c>
      <c r="G29" s="22" t="s">
        <v>77</v>
      </c>
      <c r="H29" s="21">
        <f t="shared" si="1"/>
        <v>10</v>
      </c>
      <c r="I29" s="24" t="s">
        <v>78</v>
      </c>
      <c r="J29" s="21" t="s">
        <v>76</v>
      </c>
      <c r="K29" s="21" t="s">
        <v>79</v>
      </c>
      <c r="L29" s="21" t="s">
        <v>76</v>
      </c>
      <c r="M29" s="21" t="s">
        <v>76</v>
      </c>
      <c r="N29" s="21" t="s">
        <v>76</v>
      </c>
      <c r="O29" s="21" t="s">
        <v>76</v>
      </c>
      <c r="P29" s="21" t="s">
        <v>76</v>
      </c>
      <c r="Q29" s="21" t="s">
        <v>76</v>
      </c>
      <c r="R29" s="21"/>
    </row>
    <row r="30" spans="1:48">
      <c r="A30" s="27">
        <v>4</v>
      </c>
      <c r="B30" s="21">
        <v>180</v>
      </c>
      <c r="C30" s="21">
        <v>190</v>
      </c>
      <c r="D30" s="23">
        <v>1.7</v>
      </c>
      <c r="E30" s="23">
        <v>1.47</v>
      </c>
      <c r="F30" s="25">
        <f t="shared" si="0"/>
        <v>10</v>
      </c>
      <c r="G30" s="22" t="s">
        <v>77</v>
      </c>
      <c r="H30" s="21">
        <f t="shared" si="1"/>
        <v>10</v>
      </c>
      <c r="I30" s="24" t="s">
        <v>78</v>
      </c>
      <c r="J30" s="21" t="s">
        <v>76</v>
      </c>
      <c r="K30" s="21" t="s">
        <v>79</v>
      </c>
      <c r="L30" s="21" t="s">
        <v>76</v>
      </c>
      <c r="M30" s="21" t="s">
        <v>76</v>
      </c>
      <c r="N30" s="21" t="s">
        <v>76</v>
      </c>
      <c r="O30" s="21" t="s">
        <v>76</v>
      </c>
      <c r="P30" s="21" t="s">
        <v>76</v>
      </c>
      <c r="Q30" s="21" t="s">
        <v>76</v>
      </c>
      <c r="R30" s="21"/>
    </row>
    <row r="31" spans="1:48">
      <c r="A31" s="27">
        <v>5</v>
      </c>
      <c r="B31" s="21">
        <v>190</v>
      </c>
      <c r="C31" s="21">
        <v>200</v>
      </c>
      <c r="D31" s="23">
        <v>1.7</v>
      </c>
      <c r="E31" s="23">
        <v>1.5</v>
      </c>
      <c r="F31" s="25">
        <f t="shared" si="0"/>
        <v>10</v>
      </c>
      <c r="G31" s="22" t="s">
        <v>77</v>
      </c>
      <c r="H31" s="21">
        <f t="shared" si="1"/>
        <v>10</v>
      </c>
      <c r="I31" s="24" t="s">
        <v>78</v>
      </c>
      <c r="J31" s="21" t="s">
        <v>76</v>
      </c>
      <c r="K31" s="21" t="s">
        <v>79</v>
      </c>
      <c r="L31" s="21" t="s">
        <v>76</v>
      </c>
      <c r="M31" s="21" t="s">
        <v>76</v>
      </c>
      <c r="N31" s="21" t="s">
        <v>76</v>
      </c>
      <c r="O31" s="21" t="s">
        <v>76</v>
      </c>
      <c r="P31" s="21" t="s">
        <v>76</v>
      </c>
      <c r="Q31" s="21" t="s">
        <v>76</v>
      </c>
      <c r="R31" s="21"/>
    </row>
    <row r="32" spans="1:48">
      <c r="A32" s="27">
        <v>6</v>
      </c>
      <c r="B32" s="21">
        <v>200</v>
      </c>
      <c r="C32" s="21">
        <v>210</v>
      </c>
      <c r="D32" s="23">
        <v>1.7</v>
      </c>
      <c r="E32" s="23">
        <v>1.55</v>
      </c>
      <c r="F32" s="25">
        <f t="shared" si="0"/>
        <v>10</v>
      </c>
      <c r="G32" s="22" t="s">
        <v>77</v>
      </c>
      <c r="H32" s="21">
        <f t="shared" si="1"/>
        <v>10</v>
      </c>
      <c r="I32" s="24" t="s">
        <v>78</v>
      </c>
      <c r="J32" s="21" t="s">
        <v>76</v>
      </c>
      <c r="K32" s="21" t="s">
        <v>79</v>
      </c>
      <c r="L32" s="21" t="s">
        <v>76</v>
      </c>
      <c r="M32" s="21" t="s">
        <v>76</v>
      </c>
      <c r="N32" s="21" t="s">
        <v>76</v>
      </c>
      <c r="O32" s="21" t="s">
        <v>76</v>
      </c>
      <c r="P32" s="21" t="s">
        <v>76</v>
      </c>
      <c r="Q32" s="21" t="s">
        <v>76</v>
      </c>
      <c r="R32" s="21"/>
    </row>
    <row r="33" spans="1:18">
      <c r="A33" s="27">
        <v>7</v>
      </c>
      <c r="B33" s="21">
        <v>210</v>
      </c>
      <c r="C33" s="21">
        <v>220</v>
      </c>
      <c r="D33" s="23">
        <v>1.6</v>
      </c>
      <c r="E33" s="23">
        <v>1.47</v>
      </c>
      <c r="F33" s="25">
        <f t="shared" si="0"/>
        <v>10</v>
      </c>
      <c r="G33" s="22" t="s">
        <v>77</v>
      </c>
      <c r="H33" s="21">
        <f t="shared" si="1"/>
        <v>10</v>
      </c>
      <c r="I33" s="24" t="s">
        <v>78</v>
      </c>
      <c r="J33" s="21" t="s">
        <v>76</v>
      </c>
      <c r="K33" s="21" t="s">
        <v>79</v>
      </c>
      <c r="L33" s="21" t="s">
        <v>76</v>
      </c>
      <c r="M33" s="21" t="s">
        <v>76</v>
      </c>
      <c r="N33" s="21" t="s">
        <v>76</v>
      </c>
      <c r="O33" s="21" t="s">
        <v>76</v>
      </c>
      <c r="P33" s="21" t="s">
        <v>76</v>
      </c>
      <c r="Q33" s="21" t="s">
        <v>76</v>
      </c>
      <c r="R33" s="21" t="s">
        <v>84</v>
      </c>
    </row>
    <row r="34" spans="1:18">
      <c r="A34" s="27">
        <v>8</v>
      </c>
      <c r="B34" s="21">
        <v>220</v>
      </c>
      <c r="C34" s="21">
        <v>230</v>
      </c>
      <c r="D34" s="23">
        <v>2</v>
      </c>
      <c r="E34" s="23">
        <v>1.1000000000000001</v>
      </c>
      <c r="F34" s="25">
        <f t="shared" si="0"/>
        <v>10</v>
      </c>
      <c r="G34" s="22" t="s">
        <v>77</v>
      </c>
      <c r="H34" s="21">
        <f t="shared" si="1"/>
        <v>10</v>
      </c>
      <c r="I34" s="24" t="s">
        <v>78</v>
      </c>
      <c r="J34" s="21" t="s">
        <v>76</v>
      </c>
      <c r="K34" s="21" t="s">
        <v>85</v>
      </c>
      <c r="L34" s="21">
        <v>10</v>
      </c>
      <c r="M34" s="21" t="s">
        <v>76</v>
      </c>
      <c r="N34" s="21" t="s">
        <v>76</v>
      </c>
      <c r="O34" s="21" t="s">
        <v>76</v>
      </c>
      <c r="P34" s="21">
        <v>1</v>
      </c>
      <c r="Q34" s="21">
        <v>1</v>
      </c>
      <c r="R34" s="21" t="s">
        <v>86</v>
      </c>
    </row>
    <row r="35" spans="1:18">
      <c r="A35" s="27">
        <v>9</v>
      </c>
      <c r="B35" s="21">
        <v>230</v>
      </c>
      <c r="C35" s="21">
        <v>240</v>
      </c>
      <c r="D35" s="23">
        <v>2.2000000000000002</v>
      </c>
      <c r="E35" s="23">
        <v>1.52</v>
      </c>
      <c r="F35" s="25">
        <f t="shared" si="0"/>
        <v>10</v>
      </c>
      <c r="G35" s="22" t="s">
        <v>77</v>
      </c>
      <c r="H35" s="21">
        <f t="shared" si="1"/>
        <v>10</v>
      </c>
      <c r="I35" s="24" t="s">
        <v>78</v>
      </c>
      <c r="J35" s="21" t="s">
        <v>76</v>
      </c>
      <c r="K35" s="21" t="s">
        <v>79</v>
      </c>
      <c r="L35" s="21" t="s">
        <v>76</v>
      </c>
      <c r="M35" s="21" t="s">
        <v>76</v>
      </c>
      <c r="N35" s="21" t="s">
        <v>76</v>
      </c>
      <c r="O35" s="21" t="s">
        <v>76</v>
      </c>
      <c r="P35" s="21" t="s">
        <v>76</v>
      </c>
      <c r="Q35" s="21" t="s">
        <v>76</v>
      </c>
      <c r="R35" s="21"/>
    </row>
    <row r="36" spans="1:18">
      <c r="A36" s="27">
        <v>10</v>
      </c>
      <c r="B36" s="21">
        <v>240</v>
      </c>
      <c r="C36" s="21">
        <v>250</v>
      </c>
      <c r="D36" s="23">
        <v>2.2000000000000002</v>
      </c>
      <c r="E36" s="23">
        <v>1.55</v>
      </c>
      <c r="F36" s="25">
        <f t="shared" si="0"/>
        <v>10</v>
      </c>
      <c r="G36" s="22" t="s">
        <v>77</v>
      </c>
      <c r="H36" s="21">
        <f t="shared" si="1"/>
        <v>10</v>
      </c>
      <c r="I36" s="24" t="s">
        <v>78</v>
      </c>
      <c r="J36" s="21" t="s">
        <v>76</v>
      </c>
      <c r="K36" s="21" t="s">
        <v>79</v>
      </c>
      <c r="L36" s="21" t="s">
        <v>76</v>
      </c>
      <c r="M36" s="21" t="s">
        <v>76</v>
      </c>
      <c r="N36" s="21" t="s">
        <v>76</v>
      </c>
      <c r="O36" s="21" t="s">
        <v>76</v>
      </c>
      <c r="P36" s="21" t="s">
        <v>76</v>
      </c>
      <c r="Q36" s="21" t="s">
        <v>76</v>
      </c>
      <c r="R36" s="21"/>
    </row>
    <row r="37" spans="1:18">
      <c r="A37" s="27">
        <v>11</v>
      </c>
      <c r="B37" s="21">
        <v>250</v>
      </c>
      <c r="C37" s="21">
        <v>260</v>
      </c>
      <c r="D37" s="23">
        <v>2.2000000000000002</v>
      </c>
      <c r="E37" s="23">
        <v>1.49</v>
      </c>
      <c r="F37" s="25">
        <f t="shared" si="0"/>
        <v>10</v>
      </c>
      <c r="G37" s="22" t="s">
        <v>77</v>
      </c>
      <c r="H37" s="21">
        <f t="shared" si="1"/>
        <v>10</v>
      </c>
      <c r="I37" s="24" t="s">
        <v>78</v>
      </c>
      <c r="J37" s="21" t="s">
        <v>76</v>
      </c>
      <c r="K37" s="21" t="s">
        <v>79</v>
      </c>
      <c r="L37" s="21" t="s">
        <v>76</v>
      </c>
      <c r="M37" s="21" t="s">
        <v>76</v>
      </c>
      <c r="N37" s="21" t="s">
        <v>76</v>
      </c>
      <c r="O37" s="21" t="s">
        <v>76</v>
      </c>
      <c r="P37" s="21" t="s">
        <v>76</v>
      </c>
      <c r="Q37" s="21" t="s">
        <v>76</v>
      </c>
      <c r="R37" s="21"/>
    </row>
    <row r="38" spans="1:18">
      <c r="A38" s="27">
        <v>12</v>
      </c>
      <c r="B38" s="21">
        <v>260</v>
      </c>
      <c r="C38" s="21">
        <v>270</v>
      </c>
      <c r="D38" s="23">
        <v>2.2000000000000002</v>
      </c>
      <c r="E38" s="23">
        <v>1.55</v>
      </c>
      <c r="F38" s="25">
        <f t="shared" si="0"/>
        <v>10</v>
      </c>
      <c r="G38" s="22" t="s">
        <v>77</v>
      </c>
      <c r="H38" s="21">
        <f t="shared" si="1"/>
        <v>10</v>
      </c>
      <c r="I38" s="24" t="s">
        <v>78</v>
      </c>
      <c r="J38" s="21" t="s">
        <v>76</v>
      </c>
      <c r="K38" s="21" t="s">
        <v>79</v>
      </c>
      <c r="L38" s="21" t="s">
        <v>76</v>
      </c>
      <c r="M38" s="21" t="s">
        <v>76</v>
      </c>
      <c r="N38" s="21" t="s">
        <v>76</v>
      </c>
      <c r="O38" s="21" t="s">
        <v>76</v>
      </c>
      <c r="P38" s="21" t="s">
        <v>76</v>
      </c>
      <c r="Q38" s="21" t="s">
        <v>76</v>
      </c>
      <c r="R38" s="21"/>
    </row>
    <row r="39" spans="1:18">
      <c r="A39" s="27">
        <v>13</v>
      </c>
      <c r="B39" s="21">
        <v>270</v>
      </c>
      <c r="C39" s="21">
        <v>280</v>
      </c>
      <c r="D39" s="23">
        <v>2.2000000000000002</v>
      </c>
      <c r="E39" s="23">
        <v>1.52</v>
      </c>
      <c r="F39" s="25">
        <f t="shared" si="0"/>
        <v>10</v>
      </c>
      <c r="G39" s="22" t="s">
        <v>77</v>
      </c>
      <c r="H39" s="21">
        <f t="shared" si="1"/>
        <v>10</v>
      </c>
      <c r="I39" s="24" t="s">
        <v>78</v>
      </c>
      <c r="J39" s="21" t="s">
        <v>76</v>
      </c>
      <c r="K39" s="21" t="s">
        <v>79</v>
      </c>
      <c r="L39" s="21" t="s">
        <v>76</v>
      </c>
      <c r="M39" s="21" t="s">
        <v>76</v>
      </c>
      <c r="N39" s="21" t="s">
        <v>76</v>
      </c>
      <c r="O39" s="21" t="s">
        <v>76</v>
      </c>
      <c r="P39" s="21" t="s">
        <v>76</v>
      </c>
      <c r="Q39" s="21" t="s">
        <v>76</v>
      </c>
      <c r="R39" s="21"/>
    </row>
    <row r="40" spans="1:18">
      <c r="A40" s="27">
        <v>14</v>
      </c>
      <c r="B40" s="21">
        <v>280</v>
      </c>
      <c r="C40" s="21">
        <v>290</v>
      </c>
      <c r="D40" s="23">
        <v>2.2000000000000002</v>
      </c>
      <c r="E40" s="23">
        <v>1.54</v>
      </c>
      <c r="F40" s="25">
        <f t="shared" si="0"/>
        <v>10</v>
      </c>
      <c r="G40" s="22" t="s">
        <v>77</v>
      </c>
      <c r="H40" s="21">
        <f t="shared" si="1"/>
        <v>10</v>
      </c>
      <c r="I40" s="24" t="s">
        <v>78</v>
      </c>
      <c r="J40" s="21" t="s">
        <v>76</v>
      </c>
      <c r="K40" s="21" t="s">
        <v>79</v>
      </c>
      <c r="L40" s="21" t="s">
        <v>76</v>
      </c>
      <c r="M40" s="21" t="s">
        <v>76</v>
      </c>
      <c r="N40" s="21" t="s">
        <v>76</v>
      </c>
      <c r="O40" s="21" t="s">
        <v>76</v>
      </c>
      <c r="P40" s="21" t="s">
        <v>76</v>
      </c>
      <c r="Q40" s="21" t="s">
        <v>76</v>
      </c>
      <c r="R40" s="21" t="s">
        <v>87</v>
      </c>
    </row>
    <row r="41" spans="1:18">
      <c r="A41" s="27">
        <v>15</v>
      </c>
      <c r="B41" s="21">
        <v>290</v>
      </c>
      <c r="C41" s="21">
        <v>300</v>
      </c>
      <c r="D41" s="23">
        <v>2.2000000000000002</v>
      </c>
      <c r="E41" s="23">
        <v>1.57</v>
      </c>
      <c r="F41" s="25">
        <f t="shared" si="0"/>
        <v>10</v>
      </c>
      <c r="G41" s="22" t="s">
        <v>77</v>
      </c>
      <c r="H41" s="21">
        <f t="shared" si="1"/>
        <v>10</v>
      </c>
      <c r="I41" s="24" t="s">
        <v>78</v>
      </c>
      <c r="J41" s="21" t="s">
        <v>76</v>
      </c>
      <c r="K41" s="21" t="s">
        <v>79</v>
      </c>
      <c r="L41" s="21" t="s">
        <v>76</v>
      </c>
      <c r="M41" s="21" t="s">
        <v>76</v>
      </c>
      <c r="N41" s="21" t="s">
        <v>76</v>
      </c>
      <c r="O41" s="21" t="s">
        <v>76</v>
      </c>
      <c r="P41" s="21" t="s">
        <v>76</v>
      </c>
      <c r="Q41" s="21" t="s">
        <v>76</v>
      </c>
      <c r="R41" s="21"/>
    </row>
    <row r="42" spans="1:18">
      <c r="A42" s="27">
        <v>1</v>
      </c>
      <c r="B42" s="21">
        <v>300</v>
      </c>
      <c r="C42" s="21">
        <v>310</v>
      </c>
      <c r="D42" s="23">
        <v>2</v>
      </c>
      <c r="E42" s="23">
        <v>1.5</v>
      </c>
      <c r="F42" s="25">
        <f t="shared" si="0"/>
        <v>10</v>
      </c>
      <c r="G42" s="22" t="s">
        <v>77</v>
      </c>
      <c r="H42" s="21">
        <f t="shared" si="1"/>
        <v>10</v>
      </c>
      <c r="I42" s="24" t="s">
        <v>78</v>
      </c>
      <c r="J42" s="21" t="s">
        <v>76</v>
      </c>
      <c r="K42" s="21" t="s">
        <v>79</v>
      </c>
      <c r="L42" s="21" t="s">
        <v>76</v>
      </c>
      <c r="M42" s="21" t="s">
        <v>76</v>
      </c>
      <c r="N42" s="21" t="s">
        <v>76</v>
      </c>
      <c r="O42" s="21" t="s">
        <v>76</v>
      </c>
      <c r="P42" s="21" t="s">
        <v>76</v>
      </c>
      <c r="Q42" s="21" t="s">
        <v>76</v>
      </c>
      <c r="R42" s="11"/>
    </row>
    <row r="43" spans="1:18">
      <c r="A43" s="27">
        <v>2</v>
      </c>
      <c r="B43" s="21">
        <v>310</v>
      </c>
      <c r="C43" s="21">
        <v>320</v>
      </c>
      <c r="D43" s="23">
        <v>2</v>
      </c>
      <c r="E43" s="23">
        <v>1.6</v>
      </c>
      <c r="F43" s="25">
        <f t="shared" si="0"/>
        <v>10</v>
      </c>
      <c r="G43" s="22" t="s">
        <v>77</v>
      </c>
      <c r="H43" s="21">
        <f t="shared" si="1"/>
        <v>10</v>
      </c>
      <c r="I43" s="24" t="s">
        <v>78</v>
      </c>
      <c r="J43" s="21" t="s">
        <v>76</v>
      </c>
      <c r="K43" s="21" t="s">
        <v>79</v>
      </c>
      <c r="L43" s="21" t="s">
        <v>76</v>
      </c>
      <c r="M43" s="21" t="s">
        <v>76</v>
      </c>
      <c r="N43" s="21" t="s">
        <v>76</v>
      </c>
      <c r="O43" s="21" t="s">
        <v>76</v>
      </c>
      <c r="P43" s="21" t="s">
        <v>76</v>
      </c>
      <c r="Q43" s="21" t="s">
        <v>76</v>
      </c>
      <c r="R43" s="11"/>
    </row>
    <row r="44" spans="1:18">
      <c r="A44" s="27">
        <v>3</v>
      </c>
      <c r="B44" s="21">
        <v>320</v>
      </c>
      <c r="C44" s="21">
        <v>330</v>
      </c>
      <c r="D44" s="23">
        <v>2</v>
      </c>
      <c r="E44" s="23">
        <v>1.5</v>
      </c>
      <c r="F44" s="25">
        <f t="shared" ref="F44:F75" si="2">C44-B44</f>
        <v>10</v>
      </c>
      <c r="G44" s="22" t="s">
        <v>77</v>
      </c>
      <c r="H44" s="21">
        <f t="shared" ref="H44:H75" si="3">C44-B44</f>
        <v>10</v>
      </c>
      <c r="I44" s="24" t="s">
        <v>78</v>
      </c>
      <c r="J44" s="21" t="s">
        <v>76</v>
      </c>
      <c r="K44" s="21" t="s">
        <v>79</v>
      </c>
      <c r="L44" s="21" t="s">
        <v>76</v>
      </c>
      <c r="M44" s="21" t="s">
        <v>76</v>
      </c>
      <c r="N44" s="21" t="s">
        <v>76</v>
      </c>
      <c r="O44" s="21" t="s">
        <v>76</v>
      </c>
      <c r="P44" s="21" t="s">
        <v>76</v>
      </c>
      <c r="Q44" s="21" t="s">
        <v>76</v>
      </c>
      <c r="R44" s="11"/>
    </row>
    <row r="45" spans="1:18">
      <c r="A45" s="27">
        <v>4</v>
      </c>
      <c r="B45" s="21">
        <v>330</v>
      </c>
      <c r="C45" s="21">
        <v>335</v>
      </c>
      <c r="D45" s="23">
        <v>1.8</v>
      </c>
      <c r="E45" s="23">
        <v>1.21</v>
      </c>
      <c r="F45" s="25">
        <f t="shared" si="2"/>
        <v>5</v>
      </c>
      <c r="G45" s="22" t="s">
        <v>77</v>
      </c>
      <c r="H45" s="21">
        <f t="shared" si="3"/>
        <v>5</v>
      </c>
      <c r="I45" s="24" t="s">
        <v>78</v>
      </c>
      <c r="J45" s="21" t="s">
        <v>76</v>
      </c>
      <c r="K45" s="21" t="s">
        <v>79</v>
      </c>
      <c r="L45" s="21" t="s">
        <v>76</v>
      </c>
      <c r="M45" s="21" t="s">
        <v>76</v>
      </c>
      <c r="N45" s="21" t="s">
        <v>76</v>
      </c>
      <c r="O45" s="21" t="s">
        <v>76</v>
      </c>
      <c r="P45" s="21" t="s">
        <v>76</v>
      </c>
      <c r="Q45" s="21" t="s">
        <v>76</v>
      </c>
      <c r="R45" s="15"/>
    </row>
    <row r="46" spans="1:18">
      <c r="A46" s="27">
        <v>5</v>
      </c>
      <c r="B46" s="21">
        <v>335</v>
      </c>
      <c r="C46" s="21">
        <v>345</v>
      </c>
      <c r="D46" s="23">
        <v>1.8</v>
      </c>
      <c r="E46" s="23">
        <v>1.21</v>
      </c>
      <c r="F46" s="25">
        <f t="shared" si="2"/>
        <v>10</v>
      </c>
      <c r="G46" s="22" t="s">
        <v>77</v>
      </c>
      <c r="H46" s="21">
        <f t="shared" si="3"/>
        <v>10</v>
      </c>
      <c r="I46" s="24" t="s">
        <v>78</v>
      </c>
      <c r="J46" s="21" t="s">
        <v>76</v>
      </c>
      <c r="K46" s="21" t="s">
        <v>79</v>
      </c>
      <c r="L46" s="21" t="s">
        <v>76</v>
      </c>
      <c r="M46" s="21" t="s">
        <v>76</v>
      </c>
      <c r="N46" s="21" t="s">
        <v>76</v>
      </c>
      <c r="O46" s="21" t="s">
        <v>76</v>
      </c>
      <c r="P46" s="21" t="s">
        <v>76</v>
      </c>
      <c r="Q46" s="21" t="s">
        <v>76</v>
      </c>
      <c r="R46" s="15"/>
    </row>
    <row r="47" spans="1:18">
      <c r="A47" s="27">
        <v>6</v>
      </c>
      <c r="B47" s="21">
        <v>345</v>
      </c>
      <c r="C47" s="21">
        <v>353</v>
      </c>
      <c r="D47" s="23">
        <v>1.8</v>
      </c>
      <c r="E47" s="23">
        <v>1.65</v>
      </c>
      <c r="F47" s="25">
        <f t="shared" si="2"/>
        <v>8</v>
      </c>
      <c r="G47" s="22" t="s">
        <v>77</v>
      </c>
      <c r="H47" s="21">
        <f t="shared" si="3"/>
        <v>8</v>
      </c>
      <c r="I47" s="24" t="s">
        <v>78</v>
      </c>
      <c r="J47" s="21" t="s">
        <v>76</v>
      </c>
      <c r="K47" s="21" t="s">
        <v>79</v>
      </c>
      <c r="L47" s="21" t="s">
        <v>76</v>
      </c>
      <c r="M47" s="21" t="s">
        <v>76</v>
      </c>
      <c r="N47" s="21" t="s">
        <v>76</v>
      </c>
      <c r="O47" s="21" t="s">
        <v>76</v>
      </c>
      <c r="P47" s="21" t="s">
        <v>76</v>
      </c>
      <c r="Q47" s="21" t="s">
        <v>76</v>
      </c>
      <c r="R47" s="15"/>
    </row>
    <row r="48" spans="1:18">
      <c r="A48" s="27">
        <v>7</v>
      </c>
      <c r="B48" s="21">
        <v>353</v>
      </c>
      <c r="C48" s="21">
        <v>360</v>
      </c>
      <c r="D48" s="23">
        <v>1.8</v>
      </c>
      <c r="E48" s="23">
        <v>1.21</v>
      </c>
      <c r="F48" s="25">
        <f t="shared" si="2"/>
        <v>7</v>
      </c>
      <c r="G48" s="22" t="s">
        <v>77</v>
      </c>
      <c r="H48" s="21">
        <f t="shared" si="3"/>
        <v>7</v>
      </c>
      <c r="I48" s="24" t="s">
        <v>78</v>
      </c>
      <c r="J48" s="21" t="s">
        <v>76</v>
      </c>
      <c r="K48" s="21" t="s">
        <v>79</v>
      </c>
      <c r="L48" s="21" t="s">
        <v>76</v>
      </c>
      <c r="M48" s="21" t="s">
        <v>76</v>
      </c>
      <c r="N48" s="21" t="s">
        <v>76</v>
      </c>
      <c r="O48" s="21" t="s">
        <v>76</v>
      </c>
      <c r="P48" s="21" t="s">
        <v>76</v>
      </c>
      <c r="Q48" s="21" t="s">
        <v>76</v>
      </c>
      <c r="R48" s="15"/>
    </row>
    <row r="49" spans="1:18">
      <c r="A49" s="27">
        <v>8</v>
      </c>
      <c r="B49" s="21">
        <v>360</v>
      </c>
      <c r="C49" s="21">
        <v>370</v>
      </c>
      <c r="D49" s="23">
        <v>1.9</v>
      </c>
      <c r="E49" s="23">
        <v>1.63</v>
      </c>
      <c r="F49" s="25">
        <f t="shared" si="2"/>
        <v>10</v>
      </c>
      <c r="G49" s="22" t="s">
        <v>77</v>
      </c>
      <c r="H49" s="21">
        <f t="shared" si="3"/>
        <v>10</v>
      </c>
      <c r="I49" s="24" t="s">
        <v>78</v>
      </c>
      <c r="J49" s="21" t="s">
        <v>76</v>
      </c>
      <c r="K49" s="21" t="s">
        <v>79</v>
      </c>
      <c r="L49" s="21" t="s">
        <v>76</v>
      </c>
      <c r="M49" s="21" t="s">
        <v>76</v>
      </c>
      <c r="N49" s="21" t="s">
        <v>76</v>
      </c>
      <c r="O49" s="21" t="s">
        <v>76</v>
      </c>
      <c r="P49" s="21" t="s">
        <v>76</v>
      </c>
      <c r="Q49" s="21" t="s">
        <v>76</v>
      </c>
      <c r="R49" s="15"/>
    </row>
    <row r="50" spans="1:18">
      <c r="A50" s="27">
        <v>9</v>
      </c>
      <c r="B50" s="21">
        <v>370</v>
      </c>
      <c r="C50" s="21">
        <v>375</v>
      </c>
      <c r="D50" s="23">
        <v>1.9</v>
      </c>
      <c r="E50" s="23">
        <v>1.6</v>
      </c>
      <c r="F50" s="25">
        <f t="shared" si="2"/>
        <v>5</v>
      </c>
      <c r="G50" s="22" t="s">
        <v>77</v>
      </c>
      <c r="H50" s="21">
        <f t="shared" si="3"/>
        <v>5</v>
      </c>
      <c r="I50" s="24" t="s">
        <v>78</v>
      </c>
      <c r="J50" s="21" t="s">
        <v>76</v>
      </c>
      <c r="K50" s="21" t="s">
        <v>79</v>
      </c>
      <c r="L50" s="21" t="s">
        <v>76</v>
      </c>
      <c r="M50" s="21" t="s">
        <v>76</v>
      </c>
      <c r="N50" s="21" t="s">
        <v>76</v>
      </c>
      <c r="O50" s="21" t="s">
        <v>76</v>
      </c>
      <c r="P50" s="21" t="s">
        <v>76</v>
      </c>
      <c r="Q50" s="21" t="s">
        <v>76</v>
      </c>
      <c r="R50" s="15"/>
    </row>
    <row r="51" spans="1:18">
      <c r="A51" s="27">
        <v>10</v>
      </c>
      <c r="B51" s="21">
        <v>375</v>
      </c>
      <c r="C51" s="21">
        <v>385</v>
      </c>
      <c r="D51" s="23">
        <v>1.9</v>
      </c>
      <c r="E51" s="23">
        <v>1.6</v>
      </c>
      <c r="F51" s="25">
        <f t="shared" si="2"/>
        <v>10</v>
      </c>
      <c r="G51" s="22" t="s">
        <v>77</v>
      </c>
      <c r="H51" s="21">
        <f t="shared" si="3"/>
        <v>10</v>
      </c>
      <c r="I51" s="24" t="s">
        <v>78</v>
      </c>
      <c r="J51" s="21" t="s">
        <v>76</v>
      </c>
      <c r="K51" s="21" t="s">
        <v>79</v>
      </c>
      <c r="L51" s="21" t="s">
        <v>76</v>
      </c>
      <c r="M51" s="21" t="s">
        <v>76</v>
      </c>
      <c r="N51" s="21" t="s">
        <v>76</v>
      </c>
      <c r="O51" s="21" t="s">
        <v>76</v>
      </c>
      <c r="P51" s="21" t="s">
        <v>76</v>
      </c>
      <c r="Q51" s="21" t="s">
        <v>76</v>
      </c>
      <c r="R51" s="15"/>
    </row>
    <row r="52" spans="1:18">
      <c r="A52" s="27">
        <v>11</v>
      </c>
      <c r="B52" s="21">
        <v>385</v>
      </c>
      <c r="C52" s="21">
        <v>395</v>
      </c>
      <c r="D52" s="23">
        <v>1.8</v>
      </c>
      <c r="E52" s="23">
        <v>1.2</v>
      </c>
      <c r="F52" s="25">
        <f t="shared" si="2"/>
        <v>10</v>
      </c>
      <c r="G52" s="22" t="s">
        <v>77</v>
      </c>
      <c r="H52" s="21">
        <f t="shared" si="3"/>
        <v>10</v>
      </c>
      <c r="I52" s="24" t="s">
        <v>78</v>
      </c>
      <c r="J52" s="21" t="s">
        <v>76</v>
      </c>
      <c r="K52" s="21" t="s">
        <v>79</v>
      </c>
      <c r="L52" s="21" t="s">
        <v>76</v>
      </c>
      <c r="M52" s="21" t="s">
        <v>76</v>
      </c>
      <c r="N52" s="21" t="s">
        <v>76</v>
      </c>
      <c r="O52" s="21" t="s">
        <v>76</v>
      </c>
      <c r="P52" s="21" t="s">
        <v>76</v>
      </c>
      <c r="Q52" s="21" t="s">
        <v>76</v>
      </c>
      <c r="R52" s="15"/>
    </row>
    <row r="53" spans="1:18" s="17" customFormat="1">
      <c r="A53" s="27">
        <v>12</v>
      </c>
      <c r="B53" s="21">
        <v>395</v>
      </c>
      <c r="C53" s="21">
        <v>405</v>
      </c>
      <c r="D53" s="23">
        <v>1.8</v>
      </c>
      <c r="E53" s="23">
        <v>1.57</v>
      </c>
      <c r="F53" s="25">
        <f t="shared" si="2"/>
        <v>10</v>
      </c>
      <c r="G53" s="22" t="s">
        <v>77</v>
      </c>
      <c r="H53" s="21">
        <f t="shared" si="3"/>
        <v>10</v>
      </c>
      <c r="I53" s="24" t="s">
        <v>78</v>
      </c>
      <c r="J53" s="21" t="s">
        <v>76</v>
      </c>
      <c r="K53" s="21" t="s">
        <v>79</v>
      </c>
      <c r="L53" s="21" t="s">
        <v>76</v>
      </c>
      <c r="M53" s="21" t="s">
        <v>76</v>
      </c>
      <c r="N53" s="21" t="s">
        <v>76</v>
      </c>
      <c r="O53" s="21" t="s">
        <v>76</v>
      </c>
      <c r="P53" s="21" t="s">
        <v>76</v>
      </c>
      <c r="Q53" s="21" t="s">
        <v>76</v>
      </c>
      <c r="R53" s="15"/>
    </row>
    <row r="54" spans="1:18">
      <c r="A54" s="27">
        <v>13</v>
      </c>
      <c r="B54" s="21">
        <v>405</v>
      </c>
      <c r="C54" s="21">
        <v>415</v>
      </c>
      <c r="D54" s="23">
        <v>1.9</v>
      </c>
      <c r="E54" s="23">
        <v>1.57</v>
      </c>
      <c r="F54" s="25">
        <f t="shared" si="2"/>
        <v>10</v>
      </c>
      <c r="G54" s="22" t="s">
        <v>77</v>
      </c>
      <c r="H54" s="21">
        <f t="shared" si="3"/>
        <v>10</v>
      </c>
      <c r="I54" s="24" t="s">
        <v>78</v>
      </c>
      <c r="J54" s="21" t="s">
        <v>76</v>
      </c>
      <c r="K54" s="21" t="s">
        <v>79</v>
      </c>
      <c r="L54" s="21" t="s">
        <v>76</v>
      </c>
      <c r="M54" s="21" t="s">
        <v>76</v>
      </c>
      <c r="N54" s="21" t="s">
        <v>76</v>
      </c>
      <c r="O54" s="21" t="s">
        <v>76</v>
      </c>
      <c r="P54" s="21" t="s">
        <v>76</v>
      </c>
      <c r="Q54" s="21" t="s">
        <v>76</v>
      </c>
      <c r="R54" s="15"/>
    </row>
    <row r="55" spans="1:18">
      <c r="A55" s="27">
        <v>14</v>
      </c>
      <c r="B55" s="21">
        <v>415</v>
      </c>
      <c r="C55" s="21">
        <v>425</v>
      </c>
      <c r="D55" s="23">
        <v>1.9</v>
      </c>
      <c r="E55" s="23">
        <v>1.62</v>
      </c>
      <c r="F55" s="25">
        <f t="shared" si="2"/>
        <v>10</v>
      </c>
      <c r="G55" s="22" t="s">
        <v>77</v>
      </c>
      <c r="H55" s="21">
        <f t="shared" si="3"/>
        <v>10</v>
      </c>
      <c r="I55" s="24" t="s">
        <v>78</v>
      </c>
      <c r="J55" s="21" t="s">
        <v>76</v>
      </c>
      <c r="K55" s="21" t="s">
        <v>79</v>
      </c>
      <c r="L55" s="21" t="s">
        <v>76</v>
      </c>
      <c r="M55" s="21" t="s">
        <v>76</v>
      </c>
      <c r="N55" s="21" t="s">
        <v>76</v>
      </c>
      <c r="O55" s="21" t="s">
        <v>76</v>
      </c>
      <c r="P55" s="21" t="s">
        <v>76</v>
      </c>
      <c r="Q55" s="21" t="s">
        <v>76</v>
      </c>
      <c r="R55" s="15"/>
    </row>
    <row r="56" spans="1:18">
      <c r="A56" s="27">
        <v>15</v>
      </c>
      <c r="B56" s="21">
        <v>425</v>
      </c>
      <c r="C56" s="21">
        <v>430</v>
      </c>
      <c r="D56" s="23">
        <v>1.9</v>
      </c>
      <c r="E56" s="23">
        <v>1.61</v>
      </c>
      <c r="F56" s="25">
        <f t="shared" si="2"/>
        <v>5</v>
      </c>
      <c r="G56" s="22" t="s">
        <v>77</v>
      </c>
      <c r="H56" s="21">
        <f t="shared" si="3"/>
        <v>5</v>
      </c>
      <c r="I56" s="24" t="s">
        <v>78</v>
      </c>
      <c r="J56" s="21" t="s">
        <v>76</v>
      </c>
      <c r="K56" s="21" t="s">
        <v>79</v>
      </c>
      <c r="L56" s="21" t="s">
        <v>76</v>
      </c>
      <c r="M56" s="21" t="s">
        <v>76</v>
      </c>
      <c r="N56" s="21" t="s">
        <v>76</v>
      </c>
      <c r="O56" s="21" t="s">
        <v>76</v>
      </c>
      <c r="P56" s="21" t="s">
        <v>76</v>
      </c>
      <c r="Q56" s="21" t="s">
        <v>76</v>
      </c>
      <c r="R56" s="15" t="s">
        <v>88</v>
      </c>
    </row>
    <row r="57" spans="1:18">
      <c r="A57" s="1">
        <v>1</v>
      </c>
      <c r="B57" s="21">
        <v>430</v>
      </c>
      <c r="C57" s="21">
        <v>440</v>
      </c>
      <c r="D57" s="23">
        <v>2.4</v>
      </c>
      <c r="E57" s="23">
        <v>1.58</v>
      </c>
      <c r="F57" s="21">
        <f t="shared" si="2"/>
        <v>10</v>
      </c>
      <c r="G57" s="2" t="s">
        <v>77</v>
      </c>
      <c r="H57" s="21">
        <f t="shared" si="3"/>
        <v>10</v>
      </c>
      <c r="I57" s="24" t="s">
        <v>78</v>
      </c>
      <c r="J57" s="21" t="s">
        <v>76</v>
      </c>
      <c r="K57" s="21" t="s">
        <v>79</v>
      </c>
      <c r="L57" s="21" t="s">
        <v>76</v>
      </c>
      <c r="M57" s="21" t="s">
        <v>76</v>
      </c>
      <c r="N57" s="21" t="s">
        <v>76</v>
      </c>
      <c r="O57" s="21" t="s">
        <v>76</v>
      </c>
      <c r="P57" s="21" t="s">
        <v>76</v>
      </c>
      <c r="Q57" s="21" t="s">
        <v>76</v>
      </c>
      <c r="R57" s="11"/>
    </row>
    <row r="58" spans="1:18">
      <c r="A58" s="1">
        <v>2</v>
      </c>
      <c r="B58" s="21">
        <v>440</v>
      </c>
      <c r="C58" s="21">
        <v>450</v>
      </c>
      <c r="D58" s="23">
        <v>2.4</v>
      </c>
      <c r="E58" s="23">
        <v>1.48</v>
      </c>
      <c r="F58" s="21">
        <f t="shared" si="2"/>
        <v>10</v>
      </c>
      <c r="G58" s="2" t="s">
        <v>77</v>
      </c>
      <c r="H58" s="21">
        <f t="shared" si="3"/>
        <v>10</v>
      </c>
      <c r="I58" s="24" t="s">
        <v>78</v>
      </c>
      <c r="J58" s="21" t="s">
        <v>76</v>
      </c>
      <c r="K58" s="21" t="s">
        <v>79</v>
      </c>
      <c r="L58" s="21" t="s">
        <v>76</v>
      </c>
      <c r="M58" s="21" t="s">
        <v>76</v>
      </c>
      <c r="N58" s="21" t="s">
        <v>76</v>
      </c>
      <c r="O58" s="21" t="s">
        <v>76</v>
      </c>
      <c r="P58" s="21" t="s">
        <v>76</v>
      </c>
      <c r="Q58" s="21" t="s">
        <v>76</v>
      </c>
      <c r="R58" s="11"/>
    </row>
    <row r="59" spans="1:18">
      <c r="A59" s="1">
        <v>3</v>
      </c>
      <c r="B59" s="21">
        <v>450</v>
      </c>
      <c r="C59" s="21">
        <v>460</v>
      </c>
      <c r="D59" s="23">
        <v>2.2999999999999998</v>
      </c>
      <c r="E59" s="23">
        <v>1.52</v>
      </c>
      <c r="F59" s="21">
        <f t="shared" si="2"/>
        <v>10</v>
      </c>
      <c r="G59" s="2" t="s">
        <v>77</v>
      </c>
      <c r="H59" s="21">
        <f t="shared" si="3"/>
        <v>10</v>
      </c>
      <c r="I59" s="24" t="s">
        <v>78</v>
      </c>
      <c r="J59" s="21" t="s">
        <v>76</v>
      </c>
      <c r="K59" s="21" t="s">
        <v>79</v>
      </c>
      <c r="L59" s="21" t="s">
        <v>76</v>
      </c>
      <c r="M59" s="21" t="s">
        <v>76</v>
      </c>
      <c r="N59" s="21" t="s">
        <v>76</v>
      </c>
      <c r="O59" s="21" t="s">
        <v>76</v>
      </c>
      <c r="P59" s="21" t="s">
        <v>76</v>
      </c>
      <c r="Q59" s="21" t="s">
        <v>76</v>
      </c>
      <c r="R59" s="11"/>
    </row>
    <row r="60" spans="1:18">
      <c r="A60" s="16">
        <v>4</v>
      </c>
      <c r="B60" s="21">
        <v>460</v>
      </c>
      <c r="C60" s="21">
        <v>470</v>
      </c>
      <c r="D60" s="23">
        <v>2.2999999999999998</v>
      </c>
      <c r="E60" s="23">
        <v>1.57</v>
      </c>
      <c r="F60" s="21">
        <f t="shared" si="2"/>
        <v>10</v>
      </c>
      <c r="G60" s="2" t="s">
        <v>77</v>
      </c>
      <c r="H60" s="21">
        <f t="shared" si="3"/>
        <v>10</v>
      </c>
      <c r="I60" s="24" t="s">
        <v>78</v>
      </c>
      <c r="J60" s="21" t="s">
        <v>76</v>
      </c>
      <c r="K60" s="21" t="s">
        <v>79</v>
      </c>
      <c r="L60" s="21" t="s">
        <v>76</v>
      </c>
      <c r="M60" s="21" t="s">
        <v>76</v>
      </c>
      <c r="N60" s="21" t="s">
        <v>76</v>
      </c>
      <c r="O60" s="21" t="s">
        <v>76</v>
      </c>
      <c r="P60" s="21" t="s">
        <v>76</v>
      </c>
      <c r="Q60" s="21" t="s">
        <v>76</v>
      </c>
      <c r="R60" s="15"/>
    </row>
    <row r="61" spans="1:18">
      <c r="A61" s="16">
        <v>5</v>
      </c>
      <c r="B61" s="21">
        <v>470</v>
      </c>
      <c r="C61" s="21">
        <v>480</v>
      </c>
      <c r="D61" s="23">
        <v>2.2999999999999998</v>
      </c>
      <c r="E61" s="23">
        <v>1.51</v>
      </c>
      <c r="F61" s="21">
        <f t="shared" si="2"/>
        <v>10</v>
      </c>
      <c r="G61" s="2" t="s">
        <v>77</v>
      </c>
      <c r="H61" s="21">
        <f t="shared" si="3"/>
        <v>10</v>
      </c>
      <c r="I61" s="24" t="s">
        <v>78</v>
      </c>
      <c r="J61" s="21" t="s">
        <v>76</v>
      </c>
      <c r="K61" s="21" t="s">
        <v>79</v>
      </c>
      <c r="L61" s="21" t="s">
        <v>76</v>
      </c>
      <c r="M61" s="21" t="s">
        <v>76</v>
      </c>
      <c r="N61" s="21" t="s">
        <v>76</v>
      </c>
      <c r="O61" s="21" t="s">
        <v>76</v>
      </c>
      <c r="P61" s="21" t="s">
        <v>76</v>
      </c>
      <c r="Q61" s="21" t="s">
        <v>76</v>
      </c>
      <c r="R61" s="15"/>
    </row>
    <row r="62" spans="1:18">
      <c r="A62" s="16">
        <v>6</v>
      </c>
      <c r="B62" s="21">
        <v>480</v>
      </c>
      <c r="C62" s="21">
        <v>490</v>
      </c>
      <c r="D62" s="23">
        <v>2.2000000000000002</v>
      </c>
      <c r="E62" s="23">
        <v>1.48</v>
      </c>
      <c r="F62" s="21">
        <f t="shared" si="2"/>
        <v>10</v>
      </c>
      <c r="G62" s="2" t="s">
        <v>77</v>
      </c>
      <c r="H62" s="21">
        <f t="shared" si="3"/>
        <v>10</v>
      </c>
      <c r="I62" s="24" t="s">
        <v>78</v>
      </c>
      <c r="J62" s="21" t="s">
        <v>76</v>
      </c>
      <c r="K62" s="21" t="s">
        <v>79</v>
      </c>
      <c r="L62" s="21" t="s">
        <v>76</v>
      </c>
      <c r="M62" s="21" t="s">
        <v>76</v>
      </c>
      <c r="N62" s="21" t="s">
        <v>76</v>
      </c>
      <c r="O62" s="21" t="s">
        <v>76</v>
      </c>
      <c r="P62" s="21" t="s">
        <v>76</v>
      </c>
      <c r="Q62" s="21" t="s">
        <v>76</v>
      </c>
      <c r="R62" s="15"/>
    </row>
    <row r="63" spans="1:18" s="20" customFormat="1">
      <c r="A63" s="18">
        <v>7</v>
      </c>
      <c r="B63" s="21">
        <v>490</v>
      </c>
      <c r="C63" s="21">
        <v>500</v>
      </c>
      <c r="D63" s="23">
        <v>2.2000000000000002</v>
      </c>
      <c r="E63" s="23">
        <v>1.55</v>
      </c>
      <c r="F63" s="21">
        <f t="shared" si="2"/>
        <v>10</v>
      </c>
      <c r="G63" s="2" t="s">
        <v>77</v>
      </c>
      <c r="H63" s="21">
        <f t="shared" si="3"/>
        <v>10</v>
      </c>
      <c r="I63" s="24" t="s">
        <v>78</v>
      </c>
      <c r="J63" s="21" t="s">
        <v>76</v>
      </c>
      <c r="K63" s="21" t="s">
        <v>79</v>
      </c>
      <c r="L63" s="21" t="s">
        <v>76</v>
      </c>
      <c r="M63" s="21" t="s">
        <v>76</v>
      </c>
      <c r="N63" s="21" t="s">
        <v>76</v>
      </c>
      <c r="O63" s="21" t="s">
        <v>76</v>
      </c>
      <c r="P63" s="21" t="s">
        <v>76</v>
      </c>
      <c r="Q63" s="21" t="s">
        <v>76</v>
      </c>
      <c r="R63" s="19"/>
    </row>
    <row r="64" spans="1:18" s="20" customFormat="1">
      <c r="A64" s="18">
        <v>8</v>
      </c>
      <c r="B64" s="21">
        <v>500</v>
      </c>
      <c r="C64" s="21">
        <v>510</v>
      </c>
      <c r="D64" s="23">
        <v>2.2000000000000002</v>
      </c>
      <c r="E64" s="23">
        <v>1.4</v>
      </c>
      <c r="F64" s="21">
        <f t="shared" si="2"/>
        <v>10</v>
      </c>
      <c r="G64" s="2" t="s">
        <v>77</v>
      </c>
      <c r="H64" s="21">
        <f t="shared" si="3"/>
        <v>10</v>
      </c>
      <c r="I64" s="24" t="s">
        <v>78</v>
      </c>
      <c r="J64" s="21" t="s">
        <v>76</v>
      </c>
      <c r="K64" s="21" t="s">
        <v>79</v>
      </c>
      <c r="L64" s="21" t="s">
        <v>76</v>
      </c>
      <c r="M64" s="21" t="s">
        <v>76</v>
      </c>
      <c r="N64" s="21" t="s">
        <v>76</v>
      </c>
      <c r="O64" s="21" t="s">
        <v>76</v>
      </c>
      <c r="P64" s="21" t="s">
        <v>76</v>
      </c>
      <c r="Q64" s="21" t="s">
        <v>76</v>
      </c>
      <c r="R64" s="19"/>
    </row>
    <row r="65" spans="1:18">
      <c r="A65" s="16">
        <v>9</v>
      </c>
      <c r="B65" s="21">
        <v>510</v>
      </c>
      <c r="C65" s="21">
        <v>520</v>
      </c>
      <c r="D65" s="23">
        <v>2.2000000000000002</v>
      </c>
      <c r="E65" s="23">
        <v>1.59</v>
      </c>
      <c r="F65" s="21">
        <f t="shared" si="2"/>
        <v>10</v>
      </c>
      <c r="G65" s="2" t="s">
        <v>77</v>
      </c>
      <c r="H65" s="21">
        <f t="shared" si="3"/>
        <v>10</v>
      </c>
      <c r="I65" s="24" t="s">
        <v>78</v>
      </c>
      <c r="J65" s="21" t="s">
        <v>76</v>
      </c>
      <c r="K65" s="21" t="s">
        <v>79</v>
      </c>
      <c r="L65" s="21" t="s">
        <v>76</v>
      </c>
      <c r="M65" s="21" t="s">
        <v>76</v>
      </c>
      <c r="N65" s="21" t="s">
        <v>76</v>
      </c>
      <c r="O65" s="21" t="s">
        <v>76</v>
      </c>
      <c r="P65" s="21" t="s">
        <v>76</v>
      </c>
      <c r="Q65" s="21" t="s">
        <v>76</v>
      </c>
      <c r="R65" s="15"/>
    </row>
    <row r="66" spans="1:18">
      <c r="A66" s="16">
        <v>10</v>
      </c>
      <c r="B66" s="21">
        <v>520</v>
      </c>
      <c r="C66" s="21">
        <v>530</v>
      </c>
      <c r="D66" s="23">
        <v>2.2999999999999998</v>
      </c>
      <c r="E66" s="23">
        <v>1.56</v>
      </c>
      <c r="F66" s="21">
        <f t="shared" si="2"/>
        <v>10</v>
      </c>
      <c r="G66" s="2" t="s">
        <v>77</v>
      </c>
      <c r="H66" s="21">
        <f t="shared" si="3"/>
        <v>10</v>
      </c>
      <c r="I66" s="24" t="s">
        <v>78</v>
      </c>
      <c r="J66" s="21" t="s">
        <v>76</v>
      </c>
      <c r="K66" s="21" t="s">
        <v>79</v>
      </c>
      <c r="L66" s="21" t="s">
        <v>76</v>
      </c>
      <c r="M66" s="21" t="s">
        <v>76</v>
      </c>
      <c r="N66" s="21" t="s">
        <v>76</v>
      </c>
      <c r="O66" s="21" t="s">
        <v>76</v>
      </c>
      <c r="P66" s="21" t="s">
        <v>76</v>
      </c>
      <c r="Q66" s="21" t="s">
        <v>76</v>
      </c>
      <c r="R66" s="15"/>
    </row>
    <row r="67" spans="1:18" s="17" customFormat="1">
      <c r="A67" s="16">
        <v>11</v>
      </c>
      <c r="B67" s="21">
        <v>530</v>
      </c>
      <c r="C67" s="21">
        <v>540</v>
      </c>
      <c r="D67" s="23">
        <v>2.2999999999999998</v>
      </c>
      <c r="E67" s="23">
        <v>1.6</v>
      </c>
      <c r="F67" s="21">
        <f t="shared" si="2"/>
        <v>10</v>
      </c>
      <c r="G67" s="2" t="s">
        <v>77</v>
      </c>
      <c r="H67" s="21">
        <f t="shared" si="3"/>
        <v>10</v>
      </c>
      <c r="I67" s="24" t="s">
        <v>78</v>
      </c>
      <c r="J67" s="21" t="s">
        <v>76</v>
      </c>
      <c r="K67" s="21" t="s">
        <v>79</v>
      </c>
      <c r="L67" s="21" t="s">
        <v>76</v>
      </c>
      <c r="M67" s="21" t="s">
        <v>76</v>
      </c>
      <c r="N67" s="21" t="s">
        <v>76</v>
      </c>
      <c r="O67" s="21" t="s">
        <v>76</v>
      </c>
      <c r="P67" s="21" t="s">
        <v>76</v>
      </c>
      <c r="Q67" s="21" t="s">
        <v>76</v>
      </c>
      <c r="R67" s="15"/>
    </row>
    <row r="68" spans="1:18">
      <c r="A68" s="16">
        <v>12</v>
      </c>
      <c r="B68" s="21">
        <v>540</v>
      </c>
      <c r="C68" s="21">
        <v>547</v>
      </c>
      <c r="D68" s="23">
        <v>2.2999999999999998</v>
      </c>
      <c r="E68" s="23">
        <v>1.36</v>
      </c>
      <c r="F68" s="21">
        <f t="shared" si="2"/>
        <v>7</v>
      </c>
      <c r="G68" s="26" t="s">
        <v>77</v>
      </c>
      <c r="H68" s="21">
        <f t="shared" si="3"/>
        <v>7</v>
      </c>
      <c r="I68" s="24" t="s">
        <v>78</v>
      </c>
      <c r="J68" s="21" t="s">
        <v>76</v>
      </c>
      <c r="K68" s="21" t="s">
        <v>79</v>
      </c>
      <c r="L68" s="21" t="s">
        <v>76</v>
      </c>
      <c r="M68" s="21" t="s">
        <v>76</v>
      </c>
      <c r="N68" s="21" t="s">
        <v>76</v>
      </c>
      <c r="O68" s="21" t="s">
        <v>76</v>
      </c>
      <c r="P68" s="21" t="s">
        <v>76</v>
      </c>
      <c r="Q68" s="21" t="s">
        <v>76</v>
      </c>
      <c r="R68" s="15"/>
    </row>
    <row r="69" spans="1:18">
      <c r="A69" s="16">
        <v>13</v>
      </c>
      <c r="B69" s="21">
        <v>547</v>
      </c>
      <c r="C69" s="21">
        <v>550</v>
      </c>
      <c r="D69" s="23">
        <v>2.2999999999999998</v>
      </c>
      <c r="E69" s="23">
        <v>1.36</v>
      </c>
      <c r="F69" s="21">
        <f t="shared" si="2"/>
        <v>3</v>
      </c>
      <c r="G69" s="26" t="s">
        <v>77</v>
      </c>
      <c r="H69" s="21">
        <f t="shared" si="3"/>
        <v>3</v>
      </c>
      <c r="I69" s="24" t="s">
        <v>78</v>
      </c>
      <c r="J69" s="21" t="s">
        <v>76</v>
      </c>
      <c r="K69" s="21" t="s">
        <v>79</v>
      </c>
      <c r="L69" s="21" t="s">
        <v>76</v>
      </c>
      <c r="M69" s="21" t="s">
        <v>76</v>
      </c>
      <c r="N69" s="21" t="s">
        <v>76</v>
      </c>
      <c r="O69" s="21" t="s">
        <v>76</v>
      </c>
      <c r="P69" s="21" t="s">
        <v>76</v>
      </c>
      <c r="Q69" s="21" t="s">
        <v>76</v>
      </c>
      <c r="R69" s="15"/>
    </row>
    <row r="70" spans="1:18">
      <c r="A70" s="16">
        <v>14</v>
      </c>
      <c r="B70" s="21">
        <v>550</v>
      </c>
      <c r="C70" s="21">
        <v>560</v>
      </c>
      <c r="D70" s="23">
        <v>2.2999999999999998</v>
      </c>
      <c r="E70" s="23">
        <v>1.37</v>
      </c>
      <c r="F70" s="21">
        <f t="shared" si="2"/>
        <v>10</v>
      </c>
      <c r="G70" s="26" t="s">
        <v>77</v>
      </c>
      <c r="H70" s="21">
        <f t="shared" si="3"/>
        <v>10</v>
      </c>
      <c r="I70" s="24" t="s">
        <v>78</v>
      </c>
      <c r="J70" s="21" t="s">
        <v>76</v>
      </c>
      <c r="K70" s="21" t="s">
        <v>79</v>
      </c>
      <c r="L70" s="21" t="s">
        <v>76</v>
      </c>
      <c r="M70" s="21" t="s">
        <v>76</v>
      </c>
      <c r="N70" s="21" t="s">
        <v>76</v>
      </c>
      <c r="O70" s="21" t="s">
        <v>76</v>
      </c>
      <c r="P70" s="21" t="s">
        <v>76</v>
      </c>
      <c r="Q70" s="21" t="s">
        <v>76</v>
      </c>
      <c r="R70" s="15"/>
    </row>
    <row r="71" spans="1:18">
      <c r="A71" s="1">
        <v>15</v>
      </c>
      <c r="B71" s="21">
        <v>560</v>
      </c>
      <c r="C71" s="21">
        <v>570</v>
      </c>
      <c r="D71" s="23">
        <v>2.2000000000000002</v>
      </c>
      <c r="E71" s="23">
        <v>1.36</v>
      </c>
      <c r="F71" s="21">
        <f t="shared" si="2"/>
        <v>10</v>
      </c>
      <c r="G71" s="26" t="s">
        <v>77</v>
      </c>
      <c r="H71" s="21">
        <f t="shared" si="3"/>
        <v>10</v>
      </c>
      <c r="I71" s="24" t="s">
        <v>78</v>
      </c>
      <c r="J71" s="21" t="s">
        <v>76</v>
      </c>
      <c r="K71" s="21" t="s">
        <v>79</v>
      </c>
      <c r="L71" s="21" t="s">
        <v>76</v>
      </c>
      <c r="M71" s="21" t="s">
        <v>76</v>
      </c>
      <c r="N71" s="21" t="s">
        <v>76</v>
      </c>
      <c r="O71" s="21" t="s">
        <v>76</v>
      </c>
      <c r="P71" s="21" t="s">
        <v>76</v>
      </c>
      <c r="Q71" s="21" t="s">
        <v>76</v>
      </c>
      <c r="R71" s="11"/>
    </row>
    <row r="72" spans="1:18">
      <c r="A72" s="1">
        <v>1</v>
      </c>
      <c r="B72" s="21">
        <v>570</v>
      </c>
      <c r="C72" s="21">
        <v>580</v>
      </c>
      <c r="D72" s="23">
        <v>2.4</v>
      </c>
      <c r="E72" s="23">
        <v>1.46</v>
      </c>
      <c r="F72" s="26">
        <f t="shared" si="2"/>
        <v>10</v>
      </c>
      <c r="G72" s="22" t="s">
        <v>77</v>
      </c>
      <c r="H72" s="26">
        <f t="shared" si="3"/>
        <v>10</v>
      </c>
      <c r="I72" s="26" t="s">
        <v>78</v>
      </c>
      <c r="J72" s="21" t="s">
        <v>76</v>
      </c>
      <c r="K72" s="21" t="s">
        <v>79</v>
      </c>
      <c r="L72" s="21" t="s">
        <v>76</v>
      </c>
      <c r="M72" s="21" t="s">
        <v>76</v>
      </c>
      <c r="N72" s="21" t="s">
        <v>76</v>
      </c>
      <c r="O72" s="21" t="s">
        <v>76</v>
      </c>
      <c r="P72" s="21" t="s">
        <v>76</v>
      </c>
      <c r="Q72" s="21" t="s">
        <v>76</v>
      </c>
      <c r="R72" s="11"/>
    </row>
    <row r="73" spans="1:18">
      <c r="A73" s="1">
        <v>2</v>
      </c>
      <c r="B73" s="21">
        <v>580</v>
      </c>
      <c r="C73" s="21">
        <v>590</v>
      </c>
      <c r="D73" s="23">
        <v>2.4</v>
      </c>
      <c r="E73" s="23">
        <v>1.49</v>
      </c>
      <c r="F73" s="26">
        <f t="shared" si="2"/>
        <v>10</v>
      </c>
      <c r="G73" s="22" t="s">
        <v>77</v>
      </c>
      <c r="H73" s="26">
        <f t="shared" si="3"/>
        <v>10</v>
      </c>
      <c r="I73" s="26" t="s">
        <v>78</v>
      </c>
      <c r="J73" s="21" t="s">
        <v>76</v>
      </c>
      <c r="K73" s="21" t="s">
        <v>79</v>
      </c>
      <c r="L73" s="21" t="s">
        <v>76</v>
      </c>
      <c r="M73" s="21" t="s">
        <v>76</v>
      </c>
      <c r="N73" s="21" t="s">
        <v>76</v>
      </c>
      <c r="O73" s="21" t="s">
        <v>76</v>
      </c>
      <c r="P73" s="21" t="s">
        <v>76</v>
      </c>
      <c r="Q73" s="21" t="s">
        <v>76</v>
      </c>
      <c r="R73" s="11"/>
    </row>
    <row r="74" spans="1:18">
      <c r="A74" s="1">
        <v>3</v>
      </c>
      <c r="B74" s="21">
        <v>590</v>
      </c>
      <c r="C74" s="21">
        <v>600</v>
      </c>
      <c r="D74" s="23">
        <v>2.2999999999999998</v>
      </c>
      <c r="E74" s="23">
        <v>1.48</v>
      </c>
      <c r="F74" s="26">
        <f t="shared" si="2"/>
        <v>10</v>
      </c>
      <c r="G74" s="22" t="s">
        <v>77</v>
      </c>
      <c r="H74" s="26">
        <f t="shared" si="3"/>
        <v>10</v>
      </c>
      <c r="I74" s="26" t="s">
        <v>78</v>
      </c>
      <c r="J74" s="21" t="s">
        <v>76</v>
      </c>
      <c r="K74" s="21" t="s">
        <v>79</v>
      </c>
      <c r="L74" s="21" t="s">
        <v>76</v>
      </c>
      <c r="M74" s="21" t="s">
        <v>76</v>
      </c>
      <c r="N74" s="21" t="s">
        <v>76</v>
      </c>
      <c r="O74" s="21" t="s">
        <v>76</v>
      </c>
      <c r="P74" s="21" t="s">
        <v>76</v>
      </c>
      <c r="Q74" s="21" t="s">
        <v>76</v>
      </c>
      <c r="R74" s="11"/>
    </row>
    <row r="75" spans="1:18">
      <c r="A75" s="16">
        <v>4</v>
      </c>
      <c r="B75" s="21">
        <v>600</v>
      </c>
      <c r="C75" s="21">
        <v>610</v>
      </c>
      <c r="D75" s="23">
        <v>2.4</v>
      </c>
      <c r="E75" s="23">
        <v>1.52</v>
      </c>
      <c r="F75" s="26">
        <f t="shared" si="2"/>
        <v>10</v>
      </c>
      <c r="G75" s="22" t="s">
        <v>77</v>
      </c>
      <c r="H75" s="26">
        <f t="shared" si="3"/>
        <v>10</v>
      </c>
      <c r="I75" s="26" t="s">
        <v>78</v>
      </c>
      <c r="J75" s="21" t="s">
        <v>76</v>
      </c>
      <c r="K75" s="21" t="s">
        <v>79</v>
      </c>
      <c r="L75" s="21" t="s">
        <v>76</v>
      </c>
      <c r="M75" s="21" t="s">
        <v>76</v>
      </c>
      <c r="N75" s="21" t="s">
        <v>76</v>
      </c>
      <c r="O75" s="21" t="s">
        <v>76</v>
      </c>
      <c r="P75" s="21" t="s">
        <v>76</v>
      </c>
      <c r="Q75" s="21" t="s">
        <v>76</v>
      </c>
      <c r="R75" s="15"/>
    </row>
    <row r="76" spans="1:18">
      <c r="A76" s="16">
        <v>5</v>
      </c>
      <c r="B76" s="21">
        <v>610</v>
      </c>
      <c r="C76" s="21">
        <v>620</v>
      </c>
      <c r="D76" s="23">
        <v>2.4</v>
      </c>
      <c r="E76" s="23">
        <v>1.48</v>
      </c>
      <c r="F76" s="26">
        <f t="shared" ref="F76:F94" si="4">C76-B76</f>
        <v>10</v>
      </c>
      <c r="G76" s="22" t="s">
        <v>77</v>
      </c>
      <c r="H76" s="26">
        <f t="shared" ref="H76:H94" si="5">C76-B76</f>
        <v>10</v>
      </c>
      <c r="I76" s="26" t="s">
        <v>78</v>
      </c>
      <c r="J76" s="21" t="s">
        <v>76</v>
      </c>
      <c r="K76" s="21" t="s">
        <v>79</v>
      </c>
      <c r="L76" s="21" t="s">
        <v>76</v>
      </c>
      <c r="M76" s="21" t="s">
        <v>76</v>
      </c>
      <c r="N76" s="21" t="s">
        <v>76</v>
      </c>
      <c r="O76" s="21" t="s">
        <v>76</v>
      </c>
      <c r="P76" s="21" t="s">
        <v>76</v>
      </c>
      <c r="Q76" s="21" t="s">
        <v>76</v>
      </c>
      <c r="R76" s="15"/>
    </row>
    <row r="77" spans="1:18">
      <c r="A77" s="16">
        <v>6</v>
      </c>
      <c r="B77" s="21">
        <v>620</v>
      </c>
      <c r="C77" s="21">
        <v>630</v>
      </c>
      <c r="D77" s="23">
        <v>2.2000000000000002</v>
      </c>
      <c r="E77" s="23">
        <v>1.47</v>
      </c>
      <c r="F77" s="26">
        <f t="shared" si="4"/>
        <v>10</v>
      </c>
      <c r="G77" s="22" t="s">
        <v>77</v>
      </c>
      <c r="H77" s="26">
        <f t="shared" si="5"/>
        <v>10</v>
      </c>
      <c r="I77" s="26" t="s">
        <v>78</v>
      </c>
      <c r="J77" s="21" t="s">
        <v>76</v>
      </c>
      <c r="K77" s="21" t="s">
        <v>79</v>
      </c>
      <c r="L77" s="21" t="s">
        <v>76</v>
      </c>
      <c r="M77" s="21" t="s">
        <v>76</v>
      </c>
      <c r="N77" s="21" t="s">
        <v>76</v>
      </c>
      <c r="O77" s="21" t="s">
        <v>76</v>
      </c>
      <c r="P77" s="21" t="s">
        <v>76</v>
      </c>
      <c r="Q77" s="21" t="s">
        <v>76</v>
      </c>
      <c r="R77" s="15"/>
    </row>
    <row r="78" spans="1:18">
      <c r="A78" s="18">
        <v>7</v>
      </c>
      <c r="B78" s="21">
        <v>630</v>
      </c>
      <c r="C78" s="21">
        <v>640</v>
      </c>
      <c r="D78" s="23">
        <v>2.2000000000000002</v>
      </c>
      <c r="E78" s="23">
        <v>1.48</v>
      </c>
      <c r="F78" s="26">
        <f t="shared" si="4"/>
        <v>10</v>
      </c>
      <c r="G78" s="22" t="s">
        <v>77</v>
      </c>
      <c r="H78" s="26">
        <f t="shared" si="5"/>
        <v>10</v>
      </c>
      <c r="I78" s="26" t="s">
        <v>78</v>
      </c>
      <c r="J78" s="21" t="s">
        <v>76</v>
      </c>
      <c r="K78" s="21" t="s">
        <v>79</v>
      </c>
      <c r="L78" s="21" t="s">
        <v>76</v>
      </c>
      <c r="M78" s="21" t="s">
        <v>76</v>
      </c>
      <c r="N78" s="21" t="s">
        <v>76</v>
      </c>
      <c r="O78" s="21" t="s">
        <v>76</v>
      </c>
      <c r="P78" s="21" t="s">
        <v>76</v>
      </c>
      <c r="Q78" s="21" t="s">
        <v>76</v>
      </c>
      <c r="R78" s="19"/>
    </row>
    <row r="79" spans="1:18">
      <c r="A79" s="18">
        <v>8</v>
      </c>
      <c r="B79" s="21">
        <v>640</v>
      </c>
      <c r="C79" s="21">
        <v>650</v>
      </c>
      <c r="D79" s="23">
        <v>2.2000000000000002</v>
      </c>
      <c r="E79" s="23">
        <v>1.48</v>
      </c>
      <c r="F79" s="26">
        <f t="shared" si="4"/>
        <v>10</v>
      </c>
      <c r="G79" s="22" t="s">
        <v>77</v>
      </c>
      <c r="H79" s="26">
        <f t="shared" si="5"/>
        <v>10</v>
      </c>
      <c r="I79" s="26" t="s">
        <v>78</v>
      </c>
      <c r="J79" s="21" t="s">
        <v>76</v>
      </c>
      <c r="K79" s="21" t="s">
        <v>79</v>
      </c>
      <c r="L79" s="21" t="s">
        <v>76</v>
      </c>
      <c r="M79" s="21" t="s">
        <v>76</v>
      </c>
      <c r="N79" s="21" t="s">
        <v>76</v>
      </c>
      <c r="O79" s="21" t="s">
        <v>76</v>
      </c>
      <c r="P79" s="21" t="s">
        <v>76</v>
      </c>
      <c r="Q79" s="21" t="s">
        <v>76</v>
      </c>
      <c r="R79" s="19"/>
    </row>
    <row r="80" spans="1:18">
      <c r="A80" s="16">
        <v>9</v>
      </c>
      <c r="B80" s="21">
        <v>650</v>
      </c>
      <c r="C80" s="21">
        <v>660</v>
      </c>
      <c r="D80" s="23">
        <v>2.2999999999999998</v>
      </c>
      <c r="E80" s="23">
        <v>1.49</v>
      </c>
      <c r="F80" s="26">
        <f t="shared" si="4"/>
        <v>10</v>
      </c>
      <c r="G80" s="22" t="s">
        <v>77</v>
      </c>
      <c r="H80" s="26">
        <f t="shared" si="5"/>
        <v>10</v>
      </c>
      <c r="I80" s="26" t="s">
        <v>78</v>
      </c>
      <c r="J80" s="21" t="s">
        <v>76</v>
      </c>
      <c r="K80" s="21" t="s">
        <v>79</v>
      </c>
      <c r="L80" s="21" t="s">
        <v>76</v>
      </c>
      <c r="M80" s="21" t="s">
        <v>76</v>
      </c>
      <c r="N80" s="21" t="s">
        <v>76</v>
      </c>
      <c r="O80" s="21" t="s">
        <v>76</v>
      </c>
      <c r="P80" s="21" t="s">
        <v>76</v>
      </c>
      <c r="Q80" s="21" t="s">
        <v>76</v>
      </c>
      <c r="R80" s="15"/>
    </row>
    <row r="81" spans="1:18">
      <c r="A81" s="16">
        <v>10</v>
      </c>
      <c r="B81" s="21">
        <v>660</v>
      </c>
      <c r="C81" s="21">
        <v>670</v>
      </c>
      <c r="D81" s="23">
        <v>2.2999999999999998</v>
      </c>
      <c r="E81" s="23">
        <v>1.48</v>
      </c>
      <c r="F81" s="26">
        <f t="shared" si="4"/>
        <v>10</v>
      </c>
      <c r="G81" s="22" t="s">
        <v>77</v>
      </c>
      <c r="H81" s="26">
        <f t="shared" si="5"/>
        <v>10</v>
      </c>
      <c r="I81" s="26" t="s">
        <v>78</v>
      </c>
      <c r="J81" s="21" t="s">
        <v>76</v>
      </c>
      <c r="K81" s="21" t="s">
        <v>79</v>
      </c>
      <c r="L81" s="21" t="s">
        <v>76</v>
      </c>
      <c r="M81" s="21" t="s">
        <v>76</v>
      </c>
      <c r="N81" s="21" t="s">
        <v>76</v>
      </c>
      <c r="O81" s="21" t="s">
        <v>76</v>
      </c>
      <c r="P81" s="21" t="s">
        <v>76</v>
      </c>
      <c r="Q81" s="21" t="s">
        <v>76</v>
      </c>
      <c r="R81" s="15"/>
    </row>
    <row r="82" spans="1:18">
      <c r="A82" s="16">
        <v>11</v>
      </c>
      <c r="B82" s="21">
        <v>670</v>
      </c>
      <c r="C82" s="21">
        <v>680</v>
      </c>
      <c r="D82" s="23">
        <v>2.2999999999999998</v>
      </c>
      <c r="E82" s="23">
        <v>1.45</v>
      </c>
      <c r="F82" s="26">
        <f t="shared" si="4"/>
        <v>10</v>
      </c>
      <c r="G82" s="22" t="s">
        <v>77</v>
      </c>
      <c r="H82" s="26">
        <f t="shared" si="5"/>
        <v>10</v>
      </c>
      <c r="I82" s="26" t="s">
        <v>78</v>
      </c>
      <c r="J82" s="21" t="s">
        <v>76</v>
      </c>
      <c r="K82" s="21" t="s">
        <v>79</v>
      </c>
      <c r="L82" s="21" t="s">
        <v>76</v>
      </c>
      <c r="M82" s="21" t="s">
        <v>76</v>
      </c>
      <c r="N82" s="21" t="s">
        <v>76</v>
      </c>
      <c r="O82" s="21" t="s">
        <v>76</v>
      </c>
      <c r="P82" s="21" t="s">
        <v>76</v>
      </c>
      <c r="Q82" s="21" t="s">
        <v>76</v>
      </c>
      <c r="R82" s="15"/>
    </row>
    <row r="83" spans="1:18">
      <c r="A83" s="16">
        <v>12</v>
      </c>
      <c r="B83" s="21">
        <v>680</v>
      </c>
      <c r="C83" s="21">
        <v>690</v>
      </c>
      <c r="D83" s="23">
        <v>2.4</v>
      </c>
      <c r="E83" s="23">
        <v>1.51</v>
      </c>
      <c r="F83" s="26">
        <f t="shared" si="4"/>
        <v>10</v>
      </c>
      <c r="G83" s="22" t="s">
        <v>77</v>
      </c>
      <c r="H83" s="26">
        <f t="shared" si="5"/>
        <v>10</v>
      </c>
      <c r="I83" s="26" t="s">
        <v>78</v>
      </c>
      <c r="J83" s="21" t="s">
        <v>76</v>
      </c>
      <c r="K83" s="21" t="s">
        <v>79</v>
      </c>
      <c r="L83" s="21" t="s">
        <v>76</v>
      </c>
      <c r="M83" s="21" t="s">
        <v>76</v>
      </c>
      <c r="N83" s="21" t="s">
        <v>76</v>
      </c>
      <c r="O83" s="21" t="s">
        <v>76</v>
      </c>
      <c r="P83" s="21" t="s">
        <v>76</v>
      </c>
      <c r="Q83" s="21" t="s">
        <v>76</v>
      </c>
      <c r="R83" s="15"/>
    </row>
    <row r="84" spans="1:18">
      <c r="A84" s="16">
        <v>13</v>
      </c>
      <c r="B84" s="21">
        <v>690</v>
      </c>
      <c r="C84" s="21">
        <v>700</v>
      </c>
      <c r="D84" s="23">
        <v>2.2999999999999998</v>
      </c>
      <c r="E84" s="23">
        <v>1.6</v>
      </c>
      <c r="F84" s="26">
        <f t="shared" si="4"/>
        <v>10</v>
      </c>
      <c r="G84" s="22" t="s">
        <v>77</v>
      </c>
      <c r="H84" s="26">
        <f t="shared" si="5"/>
        <v>10</v>
      </c>
      <c r="I84" s="26" t="s">
        <v>78</v>
      </c>
      <c r="J84" s="21" t="s">
        <v>76</v>
      </c>
      <c r="K84" s="21" t="s">
        <v>79</v>
      </c>
      <c r="L84" s="21" t="s">
        <v>76</v>
      </c>
      <c r="M84" s="21" t="s">
        <v>76</v>
      </c>
      <c r="N84" s="21" t="s">
        <v>76</v>
      </c>
      <c r="O84" s="21" t="s">
        <v>76</v>
      </c>
      <c r="P84" s="21" t="s">
        <v>76</v>
      </c>
      <c r="Q84" s="21" t="s">
        <v>76</v>
      </c>
      <c r="R84" s="15"/>
    </row>
    <row r="85" spans="1:18">
      <c r="A85" s="16">
        <v>14</v>
      </c>
      <c r="B85" s="21">
        <v>700</v>
      </c>
      <c r="C85" s="21">
        <v>710</v>
      </c>
      <c r="D85" s="23">
        <v>2.4</v>
      </c>
      <c r="E85" s="23">
        <v>1.61</v>
      </c>
      <c r="F85" s="26">
        <f t="shared" si="4"/>
        <v>10</v>
      </c>
      <c r="G85" s="22" t="s">
        <v>77</v>
      </c>
      <c r="H85" s="26">
        <f t="shared" si="5"/>
        <v>10</v>
      </c>
      <c r="I85" s="26" t="s">
        <v>78</v>
      </c>
      <c r="J85" s="21" t="s">
        <v>76</v>
      </c>
      <c r="K85" s="21" t="s">
        <v>79</v>
      </c>
      <c r="L85" s="21" t="s">
        <v>76</v>
      </c>
      <c r="M85" s="21" t="s">
        <v>76</v>
      </c>
      <c r="N85" s="21" t="s">
        <v>76</v>
      </c>
      <c r="O85" s="21" t="s">
        <v>76</v>
      </c>
      <c r="P85" s="21" t="s">
        <v>76</v>
      </c>
      <c r="Q85" s="21" t="s">
        <v>76</v>
      </c>
      <c r="R85" s="15"/>
    </row>
    <row r="86" spans="1:18">
      <c r="A86" s="1">
        <v>15</v>
      </c>
      <c r="B86" s="21">
        <v>710</v>
      </c>
      <c r="C86" s="21">
        <v>720</v>
      </c>
      <c r="D86" s="23">
        <v>2.1</v>
      </c>
      <c r="E86" s="23">
        <v>1.62</v>
      </c>
      <c r="F86" s="26">
        <f t="shared" si="4"/>
        <v>10</v>
      </c>
      <c r="G86" s="22" t="s">
        <v>77</v>
      </c>
      <c r="H86" s="26">
        <f t="shared" si="5"/>
        <v>10</v>
      </c>
      <c r="I86" s="26" t="s">
        <v>78</v>
      </c>
      <c r="J86" s="21" t="s">
        <v>76</v>
      </c>
      <c r="K86" s="21" t="s">
        <v>79</v>
      </c>
      <c r="L86" s="21" t="s">
        <v>76</v>
      </c>
      <c r="M86" s="21" t="s">
        <v>76</v>
      </c>
      <c r="N86" s="21" t="s">
        <v>76</v>
      </c>
      <c r="O86" s="21" t="s">
        <v>76</v>
      </c>
      <c r="P86" s="21" t="s">
        <v>76</v>
      </c>
      <c r="Q86" s="21" t="s">
        <v>76</v>
      </c>
      <c r="R86" s="11"/>
    </row>
    <row r="87" spans="1:18">
      <c r="A87" s="1">
        <v>1</v>
      </c>
      <c r="B87" s="21">
        <v>720</v>
      </c>
      <c r="C87" s="21">
        <v>730</v>
      </c>
      <c r="D87" s="23">
        <v>2.1</v>
      </c>
      <c r="E87" s="23">
        <v>1.59</v>
      </c>
      <c r="F87" s="26">
        <f t="shared" si="4"/>
        <v>10</v>
      </c>
      <c r="G87" s="22" t="s">
        <v>77</v>
      </c>
      <c r="H87" s="26">
        <f t="shared" si="5"/>
        <v>10</v>
      </c>
      <c r="I87" s="24" t="s">
        <v>78</v>
      </c>
      <c r="J87" s="21" t="s">
        <v>76</v>
      </c>
      <c r="K87" s="21" t="s">
        <v>79</v>
      </c>
      <c r="L87" s="26" t="s">
        <v>76</v>
      </c>
      <c r="M87" s="26" t="s">
        <v>76</v>
      </c>
      <c r="N87" s="26" t="s">
        <v>76</v>
      </c>
      <c r="O87" s="26" t="s">
        <v>76</v>
      </c>
      <c r="P87" s="26" t="s">
        <v>76</v>
      </c>
      <c r="Q87" s="26" t="s">
        <v>76</v>
      </c>
      <c r="R87" s="11"/>
    </row>
    <row r="88" spans="1:18">
      <c r="A88" s="1">
        <v>2</v>
      </c>
      <c r="B88" s="21">
        <v>730</v>
      </c>
      <c r="C88" s="21">
        <v>740</v>
      </c>
      <c r="D88" s="23">
        <v>2.1</v>
      </c>
      <c r="E88" s="23">
        <v>1.52</v>
      </c>
      <c r="F88" s="26">
        <f t="shared" si="4"/>
        <v>10</v>
      </c>
      <c r="G88" s="22" t="s">
        <v>77</v>
      </c>
      <c r="H88" s="26">
        <f t="shared" si="5"/>
        <v>10</v>
      </c>
      <c r="I88" s="24" t="s">
        <v>78</v>
      </c>
      <c r="J88" s="21" t="s">
        <v>76</v>
      </c>
      <c r="K88" s="21" t="s">
        <v>79</v>
      </c>
      <c r="L88" s="26" t="s">
        <v>76</v>
      </c>
      <c r="M88" s="26" t="s">
        <v>76</v>
      </c>
      <c r="N88" s="26" t="s">
        <v>76</v>
      </c>
      <c r="O88" s="26" t="s">
        <v>76</v>
      </c>
      <c r="P88" s="26" t="s">
        <v>76</v>
      </c>
      <c r="Q88" s="26" t="s">
        <v>76</v>
      </c>
      <c r="R88" s="11"/>
    </row>
    <row r="89" spans="1:18">
      <c r="A89" s="1">
        <v>3</v>
      </c>
      <c r="B89" s="21">
        <v>740</v>
      </c>
      <c r="C89" s="21">
        <v>750</v>
      </c>
      <c r="D89" s="23">
        <v>2.2999999999999998</v>
      </c>
      <c r="E89" s="23">
        <v>1.6</v>
      </c>
      <c r="F89" s="26">
        <f t="shared" si="4"/>
        <v>10</v>
      </c>
      <c r="G89" s="22" t="s">
        <v>77</v>
      </c>
      <c r="H89" s="26">
        <f t="shared" si="5"/>
        <v>10</v>
      </c>
      <c r="I89" s="24" t="s">
        <v>78</v>
      </c>
      <c r="J89" s="21" t="s">
        <v>76</v>
      </c>
      <c r="K89" s="21" t="s">
        <v>79</v>
      </c>
      <c r="L89" s="26" t="s">
        <v>76</v>
      </c>
      <c r="M89" s="26" t="s">
        <v>76</v>
      </c>
      <c r="N89" s="26" t="s">
        <v>76</v>
      </c>
      <c r="O89" s="26" t="s">
        <v>76</v>
      </c>
      <c r="P89" s="26" t="s">
        <v>76</v>
      </c>
      <c r="Q89" s="26" t="s">
        <v>76</v>
      </c>
      <c r="R89" s="11"/>
    </row>
    <row r="90" spans="1:18">
      <c r="A90" s="16">
        <v>4</v>
      </c>
      <c r="B90" s="21">
        <v>750</v>
      </c>
      <c r="C90" s="21">
        <v>760</v>
      </c>
      <c r="D90" s="23">
        <v>2.2999999999999998</v>
      </c>
      <c r="E90" s="23">
        <v>1.59</v>
      </c>
      <c r="F90" s="26">
        <f t="shared" si="4"/>
        <v>10</v>
      </c>
      <c r="G90" s="22" t="s">
        <v>77</v>
      </c>
      <c r="H90" s="26">
        <f t="shared" si="5"/>
        <v>10</v>
      </c>
      <c r="I90" s="24" t="s">
        <v>78</v>
      </c>
      <c r="J90" s="21" t="s">
        <v>76</v>
      </c>
      <c r="K90" s="21" t="s">
        <v>79</v>
      </c>
      <c r="L90" s="26" t="s">
        <v>76</v>
      </c>
      <c r="M90" s="26" t="s">
        <v>76</v>
      </c>
      <c r="N90" s="26" t="s">
        <v>76</v>
      </c>
      <c r="O90" s="26" t="s">
        <v>76</v>
      </c>
      <c r="P90" s="26" t="s">
        <v>76</v>
      </c>
      <c r="Q90" s="26" t="s">
        <v>76</v>
      </c>
      <c r="R90" s="15"/>
    </row>
    <row r="91" spans="1:18">
      <c r="A91" s="16">
        <v>5</v>
      </c>
      <c r="B91" s="21">
        <v>760</v>
      </c>
      <c r="C91" s="21">
        <v>770</v>
      </c>
      <c r="D91" s="23">
        <v>2.2999999999999998</v>
      </c>
      <c r="E91" s="23">
        <v>1.63</v>
      </c>
      <c r="F91" s="26">
        <f t="shared" si="4"/>
        <v>10</v>
      </c>
      <c r="G91" s="22" t="s">
        <v>77</v>
      </c>
      <c r="H91" s="26">
        <f t="shared" si="5"/>
        <v>10</v>
      </c>
      <c r="I91" s="24" t="s">
        <v>78</v>
      </c>
      <c r="J91" s="21" t="s">
        <v>76</v>
      </c>
      <c r="K91" s="21" t="s">
        <v>79</v>
      </c>
      <c r="L91" s="26" t="s">
        <v>76</v>
      </c>
      <c r="M91" s="26" t="s">
        <v>76</v>
      </c>
      <c r="N91" s="26" t="s">
        <v>76</v>
      </c>
      <c r="O91" s="26" t="s">
        <v>76</v>
      </c>
      <c r="P91" s="26" t="s">
        <v>76</v>
      </c>
      <c r="Q91" s="26" t="s">
        <v>76</v>
      </c>
      <c r="R91" s="15"/>
    </row>
    <row r="92" spans="1:18">
      <c r="A92" s="16">
        <v>6</v>
      </c>
      <c r="B92" s="21">
        <v>770</v>
      </c>
      <c r="C92" s="21">
        <v>780</v>
      </c>
      <c r="D92" s="23">
        <v>2.2000000000000002</v>
      </c>
      <c r="E92" s="23">
        <v>1.65</v>
      </c>
      <c r="F92" s="26">
        <f t="shared" si="4"/>
        <v>10</v>
      </c>
      <c r="G92" s="22" t="s">
        <v>77</v>
      </c>
      <c r="H92" s="26">
        <f t="shared" si="5"/>
        <v>10</v>
      </c>
      <c r="I92" s="24" t="s">
        <v>78</v>
      </c>
      <c r="J92" s="21" t="s">
        <v>76</v>
      </c>
      <c r="K92" s="21" t="s">
        <v>79</v>
      </c>
      <c r="L92" s="26" t="s">
        <v>76</v>
      </c>
      <c r="M92" s="26" t="s">
        <v>76</v>
      </c>
      <c r="N92" s="26" t="s">
        <v>76</v>
      </c>
      <c r="O92" s="26" t="s">
        <v>76</v>
      </c>
      <c r="P92" s="26" t="s">
        <v>76</v>
      </c>
      <c r="Q92" s="26" t="s">
        <v>76</v>
      </c>
      <c r="R92" s="15"/>
    </row>
    <row r="93" spans="1:18" s="17" customFormat="1">
      <c r="A93" s="18">
        <v>7</v>
      </c>
      <c r="B93" s="21">
        <v>780</v>
      </c>
      <c r="C93" s="21">
        <v>790</v>
      </c>
      <c r="D93" s="23">
        <v>2.2000000000000002</v>
      </c>
      <c r="E93" s="23">
        <v>1.49</v>
      </c>
      <c r="F93" s="26">
        <f t="shared" si="4"/>
        <v>10</v>
      </c>
      <c r="G93" s="22" t="s">
        <v>77</v>
      </c>
      <c r="H93" s="26">
        <f t="shared" si="5"/>
        <v>10</v>
      </c>
      <c r="I93" s="24" t="s">
        <v>78</v>
      </c>
      <c r="J93" s="21" t="s">
        <v>76</v>
      </c>
      <c r="K93" s="21" t="s">
        <v>79</v>
      </c>
      <c r="L93" s="26" t="s">
        <v>76</v>
      </c>
      <c r="M93" s="26" t="s">
        <v>76</v>
      </c>
      <c r="N93" s="26" t="s">
        <v>76</v>
      </c>
      <c r="O93" s="26" t="s">
        <v>76</v>
      </c>
      <c r="P93" s="26" t="s">
        <v>76</v>
      </c>
      <c r="Q93" s="26" t="s">
        <v>76</v>
      </c>
      <c r="R93" s="19"/>
    </row>
    <row r="94" spans="1:18" s="17" customFormat="1">
      <c r="A94" s="18">
        <v>8</v>
      </c>
      <c r="B94" s="21">
        <v>790</v>
      </c>
      <c r="C94" s="21">
        <v>797</v>
      </c>
      <c r="D94" s="23">
        <v>2.2000000000000002</v>
      </c>
      <c r="E94" s="23">
        <v>1.1000000000000001</v>
      </c>
      <c r="F94" s="26">
        <f t="shared" si="4"/>
        <v>7</v>
      </c>
      <c r="G94" s="22" t="s">
        <v>77</v>
      </c>
      <c r="H94" s="26">
        <f t="shared" si="5"/>
        <v>7</v>
      </c>
      <c r="I94" s="24" t="s">
        <v>78</v>
      </c>
      <c r="J94" s="21" t="s">
        <v>76</v>
      </c>
      <c r="K94" s="21" t="s">
        <v>79</v>
      </c>
      <c r="L94" s="26" t="s">
        <v>76</v>
      </c>
      <c r="M94" s="26" t="s">
        <v>76</v>
      </c>
      <c r="N94" s="26" t="s">
        <v>76</v>
      </c>
      <c r="O94" s="26" t="s">
        <v>76</v>
      </c>
      <c r="P94" s="26">
        <v>1</v>
      </c>
      <c r="Q94" s="26">
        <v>1</v>
      </c>
      <c r="R94" s="19" t="s">
        <v>89</v>
      </c>
    </row>
    <row r="95" spans="1:18">
      <c r="A95" s="16">
        <v>9</v>
      </c>
      <c r="B95" s="26" t="s">
        <v>76</v>
      </c>
      <c r="C95" s="26" t="s">
        <v>76</v>
      </c>
      <c r="D95" s="26" t="s">
        <v>76</v>
      </c>
      <c r="E95" s="26" t="s">
        <v>76</v>
      </c>
      <c r="F95" s="26" t="s">
        <v>76</v>
      </c>
      <c r="G95" s="26" t="s">
        <v>76</v>
      </c>
      <c r="H95" s="26" t="s">
        <v>76</v>
      </c>
      <c r="I95" s="26" t="s">
        <v>76</v>
      </c>
      <c r="J95" s="26" t="s">
        <v>76</v>
      </c>
      <c r="K95" s="26" t="s">
        <v>76</v>
      </c>
      <c r="L95" s="26" t="s">
        <v>76</v>
      </c>
      <c r="M95" s="26" t="s">
        <v>76</v>
      </c>
      <c r="N95" s="28" t="s">
        <v>76</v>
      </c>
      <c r="O95" s="28" t="s">
        <v>76</v>
      </c>
      <c r="P95" s="26" t="s">
        <v>76</v>
      </c>
      <c r="Q95" s="26" t="s">
        <v>76</v>
      </c>
      <c r="R95" s="15"/>
    </row>
    <row r="96" spans="1:18">
      <c r="A96" s="16">
        <v>10</v>
      </c>
      <c r="B96" s="26" t="s">
        <v>76</v>
      </c>
      <c r="C96" s="26" t="s">
        <v>76</v>
      </c>
      <c r="D96" s="26" t="s">
        <v>76</v>
      </c>
      <c r="E96" s="26" t="s">
        <v>76</v>
      </c>
      <c r="F96" s="26" t="s">
        <v>76</v>
      </c>
      <c r="G96" s="26" t="s">
        <v>76</v>
      </c>
      <c r="H96" s="26" t="s">
        <v>76</v>
      </c>
      <c r="I96" s="26" t="s">
        <v>76</v>
      </c>
      <c r="J96" s="26" t="s">
        <v>76</v>
      </c>
      <c r="K96" s="26" t="s">
        <v>76</v>
      </c>
      <c r="L96" s="26" t="s">
        <v>76</v>
      </c>
      <c r="M96" s="26" t="s">
        <v>76</v>
      </c>
      <c r="N96" s="28" t="s">
        <v>76</v>
      </c>
      <c r="O96" s="28" t="s">
        <v>76</v>
      </c>
      <c r="P96" s="26" t="s">
        <v>76</v>
      </c>
      <c r="Q96" s="26" t="s">
        <v>76</v>
      </c>
      <c r="R96" s="15"/>
    </row>
    <row r="97" spans="1:18">
      <c r="A97" s="16">
        <v>11</v>
      </c>
      <c r="B97" s="26" t="s">
        <v>76</v>
      </c>
      <c r="C97" s="26" t="s">
        <v>76</v>
      </c>
      <c r="D97" s="26" t="s">
        <v>76</v>
      </c>
      <c r="E97" s="26" t="s">
        <v>76</v>
      </c>
      <c r="F97" s="26" t="s">
        <v>76</v>
      </c>
      <c r="G97" s="26" t="s">
        <v>76</v>
      </c>
      <c r="H97" s="26" t="s">
        <v>76</v>
      </c>
      <c r="I97" s="26" t="s">
        <v>76</v>
      </c>
      <c r="J97" s="26" t="s">
        <v>76</v>
      </c>
      <c r="K97" s="26" t="s">
        <v>76</v>
      </c>
      <c r="L97" s="26" t="s">
        <v>76</v>
      </c>
      <c r="M97" s="26" t="s">
        <v>76</v>
      </c>
      <c r="N97" s="28" t="s">
        <v>76</v>
      </c>
      <c r="O97" s="28" t="s">
        <v>76</v>
      </c>
      <c r="P97" s="26" t="s">
        <v>76</v>
      </c>
      <c r="Q97" s="26" t="s">
        <v>76</v>
      </c>
      <c r="R97" s="15"/>
    </row>
    <row r="98" spans="1:18">
      <c r="A98" s="16">
        <v>12</v>
      </c>
      <c r="B98" s="26" t="s">
        <v>76</v>
      </c>
      <c r="C98" s="26" t="s">
        <v>76</v>
      </c>
      <c r="D98" s="26" t="s">
        <v>76</v>
      </c>
      <c r="E98" s="26" t="s">
        <v>76</v>
      </c>
      <c r="F98" s="26" t="s">
        <v>76</v>
      </c>
      <c r="G98" s="26" t="s">
        <v>76</v>
      </c>
      <c r="H98" s="26" t="s">
        <v>76</v>
      </c>
      <c r="I98" s="26" t="s">
        <v>76</v>
      </c>
      <c r="J98" s="26" t="s">
        <v>76</v>
      </c>
      <c r="K98" s="26" t="s">
        <v>76</v>
      </c>
      <c r="L98" s="26" t="s">
        <v>76</v>
      </c>
      <c r="M98" s="26" t="s">
        <v>76</v>
      </c>
      <c r="N98" s="28" t="s">
        <v>76</v>
      </c>
      <c r="O98" s="28" t="s">
        <v>76</v>
      </c>
      <c r="P98" s="26" t="s">
        <v>76</v>
      </c>
      <c r="Q98" s="26" t="s">
        <v>76</v>
      </c>
      <c r="R98" s="15"/>
    </row>
    <row r="99" spans="1:18">
      <c r="A99" s="16">
        <v>13</v>
      </c>
      <c r="B99" s="26" t="s">
        <v>76</v>
      </c>
      <c r="C99" s="26" t="s">
        <v>76</v>
      </c>
      <c r="D99" s="26" t="s">
        <v>76</v>
      </c>
      <c r="E99" s="26" t="s">
        <v>76</v>
      </c>
      <c r="F99" s="26" t="s">
        <v>76</v>
      </c>
      <c r="G99" s="26" t="s">
        <v>76</v>
      </c>
      <c r="H99" s="26" t="s">
        <v>76</v>
      </c>
      <c r="I99" s="26" t="s">
        <v>76</v>
      </c>
      <c r="J99" s="26" t="s">
        <v>76</v>
      </c>
      <c r="K99" s="26" t="s">
        <v>76</v>
      </c>
      <c r="L99" s="26" t="s">
        <v>76</v>
      </c>
      <c r="M99" s="26" t="s">
        <v>76</v>
      </c>
      <c r="N99" s="28" t="s">
        <v>76</v>
      </c>
      <c r="O99" s="28" t="s">
        <v>76</v>
      </c>
      <c r="P99" s="26" t="s">
        <v>76</v>
      </c>
      <c r="Q99" s="26" t="s">
        <v>76</v>
      </c>
      <c r="R99" s="15"/>
    </row>
    <row r="100" spans="1:18">
      <c r="A100" s="16">
        <v>14</v>
      </c>
      <c r="B100" s="26" t="s">
        <v>76</v>
      </c>
      <c r="C100" s="26" t="s">
        <v>76</v>
      </c>
      <c r="D100" s="26" t="s">
        <v>76</v>
      </c>
      <c r="E100" s="26" t="s">
        <v>76</v>
      </c>
      <c r="F100" s="26" t="s">
        <v>76</v>
      </c>
      <c r="G100" s="26" t="s">
        <v>76</v>
      </c>
      <c r="H100" s="26" t="s">
        <v>76</v>
      </c>
      <c r="I100" s="26" t="s">
        <v>76</v>
      </c>
      <c r="J100" s="26" t="s">
        <v>76</v>
      </c>
      <c r="K100" s="26" t="s">
        <v>76</v>
      </c>
      <c r="L100" s="26" t="s">
        <v>76</v>
      </c>
      <c r="M100" s="26" t="s">
        <v>76</v>
      </c>
      <c r="N100" s="28" t="s">
        <v>76</v>
      </c>
      <c r="O100" s="28" t="s">
        <v>76</v>
      </c>
      <c r="P100" s="26" t="s">
        <v>76</v>
      </c>
      <c r="Q100" s="26" t="s">
        <v>76</v>
      </c>
      <c r="R100" s="15"/>
    </row>
    <row r="101" spans="1:18">
      <c r="A101" s="1">
        <v>15</v>
      </c>
      <c r="B101" s="26" t="s">
        <v>76</v>
      </c>
      <c r="C101" s="26" t="s">
        <v>76</v>
      </c>
      <c r="D101" s="26" t="s">
        <v>76</v>
      </c>
      <c r="E101" s="26" t="s">
        <v>76</v>
      </c>
      <c r="F101" s="26" t="s">
        <v>76</v>
      </c>
      <c r="G101" s="26" t="s">
        <v>76</v>
      </c>
      <c r="H101" s="26" t="s">
        <v>76</v>
      </c>
      <c r="I101" s="26" t="s">
        <v>76</v>
      </c>
      <c r="J101" s="26" t="s">
        <v>76</v>
      </c>
      <c r="K101" s="26" t="s">
        <v>76</v>
      </c>
      <c r="L101" s="26" t="s">
        <v>76</v>
      </c>
      <c r="M101" s="26" t="s">
        <v>76</v>
      </c>
      <c r="N101" s="28" t="s">
        <v>76</v>
      </c>
      <c r="O101" s="28" t="s">
        <v>76</v>
      </c>
      <c r="P101" s="26" t="s">
        <v>76</v>
      </c>
      <c r="Q101" s="26" t="s">
        <v>76</v>
      </c>
      <c r="R101" s="11"/>
    </row>
    <row r="102" spans="1:18" s="17" customFormat="1">
      <c r="A102" s="16">
        <v>1</v>
      </c>
      <c r="B102" s="21">
        <v>1282</v>
      </c>
      <c r="C102" s="21">
        <v>1290</v>
      </c>
      <c r="D102" s="23">
        <v>2.5</v>
      </c>
      <c r="E102" s="23">
        <v>1.57</v>
      </c>
      <c r="F102" s="28">
        <f t="shared" ref="F102:F125" si="6">C102-B102</f>
        <v>8</v>
      </c>
      <c r="G102" s="22" t="s">
        <v>77</v>
      </c>
      <c r="H102" s="28">
        <f t="shared" ref="H102:H125" si="7">C102-B102</f>
        <v>8</v>
      </c>
      <c r="I102" s="24" t="s">
        <v>78</v>
      </c>
      <c r="J102" s="21" t="s">
        <v>76</v>
      </c>
      <c r="K102" s="21" t="s">
        <v>79</v>
      </c>
      <c r="L102" s="21" t="s">
        <v>76</v>
      </c>
      <c r="M102" s="21" t="s">
        <v>76</v>
      </c>
      <c r="N102" s="21" t="s">
        <v>76</v>
      </c>
      <c r="O102" s="21" t="s">
        <v>76</v>
      </c>
      <c r="P102" s="21" t="s">
        <v>76</v>
      </c>
      <c r="Q102" s="21" t="s">
        <v>76</v>
      </c>
      <c r="R102" s="15"/>
    </row>
    <row r="103" spans="1:18" s="17" customFormat="1">
      <c r="A103" s="16">
        <v>2</v>
      </c>
      <c r="B103" s="21">
        <v>1290</v>
      </c>
      <c r="C103" s="21">
        <v>1300</v>
      </c>
      <c r="D103" s="23">
        <v>2.5</v>
      </c>
      <c r="E103" s="23">
        <v>1.62</v>
      </c>
      <c r="F103" s="28">
        <f t="shared" si="6"/>
        <v>10</v>
      </c>
      <c r="G103" s="22" t="s">
        <v>77</v>
      </c>
      <c r="H103" s="28">
        <f t="shared" si="7"/>
        <v>10</v>
      </c>
      <c r="I103" s="24" t="s">
        <v>78</v>
      </c>
      <c r="J103" s="21" t="s">
        <v>76</v>
      </c>
      <c r="K103" s="21" t="s">
        <v>79</v>
      </c>
      <c r="L103" s="21" t="s">
        <v>76</v>
      </c>
      <c r="M103" s="21" t="s">
        <v>76</v>
      </c>
      <c r="N103" s="21" t="s">
        <v>76</v>
      </c>
      <c r="O103" s="21" t="s">
        <v>76</v>
      </c>
      <c r="P103" s="21" t="s">
        <v>76</v>
      </c>
      <c r="Q103" s="21" t="s">
        <v>76</v>
      </c>
      <c r="R103" s="15"/>
    </row>
    <row r="104" spans="1:18">
      <c r="A104" s="1">
        <v>3</v>
      </c>
      <c r="B104" s="21">
        <v>1300</v>
      </c>
      <c r="C104" s="21">
        <v>1310</v>
      </c>
      <c r="D104" s="23">
        <v>2.4</v>
      </c>
      <c r="E104" s="23">
        <v>1.6</v>
      </c>
      <c r="F104" s="28">
        <f t="shared" si="6"/>
        <v>10</v>
      </c>
      <c r="G104" s="22" t="s">
        <v>77</v>
      </c>
      <c r="H104" s="28">
        <f t="shared" si="7"/>
        <v>10</v>
      </c>
      <c r="I104" s="24" t="s">
        <v>78</v>
      </c>
      <c r="J104" s="21" t="s">
        <v>76</v>
      </c>
      <c r="K104" s="21" t="s">
        <v>79</v>
      </c>
      <c r="L104" s="21" t="s">
        <v>76</v>
      </c>
      <c r="M104" s="21" t="s">
        <v>76</v>
      </c>
      <c r="N104" s="21" t="s">
        <v>76</v>
      </c>
      <c r="O104" s="21" t="s">
        <v>76</v>
      </c>
      <c r="P104" s="21" t="s">
        <v>76</v>
      </c>
      <c r="Q104" s="21" t="s">
        <v>76</v>
      </c>
      <c r="R104" s="11"/>
    </row>
    <row r="105" spans="1:18">
      <c r="A105" s="16">
        <v>4</v>
      </c>
      <c r="B105" s="21">
        <v>1310</v>
      </c>
      <c r="C105" s="21">
        <v>1320</v>
      </c>
      <c r="D105" s="23">
        <v>2.4</v>
      </c>
      <c r="E105" s="23">
        <v>1.58</v>
      </c>
      <c r="F105" s="28">
        <f t="shared" si="6"/>
        <v>10</v>
      </c>
      <c r="G105" s="22" t="s">
        <v>77</v>
      </c>
      <c r="H105" s="28">
        <f t="shared" si="7"/>
        <v>10</v>
      </c>
      <c r="I105" s="24" t="s">
        <v>78</v>
      </c>
      <c r="J105" s="21" t="s">
        <v>76</v>
      </c>
      <c r="K105" s="21" t="s">
        <v>79</v>
      </c>
      <c r="L105" s="21" t="s">
        <v>76</v>
      </c>
      <c r="M105" s="21" t="s">
        <v>76</v>
      </c>
      <c r="N105" s="21" t="s">
        <v>76</v>
      </c>
      <c r="O105" s="21" t="s">
        <v>76</v>
      </c>
      <c r="P105" s="21" t="s">
        <v>76</v>
      </c>
      <c r="Q105" s="21" t="s">
        <v>76</v>
      </c>
      <c r="R105" s="15"/>
    </row>
    <row r="106" spans="1:18">
      <c r="A106" s="16">
        <v>5</v>
      </c>
      <c r="B106" s="21">
        <v>1320</v>
      </c>
      <c r="C106" s="21">
        <v>1330</v>
      </c>
      <c r="D106" s="23">
        <v>2.4</v>
      </c>
      <c r="E106" s="23">
        <v>1.59</v>
      </c>
      <c r="F106" s="28">
        <f t="shared" si="6"/>
        <v>10</v>
      </c>
      <c r="G106" s="22" t="s">
        <v>77</v>
      </c>
      <c r="H106" s="28">
        <f t="shared" si="7"/>
        <v>10</v>
      </c>
      <c r="I106" s="24" t="s">
        <v>78</v>
      </c>
      <c r="J106" s="21" t="s">
        <v>76</v>
      </c>
      <c r="K106" s="21" t="s">
        <v>79</v>
      </c>
      <c r="L106" s="21" t="s">
        <v>76</v>
      </c>
      <c r="M106" s="21" t="s">
        <v>76</v>
      </c>
      <c r="N106" s="21" t="s">
        <v>76</v>
      </c>
      <c r="O106" s="21" t="s">
        <v>76</v>
      </c>
      <c r="P106" s="21" t="s">
        <v>76</v>
      </c>
      <c r="Q106" s="21" t="s">
        <v>76</v>
      </c>
      <c r="R106" s="15"/>
    </row>
    <row r="107" spans="1:18">
      <c r="A107" s="16">
        <v>6</v>
      </c>
      <c r="B107" s="21">
        <v>1330</v>
      </c>
      <c r="C107" s="21">
        <v>1338</v>
      </c>
      <c r="D107" s="23">
        <v>2.2999999999999998</v>
      </c>
      <c r="E107" s="23">
        <v>1.47</v>
      </c>
      <c r="F107" s="28">
        <f t="shared" si="6"/>
        <v>8</v>
      </c>
      <c r="G107" s="22" t="s">
        <v>77</v>
      </c>
      <c r="H107" s="28">
        <f t="shared" si="7"/>
        <v>8</v>
      </c>
      <c r="I107" s="24" t="s">
        <v>78</v>
      </c>
      <c r="J107" s="21" t="s">
        <v>76</v>
      </c>
      <c r="K107" s="21" t="s">
        <v>79</v>
      </c>
      <c r="L107" s="21" t="s">
        <v>76</v>
      </c>
      <c r="M107" s="21" t="s">
        <v>76</v>
      </c>
      <c r="N107" s="21" t="s">
        <v>76</v>
      </c>
      <c r="O107" s="21" t="s">
        <v>76</v>
      </c>
      <c r="P107" s="21" t="s">
        <v>76</v>
      </c>
      <c r="Q107" s="21" t="s">
        <v>76</v>
      </c>
      <c r="R107" s="15"/>
    </row>
    <row r="108" spans="1:18" s="17" customFormat="1">
      <c r="A108" s="18">
        <v>7</v>
      </c>
      <c r="B108" s="21">
        <v>1338</v>
      </c>
      <c r="C108" s="21">
        <v>1340</v>
      </c>
      <c r="D108" s="23">
        <v>2.5</v>
      </c>
      <c r="E108" s="23">
        <v>1.58</v>
      </c>
      <c r="F108" s="28">
        <f t="shared" si="6"/>
        <v>2</v>
      </c>
      <c r="G108" s="22" t="s">
        <v>77</v>
      </c>
      <c r="H108" s="28">
        <f t="shared" si="7"/>
        <v>2</v>
      </c>
      <c r="I108" s="24" t="s">
        <v>78</v>
      </c>
      <c r="J108" s="21" t="s">
        <v>76</v>
      </c>
      <c r="K108" s="21" t="s">
        <v>79</v>
      </c>
      <c r="L108" s="21" t="s">
        <v>76</v>
      </c>
      <c r="M108" s="21" t="s">
        <v>76</v>
      </c>
      <c r="N108" s="21" t="s">
        <v>76</v>
      </c>
      <c r="O108" s="21" t="s">
        <v>76</v>
      </c>
      <c r="P108" s="21" t="s">
        <v>76</v>
      </c>
      <c r="Q108" s="21" t="s">
        <v>76</v>
      </c>
      <c r="R108" s="19"/>
    </row>
    <row r="109" spans="1:18" s="17" customFormat="1">
      <c r="A109" s="18">
        <v>8</v>
      </c>
      <c r="B109" s="21">
        <v>1340</v>
      </c>
      <c r="C109" s="21">
        <v>1350</v>
      </c>
      <c r="D109" s="23">
        <v>2.5</v>
      </c>
      <c r="E109" s="23">
        <v>1.49</v>
      </c>
      <c r="F109" s="28">
        <f t="shared" si="6"/>
        <v>10</v>
      </c>
      <c r="G109" s="22" t="s">
        <v>77</v>
      </c>
      <c r="H109" s="28">
        <f t="shared" si="7"/>
        <v>10</v>
      </c>
      <c r="I109" s="24" t="s">
        <v>78</v>
      </c>
      <c r="J109" s="21" t="s">
        <v>76</v>
      </c>
      <c r="K109" s="21" t="s">
        <v>79</v>
      </c>
      <c r="L109" s="21" t="s">
        <v>76</v>
      </c>
      <c r="M109" s="21" t="s">
        <v>76</v>
      </c>
      <c r="N109" s="21" t="s">
        <v>76</v>
      </c>
      <c r="O109" s="21" t="s">
        <v>76</v>
      </c>
      <c r="P109" s="21" t="s">
        <v>76</v>
      </c>
      <c r="Q109" s="21" t="s">
        <v>76</v>
      </c>
      <c r="R109" s="19"/>
    </row>
    <row r="110" spans="1:18">
      <c r="A110" s="16">
        <v>9</v>
      </c>
      <c r="B110" s="21">
        <v>1350</v>
      </c>
      <c r="C110" s="21">
        <v>1360</v>
      </c>
      <c r="D110" s="23">
        <v>2.4</v>
      </c>
      <c r="E110" s="23">
        <v>1.5</v>
      </c>
      <c r="F110" s="28">
        <f t="shared" si="6"/>
        <v>10</v>
      </c>
      <c r="G110" s="22" t="s">
        <v>77</v>
      </c>
      <c r="H110" s="28">
        <f t="shared" si="7"/>
        <v>10</v>
      </c>
      <c r="I110" s="24" t="s">
        <v>78</v>
      </c>
      <c r="J110" s="21" t="s">
        <v>76</v>
      </c>
      <c r="K110" s="21" t="s">
        <v>79</v>
      </c>
      <c r="L110" s="21" t="s">
        <v>76</v>
      </c>
      <c r="M110" s="21" t="s">
        <v>76</v>
      </c>
      <c r="N110" s="21" t="s">
        <v>76</v>
      </c>
      <c r="O110" s="21" t="s">
        <v>76</v>
      </c>
      <c r="P110" s="21" t="s">
        <v>76</v>
      </c>
      <c r="Q110" s="21" t="s">
        <v>76</v>
      </c>
      <c r="R110" s="15"/>
    </row>
    <row r="111" spans="1:18">
      <c r="A111" s="16">
        <v>10</v>
      </c>
      <c r="B111" s="21">
        <v>1360</v>
      </c>
      <c r="C111" s="21">
        <v>1370</v>
      </c>
      <c r="D111" s="23">
        <v>2.4</v>
      </c>
      <c r="E111" s="23">
        <v>1.52</v>
      </c>
      <c r="F111" s="28">
        <f t="shared" si="6"/>
        <v>10</v>
      </c>
      <c r="G111" s="22" t="s">
        <v>77</v>
      </c>
      <c r="H111" s="28">
        <f t="shared" si="7"/>
        <v>10</v>
      </c>
      <c r="I111" s="24" t="s">
        <v>78</v>
      </c>
      <c r="J111" s="21" t="s">
        <v>76</v>
      </c>
      <c r="K111" s="21" t="s">
        <v>79</v>
      </c>
      <c r="L111" s="21" t="s">
        <v>76</v>
      </c>
      <c r="M111" s="21" t="s">
        <v>76</v>
      </c>
      <c r="N111" s="21" t="s">
        <v>76</v>
      </c>
      <c r="O111" s="21" t="s">
        <v>76</v>
      </c>
      <c r="P111" s="21" t="s">
        <v>76</v>
      </c>
      <c r="Q111" s="21" t="s">
        <v>76</v>
      </c>
      <c r="R111" s="15"/>
    </row>
    <row r="112" spans="1:18">
      <c r="A112" s="16">
        <v>11</v>
      </c>
      <c r="B112" s="21">
        <v>1370</v>
      </c>
      <c r="C112" s="21">
        <v>1380</v>
      </c>
      <c r="D112" s="23">
        <v>2.4</v>
      </c>
      <c r="E112" s="23">
        <v>1.5</v>
      </c>
      <c r="F112" s="28">
        <f t="shared" si="6"/>
        <v>10</v>
      </c>
      <c r="G112" s="22" t="s">
        <v>77</v>
      </c>
      <c r="H112" s="28">
        <f t="shared" si="7"/>
        <v>10</v>
      </c>
      <c r="I112" s="24" t="s">
        <v>78</v>
      </c>
      <c r="J112" s="21" t="s">
        <v>76</v>
      </c>
      <c r="K112" s="21" t="s">
        <v>79</v>
      </c>
      <c r="L112" s="21" t="s">
        <v>76</v>
      </c>
      <c r="M112" s="21" t="s">
        <v>76</v>
      </c>
      <c r="N112" s="21" t="s">
        <v>76</v>
      </c>
      <c r="O112" s="21" t="s">
        <v>76</v>
      </c>
      <c r="P112" s="21" t="s">
        <v>76</v>
      </c>
      <c r="Q112" s="21" t="s">
        <v>76</v>
      </c>
      <c r="R112" s="15"/>
    </row>
    <row r="113" spans="1:18">
      <c r="A113" s="16">
        <v>12</v>
      </c>
      <c r="B113" s="21">
        <v>1380</v>
      </c>
      <c r="C113" s="21">
        <v>1390</v>
      </c>
      <c r="D113" s="23">
        <v>2.4</v>
      </c>
      <c r="E113" s="23">
        <v>1.55</v>
      </c>
      <c r="F113" s="28">
        <f t="shared" si="6"/>
        <v>10</v>
      </c>
      <c r="G113" s="22" t="s">
        <v>77</v>
      </c>
      <c r="H113" s="28">
        <f t="shared" si="7"/>
        <v>10</v>
      </c>
      <c r="I113" s="24" t="s">
        <v>78</v>
      </c>
      <c r="J113" s="21" t="s">
        <v>76</v>
      </c>
      <c r="K113" s="21" t="s">
        <v>79</v>
      </c>
      <c r="L113" s="21" t="s">
        <v>76</v>
      </c>
      <c r="M113" s="21" t="s">
        <v>76</v>
      </c>
      <c r="N113" s="21" t="s">
        <v>76</v>
      </c>
      <c r="O113" s="21" t="s">
        <v>76</v>
      </c>
      <c r="P113" s="21" t="s">
        <v>76</v>
      </c>
      <c r="Q113" s="21" t="s">
        <v>76</v>
      </c>
      <c r="R113" s="15"/>
    </row>
    <row r="114" spans="1:18">
      <c r="A114" s="16">
        <v>13</v>
      </c>
      <c r="B114" s="21">
        <v>1390</v>
      </c>
      <c r="C114" s="21">
        <v>1400</v>
      </c>
      <c r="D114" s="23">
        <v>2.2999999999999998</v>
      </c>
      <c r="E114" s="23">
        <v>1.55</v>
      </c>
      <c r="F114" s="28">
        <f t="shared" si="6"/>
        <v>10</v>
      </c>
      <c r="G114" s="22" t="s">
        <v>77</v>
      </c>
      <c r="H114" s="28">
        <f t="shared" si="7"/>
        <v>10</v>
      </c>
      <c r="I114" s="24" t="s">
        <v>78</v>
      </c>
      <c r="J114" s="21" t="s">
        <v>76</v>
      </c>
      <c r="K114" s="21" t="s">
        <v>79</v>
      </c>
      <c r="L114" s="21" t="s">
        <v>76</v>
      </c>
      <c r="M114" s="21" t="s">
        <v>76</v>
      </c>
      <c r="N114" s="21" t="s">
        <v>76</v>
      </c>
      <c r="O114" s="21" t="s">
        <v>76</v>
      </c>
      <c r="P114" s="21" t="s">
        <v>76</v>
      </c>
      <c r="Q114" s="21" t="s">
        <v>76</v>
      </c>
      <c r="R114" s="15"/>
    </row>
    <row r="115" spans="1:18">
      <c r="A115" s="16">
        <v>14</v>
      </c>
      <c r="B115" s="21">
        <v>1400</v>
      </c>
      <c r="C115" s="21">
        <v>1410</v>
      </c>
      <c r="D115" s="23">
        <v>2.4</v>
      </c>
      <c r="E115" s="23">
        <v>1.58</v>
      </c>
      <c r="F115" s="28">
        <f t="shared" si="6"/>
        <v>10</v>
      </c>
      <c r="G115" s="22" t="s">
        <v>77</v>
      </c>
      <c r="H115" s="28">
        <f t="shared" si="7"/>
        <v>10</v>
      </c>
      <c r="I115" s="24" t="s">
        <v>78</v>
      </c>
      <c r="J115" s="21" t="s">
        <v>76</v>
      </c>
      <c r="K115" s="21" t="s">
        <v>79</v>
      </c>
      <c r="L115" s="21" t="s">
        <v>76</v>
      </c>
      <c r="M115" s="21" t="s">
        <v>76</v>
      </c>
      <c r="N115" s="21" t="s">
        <v>76</v>
      </c>
      <c r="O115" s="21" t="s">
        <v>76</v>
      </c>
      <c r="P115" s="21" t="s">
        <v>76</v>
      </c>
      <c r="Q115" s="21" t="s">
        <v>76</v>
      </c>
      <c r="R115" s="15"/>
    </row>
    <row r="116" spans="1:18">
      <c r="A116" s="1">
        <v>15</v>
      </c>
      <c r="B116" s="21">
        <v>1410</v>
      </c>
      <c r="C116" s="21">
        <v>1420</v>
      </c>
      <c r="D116" s="23">
        <v>2.4</v>
      </c>
      <c r="E116" s="23">
        <v>1.62</v>
      </c>
      <c r="F116" s="28">
        <f t="shared" si="6"/>
        <v>10</v>
      </c>
      <c r="G116" s="22" t="s">
        <v>77</v>
      </c>
      <c r="H116" s="28">
        <f t="shared" si="7"/>
        <v>10</v>
      </c>
      <c r="I116" s="24" t="s">
        <v>78</v>
      </c>
      <c r="J116" s="21" t="s">
        <v>76</v>
      </c>
      <c r="K116" s="21" t="s">
        <v>79</v>
      </c>
      <c r="L116" s="21" t="s">
        <v>76</v>
      </c>
      <c r="M116" s="21" t="s">
        <v>76</v>
      </c>
      <c r="N116" s="21" t="s">
        <v>76</v>
      </c>
      <c r="O116" s="21" t="s">
        <v>76</v>
      </c>
      <c r="P116" s="21" t="s">
        <v>76</v>
      </c>
      <c r="Q116" s="21" t="s">
        <v>76</v>
      </c>
      <c r="R116" s="11"/>
    </row>
    <row r="117" spans="1:18" s="17" customFormat="1">
      <c r="A117" s="16">
        <v>1</v>
      </c>
      <c r="B117" s="21">
        <v>1420</v>
      </c>
      <c r="C117" s="21">
        <v>1430</v>
      </c>
      <c r="D117" s="23">
        <v>2.4</v>
      </c>
      <c r="E117" s="23">
        <v>1.62</v>
      </c>
      <c r="F117" s="28">
        <f t="shared" si="6"/>
        <v>10</v>
      </c>
      <c r="G117" s="22" t="s">
        <v>77</v>
      </c>
      <c r="H117" s="28">
        <f t="shared" si="7"/>
        <v>10</v>
      </c>
      <c r="I117" s="24" t="s">
        <v>78</v>
      </c>
      <c r="J117" s="21" t="s">
        <v>76</v>
      </c>
      <c r="K117" s="21" t="s">
        <v>79</v>
      </c>
      <c r="L117" s="21" t="s">
        <v>76</v>
      </c>
      <c r="M117" s="21" t="s">
        <v>76</v>
      </c>
      <c r="N117" s="21" t="s">
        <v>76</v>
      </c>
      <c r="O117" s="21" t="s">
        <v>76</v>
      </c>
      <c r="P117" s="21" t="s">
        <v>76</v>
      </c>
      <c r="Q117" s="21" t="s">
        <v>76</v>
      </c>
      <c r="R117" s="15"/>
    </row>
    <row r="118" spans="1:18" s="17" customFormat="1">
      <c r="A118" s="16">
        <v>2</v>
      </c>
      <c r="B118" s="21">
        <v>1430</v>
      </c>
      <c r="C118" s="21">
        <v>1440</v>
      </c>
      <c r="D118" s="23">
        <v>2.4</v>
      </c>
      <c r="E118" s="23">
        <v>1.63</v>
      </c>
      <c r="F118" s="28">
        <f t="shared" si="6"/>
        <v>10</v>
      </c>
      <c r="G118" s="22" t="s">
        <v>77</v>
      </c>
      <c r="H118" s="28">
        <f t="shared" si="7"/>
        <v>10</v>
      </c>
      <c r="I118" s="24" t="s">
        <v>78</v>
      </c>
      <c r="J118" s="21" t="s">
        <v>76</v>
      </c>
      <c r="K118" s="21" t="s">
        <v>79</v>
      </c>
      <c r="L118" s="21" t="s">
        <v>76</v>
      </c>
      <c r="M118" s="21" t="s">
        <v>76</v>
      </c>
      <c r="N118" s="21" t="s">
        <v>76</v>
      </c>
      <c r="O118" s="21" t="s">
        <v>76</v>
      </c>
      <c r="P118" s="21" t="s">
        <v>76</v>
      </c>
      <c r="Q118" s="21" t="s">
        <v>76</v>
      </c>
      <c r="R118" s="15"/>
    </row>
    <row r="119" spans="1:18">
      <c r="A119" s="16">
        <v>3</v>
      </c>
      <c r="B119" s="21">
        <v>1440</v>
      </c>
      <c r="C119" s="21">
        <v>1450</v>
      </c>
      <c r="D119" s="23">
        <v>2.2999999999999998</v>
      </c>
      <c r="E119" s="23">
        <v>1.52</v>
      </c>
      <c r="F119" s="28">
        <f t="shared" si="6"/>
        <v>10</v>
      </c>
      <c r="G119" s="22" t="s">
        <v>77</v>
      </c>
      <c r="H119" s="28">
        <f t="shared" si="7"/>
        <v>10</v>
      </c>
      <c r="I119" s="24" t="s">
        <v>78</v>
      </c>
      <c r="J119" s="21" t="s">
        <v>76</v>
      </c>
      <c r="K119" s="21" t="s">
        <v>79</v>
      </c>
      <c r="L119" s="21" t="s">
        <v>76</v>
      </c>
      <c r="M119" s="21" t="s">
        <v>76</v>
      </c>
      <c r="N119" s="21" t="s">
        <v>76</v>
      </c>
      <c r="O119" s="21" t="s">
        <v>76</v>
      </c>
      <c r="P119" s="21" t="s">
        <v>76</v>
      </c>
      <c r="Q119" s="21" t="s">
        <v>76</v>
      </c>
      <c r="R119" s="11"/>
    </row>
    <row r="120" spans="1:18">
      <c r="A120" s="16">
        <v>4</v>
      </c>
      <c r="B120" s="21">
        <v>1450</v>
      </c>
      <c r="C120" s="21">
        <v>1460</v>
      </c>
      <c r="D120" s="23">
        <v>2.4</v>
      </c>
      <c r="E120" s="23">
        <v>1.53</v>
      </c>
      <c r="F120" s="28">
        <f t="shared" si="6"/>
        <v>10</v>
      </c>
      <c r="G120" s="22" t="s">
        <v>77</v>
      </c>
      <c r="H120" s="28">
        <f t="shared" si="7"/>
        <v>10</v>
      </c>
      <c r="I120" s="24" t="s">
        <v>78</v>
      </c>
      <c r="J120" s="21" t="s">
        <v>76</v>
      </c>
      <c r="K120" s="21" t="s">
        <v>79</v>
      </c>
      <c r="L120" s="21" t="s">
        <v>76</v>
      </c>
      <c r="M120" s="21" t="s">
        <v>76</v>
      </c>
      <c r="N120" s="21" t="s">
        <v>76</v>
      </c>
      <c r="O120" s="21" t="s">
        <v>76</v>
      </c>
      <c r="P120" s="21" t="s">
        <v>76</v>
      </c>
      <c r="Q120" s="21" t="s">
        <v>76</v>
      </c>
      <c r="R120" s="15"/>
    </row>
    <row r="121" spans="1:18">
      <c r="A121" s="16">
        <v>5</v>
      </c>
      <c r="B121" s="21">
        <v>1460</v>
      </c>
      <c r="C121" s="21">
        <v>1470</v>
      </c>
      <c r="D121" s="23">
        <v>2.2999999999999998</v>
      </c>
      <c r="E121" s="23">
        <v>1.55</v>
      </c>
      <c r="F121" s="28">
        <f t="shared" si="6"/>
        <v>10</v>
      </c>
      <c r="G121" s="22" t="s">
        <v>77</v>
      </c>
      <c r="H121" s="28">
        <f t="shared" si="7"/>
        <v>10</v>
      </c>
      <c r="I121" s="24" t="s">
        <v>78</v>
      </c>
      <c r="J121" s="21" t="s">
        <v>76</v>
      </c>
      <c r="K121" s="21" t="s">
        <v>79</v>
      </c>
      <c r="L121" s="21" t="s">
        <v>76</v>
      </c>
      <c r="M121" s="21" t="s">
        <v>76</v>
      </c>
      <c r="N121" s="21" t="s">
        <v>76</v>
      </c>
      <c r="O121" s="21" t="s">
        <v>76</v>
      </c>
      <c r="P121" s="21" t="s">
        <v>76</v>
      </c>
      <c r="Q121" s="21" t="s">
        <v>76</v>
      </c>
      <c r="R121" s="15"/>
    </row>
    <row r="122" spans="1:18">
      <c r="A122" s="16">
        <v>6</v>
      </c>
      <c r="B122" s="21">
        <v>1470</v>
      </c>
      <c r="C122" s="21">
        <v>1480</v>
      </c>
      <c r="D122" s="23">
        <v>2.2999999999999998</v>
      </c>
      <c r="E122" s="23">
        <v>1.63</v>
      </c>
      <c r="F122" s="28">
        <f t="shared" si="6"/>
        <v>10</v>
      </c>
      <c r="G122" s="22" t="s">
        <v>77</v>
      </c>
      <c r="H122" s="28">
        <f t="shared" si="7"/>
        <v>10</v>
      </c>
      <c r="I122" s="24" t="s">
        <v>78</v>
      </c>
      <c r="J122" s="21" t="s">
        <v>76</v>
      </c>
      <c r="K122" s="21" t="s">
        <v>79</v>
      </c>
      <c r="L122" s="21" t="s">
        <v>76</v>
      </c>
      <c r="M122" s="21" t="s">
        <v>76</v>
      </c>
      <c r="N122" s="21" t="s">
        <v>76</v>
      </c>
      <c r="O122" s="21" t="s">
        <v>76</v>
      </c>
      <c r="P122" s="21" t="s">
        <v>76</v>
      </c>
      <c r="Q122" s="21" t="s">
        <v>76</v>
      </c>
      <c r="R122" s="15"/>
    </row>
    <row r="123" spans="1:18">
      <c r="A123" s="16">
        <v>7</v>
      </c>
      <c r="B123" s="21">
        <v>1480</v>
      </c>
      <c r="C123" s="21">
        <v>1490</v>
      </c>
      <c r="D123" s="23">
        <v>2.2999999999999998</v>
      </c>
      <c r="E123" s="23">
        <v>1.49</v>
      </c>
      <c r="F123" s="28">
        <f t="shared" si="6"/>
        <v>10</v>
      </c>
      <c r="G123" s="22" t="s">
        <v>77</v>
      </c>
      <c r="H123" s="28">
        <f t="shared" si="7"/>
        <v>10</v>
      </c>
      <c r="I123" s="24" t="s">
        <v>78</v>
      </c>
      <c r="J123" s="21" t="s">
        <v>76</v>
      </c>
      <c r="K123" s="21" t="s">
        <v>79</v>
      </c>
      <c r="L123" s="21" t="s">
        <v>76</v>
      </c>
      <c r="M123" s="21" t="s">
        <v>76</v>
      </c>
      <c r="N123" s="21" t="s">
        <v>76</v>
      </c>
      <c r="O123" s="21" t="s">
        <v>76</v>
      </c>
      <c r="P123" s="21" t="s">
        <v>76</v>
      </c>
      <c r="Q123" s="21" t="s">
        <v>76</v>
      </c>
      <c r="R123" s="19"/>
    </row>
    <row r="124" spans="1:18">
      <c r="A124" s="16">
        <v>8</v>
      </c>
      <c r="B124" s="21">
        <v>1490</v>
      </c>
      <c r="C124" s="21">
        <v>1500</v>
      </c>
      <c r="D124" s="23">
        <v>2.2999999999999998</v>
      </c>
      <c r="E124" s="23">
        <v>1.35</v>
      </c>
      <c r="F124" s="28">
        <f t="shared" si="6"/>
        <v>10</v>
      </c>
      <c r="G124" s="22" t="s">
        <v>77</v>
      </c>
      <c r="H124" s="28">
        <f t="shared" si="7"/>
        <v>10</v>
      </c>
      <c r="I124" s="24" t="s">
        <v>78</v>
      </c>
      <c r="J124" s="21" t="s">
        <v>76</v>
      </c>
      <c r="K124" s="21" t="s">
        <v>79</v>
      </c>
      <c r="L124" s="21" t="s">
        <v>76</v>
      </c>
      <c r="M124" s="21" t="s">
        <v>76</v>
      </c>
      <c r="N124" s="21" t="s">
        <v>76</v>
      </c>
      <c r="O124" s="21" t="s">
        <v>76</v>
      </c>
      <c r="P124" s="21" t="s">
        <v>76</v>
      </c>
      <c r="Q124" s="21" t="s">
        <v>76</v>
      </c>
      <c r="R124" s="19"/>
    </row>
    <row r="125" spans="1:18">
      <c r="A125" s="16">
        <v>9</v>
      </c>
      <c r="B125" s="21">
        <v>1500</v>
      </c>
      <c r="C125" s="21">
        <v>1504</v>
      </c>
      <c r="D125" s="23">
        <v>2.8</v>
      </c>
      <c r="E125" s="23">
        <v>1.1000000000000001</v>
      </c>
      <c r="F125" s="28">
        <f t="shared" si="6"/>
        <v>4</v>
      </c>
      <c r="G125" s="22" t="s">
        <v>77</v>
      </c>
      <c r="H125" s="28">
        <f t="shared" si="7"/>
        <v>4</v>
      </c>
      <c r="I125" s="24" t="s">
        <v>78</v>
      </c>
      <c r="J125" s="21" t="s">
        <v>76</v>
      </c>
      <c r="K125" s="21" t="s">
        <v>79</v>
      </c>
      <c r="L125" s="21" t="s">
        <v>76</v>
      </c>
      <c r="M125" s="21" t="s">
        <v>76</v>
      </c>
      <c r="N125" s="21" t="s">
        <v>76</v>
      </c>
      <c r="O125" s="21" t="s">
        <v>76</v>
      </c>
      <c r="P125" s="21" t="s">
        <v>76</v>
      </c>
      <c r="Q125" s="21" t="s">
        <v>76</v>
      </c>
      <c r="R125" s="15"/>
    </row>
    <row r="126" spans="1:18">
      <c r="A126" s="16">
        <v>10</v>
      </c>
      <c r="B126" s="21" t="s">
        <v>76</v>
      </c>
      <c r="C126" s="21" t="s">
        <v>76</v>
      </c>
      <c r="D126" s="21" t="s">
        <v>76</v>
      </c>
      <c r="E126" s="21" t="s">
        <v>76</v>
      </c>
      <c r="F126" s="21" t="s">
        <v>76</v>
      </c>
      <c r="G126" s="21" t="s">
        <v>76</v>
      </c>
      <c r="H126" s="21" t="s">
        <v>76</v>
      </c>
      <c r="I126" s="21" t="s">
        <v>76</v>
      </c>
      <c r="J126" s="21" t="s">
        <v>76</v>
      </c>
      <c r="K126" s="21" t="s">
        <v>76</v>
      </c>
      <c r="L126" s="21" t="s">
        <v>76</v>
      </c>
      <c r="M126" s="21" t="s">
        <v>76</v>
      </c>
      <c r="N126" s="21" t="s">
        <v>76</v>
      </c>
      <c r="O126" s="21" t="s">
        <v>76</v>
      </c>
      <c r="P126" s="21" t="s">
        <v>76</v>
      </c>
      <c r="Q126" s="21" t="s">
        <v>76</v>
      </c>
      <c r="R126" s="15"/>
    </row>
    <row r="127" spans="1:18">
      <c r="A127" s="16">
        <v>11</v>
      </c>
      <c r="B127" s="21" t="s">
        <v>76</v>
      </c>
      <c r="C127" s="21" t="s">
        <v>76</v>
      </c>
      <c r="D127" s="21" t="s">
        <v>76</v>
      </c>
      <c r="E127" s="21" t="s">
        <v>76</v>
      </c>
      <c r="F127" s="21" t="s">
        <v>76</v>
      </c>
      <c r="G127" s="21" t="s">
        <v>76</v>
      </c>
      <c r="H127" s="21" t="s">
        <v>76</v>
      </c>
      <c r="I127" s="21" t="s">
        <v>76</v>
      </c>
      <c r="J127" s="21" t="s">
        <v>76</v>
      </c>
      <c r="K127" s="21" t="s">
        <v>76</v>
      </c>
      <c r="L127" s="21" t="s">
        <v>76</v>
      </c>
      <c r="M127" s="21" t="s">
        <v>76</v>
      </c>
      <c r="N127" s="21" t="s">
        <v>76</v>
      </c>
      <c r="O127" s="21" t="s">
        <v>76</v>
      </c>
      <c r="P127" s="21" t="s">
        <v>76</v>
      </c>
      <c r="Q127" s="21" t="s">
        <v>76</v>
      </c>
      <c r="R127" s="15"/>
    </row>
    <row r="128" spans="1:18">
      <c r="A128" s="16">
        <v>12</v>
      </c>
      <c r="B128" s="21" t="s">
        <v>76</v>
      </c>
      <c r="C128" s="21" t="s">
        <v>76</v>
      </c>
      <c r="D128" s="21" t="s">
        <v>76</v>
      </c>
      <c r="E128" s="21" t="s">
        <v>76</v>
      </c>
      <c r="F128" s="21" t="s">
        <v>76</v>
      </c>
      <c r="G128" s="21" t="s">
        <v>76</v>
      </c>
      <c r="H128" s="21" t="s">
        <v>76</v>
      </c>
      <c r="I128" s="21" t="s">
        <v>76</v>
      </c>
      <c r="J128" s="21" t="s">
        <v>76</v>
      </c>
      <c r="K128" s="21" t="s">
        <v>76</v>
      </c>
      <c r="L128" s="21" t="s">
        <v>76</v>
      </c>
      <c r="M128" s="21" t="s">
        <v>76</v>
      </c>
      <c r="N128" s="21" t="s">
        <v>76</v>
      </c>
      <c r="O128" s="21" t="s">
        <v>76</v>
      </c>
      <c r="P128" s="21" t="s">
        <v>76</v>
      </c>
      <c r="Q128" s="21" t="s">
        <v>76</v>
      </c>
      <c r="R128" s="15"/>
    </row>
    <row r="129" spans="1:18">
      <c r="A129" s="16">
        <v>13</v>
      </c>
      <c r="B129" s="21" t="s">
        <v>76</v>
      </c>
      <c r="C129" s="21" t="s">
        <v>76</v>
      </c>
      <c r="D129" s="21" t="s">
        <v>76</v>
      </c>
      <c r="E129" s="21" t="s">
        <v>76</v>
      </c>
      <c r="F129" s="21" t="s">
        <v>76</v>
      </c>
      <c r="G129" s="21" t="s">
        <v>76</v>
      </c>
      <c r="H129" s="21" t="s">
        <v>76</v>
      </c>
      <c r="I129" s="21" t="s">
        <v>76</v>
      </c>
      <c r="J129" s="21" t="s">
        <v>76</v>
      </c>
      <c r="K129" s="21" t="s">
        <v>76</v>
      </c>
      <c r="L129" s="21" t="s">
        <v>76</v>
      </c>
      <c r="M129" s="21" t="s">
        <v>76</v>
      </c>
      <c r="N129" s="21" t="s">
        <v>76</v>
      </c>
      <c r="O129" s="21" t="s">
        <v>76</v>
      </c>
      <c r="P129" s="21" t="s">
        <v>76</v>
      </c>
      <c r="Q129" s="21" t="s">
        <v>76</v>
      </c>
      <c r="R129" s="15"/>
    </row>
    <row r="130" spans="1:18">
      <c r="A130" s="16">
        <v>14</v>
      </c>
      <c r="B130" s="21" t="s">
        <v>76</v>
      </c>
      <c r="C130" s="21" t="s">
        <v>76</v>
      </c>
      <c r="D130" s="21" t="s">
        <v>76</v>
      </c>
      <c r="E130" s="21" t="s">
        <v>76</v>
      </c>
      <c r="F130" s="21" t="s">
        <v>76</v>
      </c>
      <c r="G130" s="21" t="s">
        <v>76</v>
      </c>
      <c r="H130" s="21" t="s">
        <v>76</v>
      </c>
      <c r="I130" s="21" t="s">
        <v>76</v>
      </c>
      <c r="J130" s="21" t="s">
        <v>76</v>
      </c>
      <c r="K130" s="21" t="s">
        <v>76</v>
      </c>
      <c r="L130" s="21" t="s">
        <v>76</v>
      </c>
      <c r="M130" s="21" t="s">
        <v>76</v>
      </c>
      <c r="N130" s="21" t="s">
        <v>76</v>
      </c>
      <c r="O130" s="21" t="s">
        <v>76</v>
      </c>
      <c r="P130" s="21" t="s">
        <v>76</v>
      </c>
      <c r="Q130" s="21" t="s">
        <v>76</v>
      </c>
      <c r="R130" s="15"/>
    </row>
    <row r="131" spans="1:18">
      <c r="A131" s="16">
        <v>15</v>
      </c>
      <c r="B131" s="21" t="s">
        <v>76</v>
      </c>
      <c r="C131" s="21" t="s">
        <v>76</v>
      </c>
      <c r="D131" s="21" t="s">
        <v>76</v>
      </c>
      <c r="E131" s="21" t="s">
        <v>76</v>
      </c>
      <c r="F131" s="21" t="s">
        <v>76</v>
      </c>
      <c r="G131" s="21" t="s">
        <v>76</v>
      </c>
      <c r="H131" s="21" t="s">
        <v>76</v>
      </c>
      <c r="I131" s="21" t="s">
        <v>76</v>
      </c>
      <c r="J131" s="21" t="s">
        <v>76</v>
      </c>
      <c r="K131" s="21" t="s">
        <v>76</v>
      </c>
      <c r="L131" s="21" t="s">
        <v>76</v>
      </c>
      <c r="M131" s="21" t="s">
        <v>76</v>
      </c>
      <c r="N131" s="21" t="s">
        <v>76</v>
      </c>
      <c r="O131" s="21" t="s">
        <v>76</v>
      </c>
      <c r="P131" s="21" t="s">
        <v>76</v>
      </c>
      <c r="Q131" s="21" t="s">
        <v>76</v>
      </c>
      <c r="R131" s="11"/>
    </row>
    <row r="132" spans="1:18">
      <c r="A132" s="16">
        <v>1</v>
      </c>
      <c r="B132" s="21">
        <v>2697</v>
      </c>
      <c r="C132" s="21">
        <v>2700</v>
      </c>
      <c r="D132" s="23">
        <v>2.4</v>
      </c>
      <c r="E132" s="23">
        <v>1.3</v>
      </c>
      <c r="F132" s="28">
        <f>C132-B132</f>
        <v>3</v>
      </c>
      <c r="G132" s="28" t="s">
        <v>77</v>
      </c>
      <c r="H132" s="28">
        <f>F132</f>
        <v>3</v>
      </c>
      <c r="I132" s="24" t="s">
        <v>78</v>
      </c>
      <c r="J132" s="21" t="s">
        <v>76</v>
      </c>
      <c r="K132" s="21" t="s">
        <v>79</v>
      </c>
      <c r="L132" s="21" t="s">
        <v>76</v>
      </c>
      <c r="M132" s="21" t="s">
        <v>76</v>
      </c>
      <c r="N132" s="21" t="s">
        <v>76</v>
      </c>
      <c r="O132" s="21" t="s">
        <v>76</v>
      </c>
      <c r="P132" s="21" t="s">
        <v>76</v>
      </c>
      <c r="Q132" s="21" t="s">
        <v>76</v>
      </c>
      <c r="R132" s="15"/>
    </row>
    <row r="133" spans="1:18">
      <c r="A133" s="16">
        <v>2</v>
      </c>
      <c r="B133" s="21">
        <v>2700</v>
      </c>
      <c r="C133" s="21">
        <v>2710</v>
      </c>
      <c r="D133" s="23">
        <v>2.5</v>
      </c>
      <c r="E133" s="23">
        <v>1.43</v>
      </c>
      <c r="F133" s="28">
        <f>C133-B133</f>
        <v>10</v>
      </c>
      <c r="G133" s="28" t="s">
        <v>77</v>
      </c>
      <c r="H133" s="28">
        <f>F133</f>
        <v>10</v>
      </c>
      <c r="I133" s="24" t="s">
        <v>78</v>
      </c>
      <c r="J133" s="21" t="s">
        <v>76</v>
      </c>
      <c r="K133" s="21" t="s">
        <v>79</v>
      </c>
      <c r="L133" s="21" t="s">
        <v>76</v>
      </c>
      <c r="M133" s="21" t="s">
        <v>76</v>
      </c>
      <c r="N133" s="21" t="s">
        <v>76</v>
      </c>
      <c r="O133" s="21" t="s">
        <v>76</v>
      </c>
      <c r="P133" s="21">
        <v>1</v>
      </c>
      <c r="Q133" s="21">
        <v>1</v>
      </c>
      <c r="R133" s="15" t="s">
        <v>90</v>
      </c>
    </row>
    <row r="134" spans="1:18">
      <c r="A134" s="1">
        <v>3</v>
      </c>
      <c r="B134" s="21" t="s">
        <v>76</v>
      </c>
      <c r="C134" s="21" t="s">
        <v>76</v>
      </c>
      <c r="D134" s="21" t="s">
        <v>76</v>
      </c>
      <c r="E134" s="21" t="s">
        <v>76</v>
      </c>
      <c r="F134" s="21" t="s">
        <v>76</v>
      </c>
      <c r="G134" s="21" t="s">
        <v>76</v>
      </c>
      <c r="H134" s="21" t="s">
        <v>76</v>
      </c>
      <c r="I134" s="21" t="s">
        <v>76</v>
      </c>
      <c r="J134" s="21" t="s">
        <v>76</v>
      </c>
      <c r="K134" s="21" t="s">
        <v>76</v>
      </c>
      <c r="L134" s="21" t="s">
        <v>76</v>
      </c>
      <c r="M134" s="21" t="s">
        <v>76</v>
      </c>
      <c r="N134" s="21" t="s">
        <v>76</v>
      </c>
      <c r="O134" s="21" t="s">
        <v>76</v>
      </c>
      <c r="P134" s="21" t="s">
        <v>76</v>
      </c>
      <c r="Q134" s="21" t="s">
        <v>76</v>
      </c>
      <c r="R134" s="11"/>
    </row>
    <row r="135" spans="1:18">
      <c r="A135" s="16">
        <v>4</v>
      </c>
      <c r="B135" s="21" t="s">
        <v>76</v>
      </c>
      <c r="C135" s="21" t="s">
        <v>76</v>
      </c>
      <c r="D135" s="21" t="s">
        <v>76</v>
      </c>
      <c r="E135" s="21" t="s">
        <v>76</v>
      </c>
      <c r="F135" s="21" t="s">
        <v>76</v>
      </c>
      <c r="G135" s="21" t="s">
        <v>76</v>
      </c>
      <c r="H135" s="21" t="s">
        <v>76</v>
      </c>
      <c r="I135" s="21" t="s">
        <v>76</v>
      </c>
      <c r="J135" s="21" t="s">
        <v>76</v>
      </c>
      <c r="K135" s="21" t="s">
        <v>76</v>
      </c>
      <c r="L135" s="21" t="s">
        <v>76</v>
      </c>
      <c r="M135" s="21" t="s">
        <v>76</v>
      </c>
      <c r="N135" s="21" t="s">
        <v>76</v>
      </c>
      <c r="O135" s="21" t="s">
        <v>76</v>
      </c>
      <c r="P135" s="21" t="s">
        <v>76</v>
      </c>
      <c r="Q135" s="21" t="s">
        <v>76</v>
      </c>
      <c r="R135" s="15"/>
    </row>
    <row r="136" spans="1:18">
      <c r="A136" s="16">
        <v>5</v>
      </c>
      <c r="B136" s="21" t="s">
        <v>76</v>
      </c>
      <c r="C136" s="21" t="s">
        <v>76</v>
      </c>
      <c r="D136" s="21" t="s">
        <v>76</v>
      </c>
      <c r="E136" s="21" t="s">
        <v>76</v>
      </c>
      <c r="F136" s="21" t="s">
        <v>76</v>
      </c>
      <c r="G136" s="21" t="s">
        <v>76</v>
      </c>
      <c r="H136" s="21" t="s">
        <v>76</v>
      </c>
      <c r="I136" s="21" t="s">
        <v>76</v>
      </c>
      <c r="J136" s="21" t="s">
        <v>76</v>
      </c>
      <c r="K136" s="21" t="s">
        <v>76</v>
      </c>
      <c r="L136" s="21" t="s">
        <v>76</v>
      </c>
      <c r="M136" s="21" t="s">
        <v>76</v>
      </c>
      <c r="N136" s="21" t="s">
        <v>76</v>
      </c>
      <c r="O136" s="21" t="s">
        <v>76</v>
      </c>
      <c r="P136" s="21" t="s">
        <v>76</v>
      </c>
      <c r="Q136" s="21" t="s">
        <v>76</v>
      </c>
      <c r="R136" s="15"/>
    </row>
    <row r="137" spans="1:18">
      <c r="A137" s="16">
        <v>6</v>
      </c>
      <c r="B137" s="21" t="s">
        <v>76</v>
      </c>
      <c r="C137" s="21" t="s">
        <v>76</v>
      </c>
      <c r="D137" s="21" t="s">
        <v>76</v>
      </c>
      <c r="E137" s="21" t="s">
        <v>76</v>
      </c>
      <c r="F137" s="21" t="s">
        <v>76</v>
      </c>
      <c r="G137" s="21" t="s">
        <v>76</v>
      </c>
      <c r="H137" s="21" t="s">
        <v>76</v>
      </c>
      <c r="I137" s="21" t="s">
        <v>76</v>
      </c>
      <c r="J137" s="21" t="s">
        <v>76</v>
      </c>
      <c r="K137" s="21" t="s">
        <v>76</v>
      </c>
      <c r="L137" s="21" t="s">
        <v>76</v>
      </c>
      <c r="M137" s="21" t="s">
        <v>76</v>
      </c>
      <c r="N137" s="21" t="s">
        <v>76</v>
      </c>
      <c r="O137" s="21" t="s">
        <v>76</v>
      </c>
      <c r="P137" s="21" t="s">
        <v>76</v>
      </c>
      <c r="Q137" s="21" t="s">
        <v>76</v>
      </c>
      <c r="R137" s="15"/>
    </row>
    <row r="138" spans="1:18">
      <c r="A138" s="18">
        <v>7</v>
      </c>
      <c r="B138" s="21" t="s">
        <v>76</v>
      </c>
      <c r="C138" s="21" t="s">
        <v>76</v>
      </c>
      <c r="D138" s="21" t="s">
        <v>76</v>
      </c>
      <c r="E138" s="21" t="s">
        <v>76</v>
      </c>
      <c r="F138" s="21" t="s">
        <v>76</v>
      </c>
      <c r="G138" s="21" t="s">
        <v>76</v>
      </c>
      <c r="H138" s="21" t="s">
        <v>76</v>
      </c>
      <c r="I138" s="21" t="s">
        <v>76</v>
      </c>
      <c r="J138" s="21" t="s">
        <v>76</v>
      </c>
      <c r="K138" s="21" t="s">
        <v>76</v>
      </c>
      <c r="L138" s="21" t="s">
        <v>76</v>
      </c>
      <c r="M138" s="21" t="s">
        <v>76</v>
      </c>
      <c r="N138" s="21" t="s">
        <v>76</v>
      </c>
      <c r="O138" s="21" t="s">
        <v>76</v>
      </c>
      <c r="P138" s="21" t="s">
        <v>76</v>
      </c>
      <c r="Q138" s="21" t="s">
        <v>76</v>
      </c>
      <c r="R138" s="19"/>
    </row>
    <row r="139" spans="1:18">
      <c r="A139" s="18">
        <v>8</v>
      </c>
      <c r="B139" s="21" t="s">
        <v>76</v>
      </c>
      <c r="C139" s="21" t="s">
        <v>76</v>
      </c>
      <c r="D139" s="21" t="s">
        <v>76</v>
      </c>
      <c r="E139" s="21" t="s">
        <v>76</v>
      </c>
      <c r="F139" s="21" t="s">
        <v>76</v>
      </c>
      <c r="G139" s="21" t="s">
        <v>76</v>
      </c>
      <c r="H139" s="21" t="s">
        <v>76</v>
      </c>
      <c r="I139" s="21" t="s">
        <v>76</v>
      </c>
      <c r="J139" s="21" t="s">
        <v>76</v>
      </c>
      <c r="K139" s="21" t="s">
        <v>76</v>
      </c>
      <c r="L139" s="21" t="s">
        <v>76</v>
      </c>
      <c r="M139" s="21" t="s">
        <v>76</v>
      </c>
      <c r="N139" s="21" t="s">
        <v>76</v>
      </c>
      <c r="O139" s="21" t="s">
        <v>76</v>
      </c>
      <c r="P139" s="21" t="s">
        <v>76</v>
      </c>
      <c r="Q139" s="21" t="s">
        <v>76</v>
      </c>
      <c r="R139" s="19"/>
    </row>
    <row r="140" spans="1:18">
      <c r="A140" s="16">
        <v>9</v>
      </c>
      <c r="B140" s="21" t="s">
        <v>76</v>
      </c>
      <c r="C140" s="21" t="s">
        <v>76</v>
      </c>
      <c r="D140" s="21" t="s">
        <v>76</v>
      </c>
      <c r="E140" s="21" t="s">
        <v>76</v>
      </c>
      <c r="F140" s="21" t="s">
        <v>76</v>
      </c>
      <c r="G140" s="21" t="s">
        <v>76</v>
      </c>
      <c r="H140" s="21" t="s">
        <v>76</v>
      </c>
      <c r="I140" s="21" t="s">
        <v>76</v>
      </c>
      <c r="J140" s="21" t="s">
        <v>76</v>
      </c>
      <c r="K140" s="21" t="s">
        <v>76</v>
      </c>
      <c r="L140" s="21" t="s">
        <v>76</v>
      </c>
      <c r="M140" s="21" t="s">
        <v>76</v>
      </c>
      <c r="N140" s="21" t="s">
        <v>76</v>
      </c>
      <c r="O140" s="21" t="s">
        <v>76</v>
      </c>
      <c r="P140" s="21" t="s">
        <v>76</v>
      </c>
      <c r="Q140" s="21" t="s">
        <v>76</v>
      </c>
      <c r="R140" s="15"/>
    </row>
    <row r="141" spans="1:18">
      <c r="A141" s="16">
        <v>10</v>
      </c>
      <c r="B141" s="21" t="s">
        <v>76</v>
      </c>
      <c r="C141" s="21" t="s">
        <v>76</v>
      </c>
      <c r="D141" s="21" t="s">
        <v>76</v>
      </c>
      <c r="E141" s="21" t="s">
        <v>76</v>
      </c>
      <c r="F141" s="21" t="s">
        <v>76</v>
      </c>
      <c r="G141" s="21" t="s">
        <v>76</v>
      </c>
      <c r="H141" s="21" t="s">
        <v>76</v>
      </c>
      <c r="I141" s="21" t="s">
        <v>76</v>
      </c>
      <c r="J141" s="21" t="s">
        <v>76</v>
      </c>
      <c r="K141" s="21" t="s">
        <v>76</v>
      </c>
      <c r="L141" s="21" t="s">
        <v>76</v>
      </c>
      <c r="M141" s="21" t="s">
        <v>76</v>
      </c>
      <c r="N141" s="21" t="s">
        <v>76</v>
      </c>
      <c r="O141" s="21" t="s">
        <v>76</v>
      </c>
      <c r="P141" s="21" t="s">
        <v>76</v>
      </c>
      <c r="Q141" s="21" t="s">
        <v>76</v>
      </c>
      <c r="R141" s="15"/>
    </row>
    <row r="142" spans="1:18">
      <c r="A142" s="16">
        <v>11</v>
      </c>
      <c r="B142" s="21" t="s">
        <v>76</v>
      </c>
      <c r="C142" s="21" t="s">
        <v>76</v>
      </c>
      <c r="D142" s="21" t="s">
        <v>76</v>
      </c>
      <c r="E142" s="21" t="s">
        <v>76</v>
      </c>
      <c r="F142" s="21" t="s">
        <v>76</v>
      </c>
      <c r="G142" s="21" t="s">
        <v>76</v>
      </c>
      <c r="H142" s="21" t="s">
        <v>76</v>
      </c>
      <c r="I142" s="21" t="s">
        <v>76</v>
      </c>
      <c r="J142" s="21" t="s">
        <v>76</v>
      </c>
      <c r="K142" s="21" t="s">
        <v>76</v>
      </c>
      <c r="L142" s="21" t="s">
        <v>76</v>
      </c>
      <c r="M142" s="21" t="s">
        <v>76</v>
      </c>
      <c r="N142" s="21" t="s">
        <v>76</v>
      </c>
      <c r="O142" s="21" t="s">
        <v>76</v>
      </c>
      <c r="P142" s="21" t="s">
        <v>76</v>
      </c>
      <c r="Q142" s="21" t="s">
        <v>76</v>
      </c>
      <c r="R142" s="15"/>
    </row>
    <row r="143" spans="1:18">
      <c r="A143" s="16">
        <v>12</v>
      </c>
      <c r="B143" s="21" t="s">
        <v>76</v>
      </c>
      <c r="C143" s="21" t="s">
        <v>76</v>
      </c>
      <c r="D143" s="21" t="s">
        <v>76</v>
      </c>
      <c r="E143" s="21" t="s">
        <v>76</v>
      </c>
      <c r="F143" s="21" t="s">
        <v>76</v>
      </c>
      <c r="G143" s="21" t="s">
        <v>76</v>
      </c>
      <c r="H143" s="21" t="s">
        <v>76</v>
      </c>
      <c r="I143" s="21" t="s">
        <v>76</v>
      </c>
      <c r="J143" s="21" t="s">
        <v>76</v>
      </c>
      <c r="K143" s="21" t="s">
        <v>76</v>
      </c>
      <c r="L143" s="21" t="s">
        <v>76</v>
      </c>
      <c r="M143" s="21" t="s">
        <v>76</v>
      </c>
      <c r="N143" s="21" t="s">
        <v>76</v>
      </c>
      <c r="O143" s="21" t="s">
        <v>76</v>
      </c>
      <c r="P143" s="21" t="s">
        <v>76</v>
      </c>
      <c r="Q143" s="21" t="s">
        <v>76</v>
      </c>
      <c r="R143" s="15"/>
    </row>
    <row r="144" spans="1:18">
      <c r="A144" s="16">
        <v>13</v>
      </c>
      <c r="B144" s="21" t="s">
        <v>76</v>
      </c>
      <c r="C144" s="21" t="s">
        <v>76</v>
      </c>
      <c r="D144" s="21" t="s">
        <v>76</v>
      </c>
      <c r="E144" s="21" t="s">
        <v>76</v>
      </c>
      <c r="F144" s="21" t="s">
        <v>76</v>
      </c>
      <c r="G144" s="21" t="s">
        <v>76</v>
      </c>
      <c r="H144" s="21" t="s">
        <v>76</v>
      </c>
      <c r="I144" s="21" t="s">
        <v>76</v>
      </c>
      <c r="J144" s="21" t="s">
        <v>76</v>
      </c>
      <c r="K144" s="21" t="s">
        <v>76</v>
      </c>
      <c r="L144" s="21" t="s">
        <v>76</v>
      </c>
      <c r="M144" s="21" t="s">
        <v>76</v>
      </c>
      <c r="N144" s="21" t="s">
        <v>76</v>
      </c>
      <c r="O144" s="21" t="s">
        <v>76</v>
      </c>
      <c r="P144" s="21" t="s">
        <v>76</v>
      </c>
      <c r="Q144" s="21" t="s">
        <v>76</v>
      </c>
      <c r="R144" s="15"/>
    </row>
    <row r="145" spans="1:18">
      <c r="A145" s="16">
        <v>14</v>
      </c>
      <c r="B145" s="21" t="s">
        <v>76</v>
      </c>
      <c r="C145" s="21" t="s">
        <v>76</v>
      </c>
      <c r="D145" s="21" t="s">
        <v>76</v>
      </c>
      <c r="E145" s="21" t="s">
        <v>76</v>
      </c>
      <c r="F145" s="21" t="s">
        <v>76</v>
      </c>
      <c r="G145" s="21" t="s">
        <v>76</v>
      </c>
      <c r="H145" s="21" t="s">
        <v>76</v>
      </c>
      <c r="I145" s="21" t="s">
        <v>76</v>
      </c>
      <c r="J145" s="21" t="s">
        <v>76</v>
      </c>
      <c r="K145" s="21" t="s">
        <v>76</v>
      </c>
      <c r="L145" s="21" t="s">
        <v>76</v>
      </c>
      <c r="M145" s="21" t="s">
        <v>76</v>
      </c>
      <c r="N145" s="21" t="s">
        <v>76</v>
      </c>
      <c r="O145" s="21" t="s">
        <v>76</v>
      </c>
      <c r="P145" s="21" t="s">
        <v>76</v>
      </c>
      <c r="Q145" s="21" t="s">
        <v>76</v>
      </c>
      <c r="R145" s="15"/>
    </row>
    <row r="146" spans="1:18">
      <c r="A146" s="1">
        <v>15</v>
      </c>
      <c r="B146" s="21" t="s">
        <v>76</v>
      </c>
      <c r="C146" s="21" t="s">
        <v>76</v>
      </c>
      <c r="D146" s="21" t="s">
        <v>76</v>
      </c>
      <c r="E146" s="21" t="s">
        <v>76</v>
      </c>
      <c r="F146" s="21" t="s">
        <v>76</v>
      </c>
      <c r="G146" s="21" t="s">
        <v>76</v>
      </c>
      <c r="H146" s="21" t="s">
        <v>76</v>
      </c>
      <c r="I146" s="21" t="s">
        <v>76</v>
      </c>
      <c r="J146" s="21" t="s">
        <v>76</v>
      </c>
      <c r="K146" s="21" t="s">
        <v>76</v>
      </c>
      <c r="L146" s="21" t="s">
        <v>76</v>
      </c>
      <c r="M146" s="21" t="s">
        <v>76</v>
      </c>
      <c r="N146" s="21" t="s">
        <v>76</v>
      </c>
      <c r="O146" s="21" t="s">
        <v>76</v>
      </c>
      <c r="P146" s="21" t="s">
        <v>76</v>
      </c>
      <c r="Q146" s="21" t="s">
        <v>76</v>
      </c>
      <c r="R146" s="11"/>
    </row>
  </sheetData>
  <autoFilter ref="E1:E146" xr:uid="{00000000-0009-0000-0000-000002000000}"/>
  <mergeCells count="31">
    <mergeCell ref="J10:J11"/>
    <mergeCell ref="K10:K11"/>
    <mergeCell ref="L10:O10"/>
    <mergeCell ref="B10:C10"/>
    <mergeCell ref="F10:F11"/>
    <mergeCell ref="G10:G11"/>
    <mergeCell ref="H10:H11"/>
    <mergeCell ref="I10:I11"/>
    <mergeCell ref="P10:P11"/>
    <mergeCell ref="Q10:Q11"/>
    <mergeCell ref="A5:I5"/>
    <mergeCell ref="J5:R5"/>
    <mergeCell ref="A6:I6"/>
    <mergeCell ref="J6:R6"/>
    <mergeCell ref="A7:I7"/>
    <mergeCell ref="J7:R7"/>
    <mergeCell ref="D10:D11"/>
    <mergeCell ref="E10:E11"/>
    <mergeCell ref="R10:R11"/>
    <mergeCell ref="A8:I8"/>
    <mergeCell ref="J8:R8"/>
    <mergeCell ref="A9:I9"/>
    <mergeCell ref="J9:R9"/>
    <mergeCell ref="A10:A11"/>
    <mergeCell ref="A4:I4"/>
    <mergeCell ref="J4:R4"/>
    <mergeCell ref="A1:R1"/>
    <mergeCell ref="A2:I2"/>
    <mergeCell ref="J2:R2"/>
    <mergeCell ref="A3:I3"/>
    <mergeCell ref="J3:R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3"/>
  <sheetViews>
    <sheetView tabSelected="1" topLeftCell="N10" zoomScale="80" zoomScaleNormal="80" workbookViewId="0">
      <selection activeCell="Z27" sqref="Z27"/>
    </sheetView>
  </sheetViews>
  <sheetFormatPr defaultRowHeight="14.5"/>
  <cols>
    <col min="5" max="5" width="16" customWidth="1"/>
    <col min="9" max="9" width="17.453125" customWidth="1"/>
    <col min="12" max="12" width="11.453125" customWidth="1"/>
    <col min="13" max="13" width="10.7265625" customWidth="1"/>
    <col min="14" max="14" width="15.1796875" customWidth="1"/>
    <col min="18" max="18" width="9.453125" bestFit="1" customWidth="1"/>
    <col min="19" max="19" width="11.26953125" customWidth="1"/>
    <col min="23" max="23" width="41.7265625" customWidth="1"/>
    <col min="25" max="25" width="25.453125" bestFit="1" customWidth="1"/>
    <col min="28" max="28" width="12.54296875" bestFit="1" customWidth="1"/>
  </cols>
  <sheetData>
    <row r="1" spans="1:23" ht="51" customHeight="1">
      <c r="A1" s="79" t="s">
        <v>91</v>
      </c>
      <c r="B1" s="80"/>
      <c r="C1" s="80"/>
      <c r="D1" s="80"/>
      <c r="E1" s="80"/>
      <c r="F1" s="80"/>
      <c r="G1" s="80"/>
      <c r="H1" s="80"/>
      <c r="I1" s="80"/>
      <c r="J1" s="80"/>
      <c r="K1" s="80"/>
      <c r="L1" s="80"/>
      <c r="M1" s="80"/>
      <c r="N1" s="80"/>
      <c r="O1" s="80"/>
      <c r="P1" s="80"/>
      <c r="Q1" s="80"/>
      <c r="R1" s="80"/>
      <c r="S1" s="80"/>
      <c r="T1" s="80"/>
      <c r="U1" s="80"/>
      <c r="V1" s="80"/>
      <c r="W1" s="81"/>
    </row>
    <row r="2" spans="1:23">
      <c r="A2" s="97" t="s">
        <v>92</v>
      </c>
      <c r="B2" s="68"/>
      <c r="C2" s="68"/>
      <c r="D2" s="68"/>
      <c r="E2" s="68"/>
      <c r="F2" s="68"/>
      <c r="G2" s="68"/>
      <c r="H2" s="68"/>
      <c r="I2" s="69"/>
      <c r="J2" s="97" t="s">
        <v>43</v>
      </c>
      <c r="K2" s="68"/>
      <c r="L2" s="68"/>
      <c r="M2" s="68"/>
      <c r="N2" s="68"/>
      <c r="O2" s="68"/>
      <c r="P2" s="68"/>
      <c r="Q2" s="68"/>
      <c r="R2" s="68"/>
      <c r="S2" s="68"/>
      <c r="T2" s="68"/>
      <c r="U2" s="68"/>
      <c r="V2" s="68"/>
      <c r="W2" s="69"/>
    </row>
    <row r="3" spans="1:23">
      <c r="A3" s="97" t="s">
        <v>93</v>
      </c>
      <c r="B3" s="68"/>
      <c r="C3" s="68"/>
      <c r="D3" s="68"/>
      <c r="E3" s="68"/>
      <c r="F3" s="68"/>
      <c r="G3" s="68"/>
      <c r="H3" s="68"/>
      <c r="I3" s="69"/>
      <c r="J3" s="97" t="s">
        <v>45</v>
      </c>
      <c r="K3" s="68"/>
      <c r="L3" s="68"/>
      <c r="M3" s="68"/>
      <c r="N3" s="68"/>
      <c r="O3" s="68"/>
      <c r="P3" s="68"/>
      <c r="Q3" s="68"/>
      <c r="R3" s="68"/>
      <c r="S3" s="68"/>
      <c r="T3" s="68"/>
      <c r="U3" s="68"/>
      <c r="V3" s="68"/>
      <c r="W3" s="69"/>
    </row>
    <row r="4" spans="1:23">
      <c r="A4" s="97" t="s">
        <v>94</v>
      </c>
      <c r="B4" s="68"/>
      <c r="C4" s="68"/>
      <c r="D4" s="68"/>
      <c r="E4" s="68"/>
      <c r="F4" s="68"/>
      <c r="G4" s="68"/>
      <c r="H4" s="68"/>
      <c r="I4" s="69"/>
      <c r="J4" s="97" t="s">
        <v>50</v>
      </c>
      <c r="K4" s="68"/>
      <c r="L4" s="68"/>
      <c r="M4" s="68"/>
      <c r="N4" s="68"/>
      <c r="O4" s="68"/>
      <c r="P4" s="68"/>
      <c r="Q4" s="68"/>
      <c r="R4" s="68"/>
      <c r="S4" s="68"/>
      <c r="T4" s="68"/>
      <c r="U4" s="68"/>
      <c r="V4" s="68"/>
      <c r="W4" s="69"/>
    </row>
    <row r="5" spans="1:23">
      <c r="A5" s="97" t="s">
        <v>95</v>
      </c>
      <c r="B5" s="68"/>
      <c r="C5" s="68"/>
      <c r="D5" s="68"/>
      <c r="E5" s="68"/>
      <c r="F5" s="68"/>
      <c r="G5" s="68"/>
      <c r="H5" s="68"/>
      <c r="I5" s="69"/>
      <c r="J5" s="97" t="s">
        <v>52</v>
      </c>
      <c r="K5" s="68"/>
      <c r="L5" s="68"/>
      <c r="M5" s="68"/>
      <c r="N5" s="68"/>
      <c r="O5" s="68"/>
      <c r="P5" s="68"/>
      <c r="Q5" s="68"/>
      <c r="R5" s="68"/>
      <c r="S5" s="68"/>
      <c r="T5" s="68"/>
      <c r="U5" s="68"/>
      <c r="V5" s="68"/>
      <c r="W5" s="69"/>
    </row>
    <row r="6" spans="1:23">
      <c r="A6" s="97" t="s">
        <v>96</v>
      </c>
      <c r="B6" s="68"/>
      <c r="C6" s="68"/>
      <c r="D6" s="68"/>
      <c r="E6" s="68"/>
      <c r="F6" s="68"/>
      <c r="G6" s="68"/>
      <c r="H6" s="68"/>
      <c r="I6" s="69"/>
      <c r="J6" s="97" t="s">
        <v>54</v>
      </c>
      <c r="K6" s="68"/>
      <c r="L6" s="68"/>
      <c r="M6" s="68"/>
      <c r="N6" s="68"/>
      <c r="O6" s="68"/>
      <c r="P6" s="68"/>
      <c r="Q6" s="68"/>
      <c r="R6" s="68"/>
      <c r="S6" s="68"/>
      <c r="T6" s="68"/>
      <c r="U6" s="68"/>
      <c r="V6" s="68"/>
      <c r="W6" s="69"/>
    </row>
    <row r="7" spans="1:23" ht="14.5" customHeight="1">
      <c r="A7" s="98" t="s">
        <v>97</v>
      </c>
      <c r="B7" s="68"/>
      <c r="C7" s="68"/>
      <c r="D7" s="68"/>
      <c r="E7" s="68"/>
      <c r="F7" s="68"/>
      <c r="G7" s="68"/>
      <c r="H7" s="68"/>
      <c r="I7" s="69"/>
      <c r="J7" s="97"/>
      <c r="K7" s="68"/>
      <c r="L7" s="68"/>
      <c r="M7" s="68"/>
      <c r="N7" s="68"/>
      <c r="O7" s="68"/>
      <c r="P7" s="68"/>
      <c r="Q7" s="68"/>
      <c r="R7" s="68"/>
      <c r="S7" s="68"/>
      <c r="T7" s="68"/>
      <c r="U7" s="68"/>
      <c r="V7" s="68"/>
      <c r="W7" s="69"/>
    </row>
    <row r="8" spans="1:23">
      <c r="A8" s="82" t="s">
        <v>98</v>
      </c>
      <c r="B8" s="85" t="s">
        <v>99</v>
      </c>
      <c r="C8" s="86"/>
      <c r="D8" s="86"/>
      <c r="E8" s="86"/>
      <c r="F8" s="86"/>
      <c r="G8" s="86"/>
      <c r="H8" s="86"/>
      <c r="I8" s="87"/>
      <c r="J8" s="85" t="s">
        <v>100</v>
      </c>
      <c r="K8" s="87"/>
      <c r="L8" s="85" t="s">
        <v>101</v>
      </c>
      <c r="M8" s="90" t="s">
        <v>102</v>
      </c>
      <c r="N8" s="86"/>
      <c r="O8" s="86"/>
      <c r="P8" s="86"/>
      <c r="Q8" s="86"/>
      <c r="R8" s="85" t="s">
        <v>103</v>
      </c>
      <c r="S8" s="86"/>
      <c r="T8" s="86"/>
      <c r="U8" s="86"/>
      <c r="V8" s="87"/>
      <c r="W8" s="91" t="s">
        <v>70</v>
      </c>
    </row>
    <row r="9" spans="1:23">
      <c r="A9" s="83"/>
      <c r="B9" s="94" t="s">
        <v>104</v>
      </c>
      <c r="C9" s="95"/>
      <c r="D9" s="96"/>
      <c r="E9" s="94" t="s">
        <v>105</v>
      </c>
      <c r="F9" s="94" t="s">
        <v>106</v>
      </c>
      <c r="G9" s="95"/>
      <c r="H9" s="96"/>
      <c r="I9" s="94" t="s">
        <v>105</v>
      </c>
      <c r="J9" s="94" t="s">
        <v>71</v>
      </c>
      <c r="K9" s="94" t="s">
        <v>72</v>
      </c>
      <c r="L9" s="88"/>
      <c r="M9" s="94" t="s">
        <v>107</v>
      </c>
      <c r="N9" s="96"/>
      <c r="O9" s="94" t="s">
        <v>108</v>
      </c>
      <c r="P9" s="96"/>
      <c r="Q9" s="94" t="s">
        <v>109</v>
      </c>
      <c r="R9" s="94" t="s">
        <v>110</v>
      </c>
      <c r="S9" s="96"/>
      <c r="T9" s="94" t="s">
        <v>108</v>
      </c>
      <c r="U9" s="96"/>
      <c r="V9" s="94" t="s">
        <v>109</v>
      </c>
      <c r="W9" s="92"/>
    </row>
    <row r="10" spans="1:23" ht="30" customHeight="1">
      <c r="A10" s="84"/>
      <c r="B10" s="14" t="s">
        <v>111</v>
      </c>
      <c r="C10" s="14" t="s">
        <v>112</v>
      </c>
      <c r="D10" s="14" t="s">
        <v>113</v>
      </c>
      <c r="E10" s="89"/>
      <c r="F10" s="14" t="s">
        <v>111</v>
      </c>
      <c r="G10" s="14" t="s">
        <v>112</v>
      </c>
      <c r="H10" s="14" t="s">
        <v>113</v>
      </c>
      <c r="I10" s="89"/>
      <c r="J10" s="89"/>
      <c r="K10" s="89"/>
      <c r="L10" s="89"/>
      <c r="M10" s="14" t="s">
        <v>111</v>
      </c>
      <c r="N10" s="14" t="s">
        <v>112</v>
      </c>
      <c r="O10" s="14" t="s">
        <v>71</v>
      </c>
      <c r="P10" s="14" t="s">
        <v>72</v>
      </c>
      <c r="Q10" s="89"/>
      <c r="R10" s="14" t="s">
        <v>111</v>
      </c>
      <c r="S10" s="14" t="s">
        <v>112</v>
      </c>
      <c r="T10" s="14" t="s">
        <v>71</v>
      </c>
      <c r="U10" s="14" t="s">
        <v>72</v>
      </c>
      <c r="V10" s="89"/>
      <c r="W10" s="93"/>
    </row>
    <row r="11" spans="1:23">
      <c r="A11" s="6">
        <v>1</v>
      </c>
      <c r="B11" s="7"/>
      <c r="C11" s="7"/>
      <c r="D11" s="9"/>
      <c r="E11" s="9"/>
      <c r="F11" s="9"/>
      <c r="G11" s="9"/>
      <c r="H11" s="9"/>
      <c r="I11" s="9"/>
      <c r="J11" s="29">
        <v>240</v>
      </c>
      <c r="K11" s="29">
        <v>797</v>
      </c>
      <c r="L11" s="29">
        <v>557</v>
      </c>
      <c r="M11" s="9"/>
      <c r="N11" s="9"/>
      <c r="O11" s="9"/>
      <c r="P11" s="9"/>
      <c r="Q11" s="9"/>
      <c r="R11" s="30"/>
      <c r="S11" s="29"/>
      <c r="T11" s="29">
        <v>240</v>
      </c>
      <c r="U11" s="29">
        <v>797</v>
      </c>
      <c r="V11" s="29">
        <v>557</v>
      </c>
      <c r="W11" s="34" t="s">
        <v>114</v>
      </c>
    </row>
    <row r="12" spans="1:23">
      <c r="A12" s="6">
        <v>2</v>
      </c>
      <c r="B12" s="7"/>
      <c r="C12" s="7"/>
      <c r="D12" s="9"/>
      <c r="E12" s="9"/>
      <c r="F12" s="9"/>
      <c r="G12" s="9"/>
      <c r="H12" s="9"/>
      <c r="I12" s="9"/>
      <c r="J12" s="29">
        <v>797</v>
      </c>
      <c r="K12" s="29">
        <v>1282</v>
      </c>
      <c r="L12" s="29">
        <v>485</v>
      </c>
      <c r="M12" s="9"/>
      <c r="N12" s="9"/>
      <c r="O12" s="9"/>
      <c r="P12" s="9"/>
      <c r="Q12" s="9"/>
      <c r="R12" s="30"/>
      <c r="S12" s="29"/>
      <c r="T12" s="29"/>
      <c r="U12" s="29"/>
      <c r="V12" s="29"/>
      <c r="W12" s="34" t="s">
        <v>115</v>
      </c>
    </row>
    <row r="13" spans="1:23">
      <c r="A13" s="6">
        <v>3</v>
      </c>
      <c r="B13" s="7"/>
      <c r="C13" s="7"/>
      <c r="D13" s="9"/>
      <c r="E13" s="9"/>
      <c r="F13" s="9"/>
      <c r="G13" s="9"/>
      <c r="H13" s="9"/>
      <c r="I13" s="9"/>
      <c r="J13" s="29">
        <v>1282</v>
      </c>
      <c r="K13" s="9">
        <v>1504</v>
      </c>
      <c r="L13" s="29">
        <v>222</v>
      </c>
      <c r="M13" s="9"/>
      <c r="N13" s="9"/>
      <c r="O13" s="9"/>
      <c r="P13" s="9"/>
      <c r="Q13" s="9"/>
      <c r="R13" s="30"/>
      <c r="S13" s="29"/>
      <c r="T13" s="29">
        <v>1282</v>
      </c>
      <c r="U13" s="9">
        <v>1504</v>
      </c>
      <c r="V13" s="29">
        <v>222</v>
      </c>
      <c r="W13" s="34" t="s">
        <v>114</v>
      </c>
    </row>
    <row r="14" spans="1:23">
      <c r="A14" s="6">
        <v>4</v>
      </c>
      <c r="B14" s="7"/>
      <c r="C14" s="7"/>
      <c r="D14" s="9"/>
      <c r="E14" s="9"/>
      <c r="F14" s="9"/>
      <c r="G14" s="9"/>
      <c r="H14" s="9"/>
      <c r="I14" s="9"/>
      <c r="J14" s="9">
        <v>1504</v>
      </c>
      <c r="K14" s="9">
        <v>1739</v>
      </c>
      <c r="L14" s="9">
        <v>235</v>
      </c>
      <c r="M14" s="9"/>
      <c r="N14" s="9"/>
      <c r="O14" s="9"/>
      <c r="P14" s="9"/>
      <c r="Q14" s="9"/>
      <c r="R14" s="29"/>
      <c r="S14" s="29"/>
      <c r="T14" s="29"/>
      <c r="U14" s="29"/>
      <c r="V14" s="29"/>
      <c r="W14" s="34" t="s">
        <v>115</v>
      </c>
    </row>
    <row r="15" spans="1:23">
      <c r="A15" s="6">
        <v>5</v>
      </c>
      <c r="B15" s="7"/>
      <c r="C15" s="7"/>
      <c r="D15" s="9"/>
      <c r="E15" s="9"/>
      <c r="F15" s="9"/>
      <c r="G15" s="9"/>
      <c r="H15" s="9"/>
      <c r="I15" s="9"/>
      <c r="J15" s="9">
        <v>1739</v>
      </c>
      <c r="K15" s="9">
        <v>1742</v>
      </c>
      <c r="L15" s="9">
        <v>3</v>
      </c>
      <c r="M15" s="9"/>
      <c r="N15" s="9"/>
      <c r="O15" s="9">
        <v>1739</v>
      </c>
      <c r="P15" s="9">
        <v>1742</v>
      </c>
      <c r="Q15" s="9">
        <v>3</v>
      </c>
      <c r="R15" s="29"/>
      <c r="S15" s="29"/>
      <c r="T15" s="9"/>
      <c r="U15" s="9"/>
      <c r="V15" s="9"/>
      <c r="W15" s="34" t="s">
        <v>116</v>
      </c>
    </row>
    <row r="16" spans="1:23">
      <c r="A16" s="6">
        <v>6</v>
      </c>
      <c r="B16" s="7"/>
      <c r="C16" s="7"/>
      <c r="D16" s="9"/>
      <c r="E16" s="9"/>
      <c r="F16" s="9"/>
      <c r="G16" s="9"/>
      <c r="H16" s="9"/>
      <c r="I16" s="9"/>
      <c r="J16" s="9">
        <v>1742</v>
      </c>
      <c r="K16" s="9">
        <v>2427</v>
      </c>
      <c r="L16" s="9">
        <v>685</v>
      </c>
      <c r="M16" s="9"/>
      <c r="N16" s="9"/>
      <c r="O16" s="9"/>
      <c r="P16" s="9"/>
      <c r="Q16" s="9"/>
      <c r="R16" s="29"/>
      <c r="S16" s="29"/>
      <c r="T16" s="9"/>
      <c r="U16" s="9"/>
      <c r="V16" s="9"/>
      <c r="W16" s="34" t="s">
        <v>115</v>
      </c>
    </row>
    <row r="17" spans="1:29">
      <c r="A17" s="6">
        <v>7</v>
      </c>
      <c r="B17" s="7"/>
      <c r="C17" s="7"/>
      <c r="D17" s="9"/>
      <c r="E17" s="9"/>
      <c r="F17" s="9"/>
      <c r="G17" s="9"/>
      <c r="H17" s="9"/>
      <c r="I17" s="9"/>
      <c r="J17" s="9">
        <v>2427</v>
      </c>
      <c r="K17" s="9">
        <v>2431</v>
      </c>
      <c r="L17" s="9">
        <v>4</v>
      </c>
      <c r="M17" s="9"/>
      <c r="N17" s="9"/>
      <c r="O17" s="9">
        <v>2427</v>
      </c>
      <c r="P17" s="9">
        <v>2431</v>
      </c>
      <c r="Q17" s="9">
        <v>4</v>
      </c>
      <c r="R17" s="9"/>
      <c r="S17" s="9"/>
      <c r="T17" s="9"/>
      <c r="U17" s="9"/>
      <c r="V17" s="9"/>
      <c r="W17" s="34" t="s">
        <v>116</v>
      </c>
    </row>
    <row r="18" spans="1:29">
      <c r="A18" s="6">
        <v>8</v>
      </c>
      <c r="B18" s="7"/>
      <c r="C18" s="7"/>
      <c r="D18" s="9"/>
      <c r="E18" s="9"/>
      <c r="F18" s="9"/>
      <c r="G18" s="9"/>
      <c r="H18" s="9"/>
      <c r="I18" s="9"/>
      <c r="J18" s="9">
        <v>2431</v>
      </c>
      <c r="K18" s="9">
        <v>2697</v>
      </c>
      <c r="L18" s="9">
        <v>266</v>
      </c>
      <c r="M18" s="9"/>
      <c r="N18" s="9"/>
      <c r="O18" s="9"/>
      <c r="P18" s="9"/>
      <c r="Q18" s="9"/>
      <c r="R18" s="9"/>
      <c r="S18" s="9"/>
      <c r="T18" s="9"/>
      <c r="U18" s="9"/>
      <c r="V18" s="9"/>
      <c r="W18" s="34" t="s">
        <v>115</v>
      </c>
    </row>
    <row r="19" spans="1:29">
      <c r="A19" s="6">
        <v>9</v>
      </c>
      <c r="B19" s="7"/>
      <c r="C19" s="7"/>
      <c r="D19" s="7"/>
      <c r="E19" s="7"/>
      <c r="F19" s="9"/>
      <c r="G19" s="9"/>
      <c r="H19" s="9"/>
      <c r="I19" s="9"/>
      <c r="J19" s="9"/>
      <c r="K19" s="9"/>
      <c r="L19" s="9"/>
      <c r="M19" s="9"/>
      <c r="N19" s="9"/>
      <c r="O19" s="9"/>
      <c r="P19" s="9"/>
      <c r="Q19" s="9"/>
      <c r="R19" s="9"/>
      <c r="S19" s="9"/>
      <c r="T19" s="9"/>
      <c r="U19" s="9"/>
      <c r="V19" s="9"/>
      <c r="W19" s="8"/>
      <c r="Y19" t="s">
        <v>117</v>
      </c>
      <c r="Z19">
        <f>2710</f>
        <v>2710</v>
      </c>
      <c r="AB19" t="s">
        <v>118</v>
      </c>
      <c r="AC19">
        <v>2710</v>
      </c>
    </row>
    <row r="20" spans="1:29">
      <c r="A20" s="6">
        <v>10</v>
      </c>
      <c r="B20" s="7"/>
      <c r="C20" s="7"/>
      <c r="D20" s="7"/>
      <c r="E20" s="7"/>
      <c r="F20" s="9"/>
      <c r="G20" s="9"/>
      <c r="H20" s="9"/>
      <c r="I20" s="9"/>
      <c r="J20" s="9"/>
      <c r="K20" s="9"/>
      <c r="L20" s="9"/>
      <c r="M20" s="9"/>
      <c r="N20" s="9"/>
      <c r="O20" s="9"/>
      <c r="P20" s="9"/>
      <c r="Q20" s="9"/>
      <c r="R20" s="9"/>
      <c r="S20" s="9"/>
      <c r="T20" s="9"/>
      <c r="U20" s="9"/>
      <c r="V20" s="9"/>
      <c r="W20" s="8"/>
      <c r="Y20" t="s">
        <v>119</v>
      </c>
      <c r="Z20">
        <v>779</v>
      </c>
      <c r="AB20" t="s">
        <v>120</v>
      </c>
      <c r="AC20">
        <v>779</v>
      </c>
    </row>
    <row r="21" spans="1:29">
      <c r="A21" s="6">
        <v>11</v>
      </c>
      <c r="B21" s="7"/>
      <c r="C21" s="7"/>
      <c r="D21" s="7"/>
      <c r="E21" s="7"/>
      <c r="F21" s="9"/>
      <c r="G21" s="9"/>
      <c r="H21" s="9"/>
      <c r="I21" s="9"/>
      <c r="J21" s="9"/>
      <c r="K21" s="9"/>
      <c r="L21" s="9"/>
      <c r="M21" s="9"/>
      <c r="N21" s="9"/>
      <c r="O21" s="9"/>
      <c r="P21" s="9"/>
      <c r="Q21" s="9"/>
      <c r="R21" s="9"/>
      <c r="S21" s="9"/>
      <c r="T21" s="9"/>
      <c r="U21" s="9"/>
      <c r="V21" s="9"/>
      <c r="W21" s="8"/>
      <c r="Y21" t="s">
        <v>121</v>
      </c>
      <c r="Z21">
        <v>7</v>
      </c>
      <c r="AB21" t="s">
        <v>122</v>
      </c>
      <c r="AC21">
        <v>7</v>
      </c>
    </row>
    <row r="22" spans="1:29">
      <c r="A22" s="6">
        <v>12</v>
      </c>
      <c r="B22" s="7"/>
      <c r="C22" s="7"/>
      <c r="D22" s="7"/>
      <c r="E22" s="7"/>
      <c r="F22" s="9"/>
      <c r="G22" s="9"/>
      <c r="H22" s="9"/>
      <c r="I22" s="9"/>
      <c r="J22" s="9"/>
      <c r="K22" s="9"/>
      <c r="L22" s="9"/>
      <c r="M22" s="9"/>
      <c r="N22" s="9"/>
      <c r="O22" s="9"/>
      <c r="P22" s="9"/>
      <c r="Q22" s="9"/>
      <c r="R22" s="9"/>
      <c r="S22" s="9"/>
      <c r="T22" s="9"/>
      <c r="U22" s="9"/>
      <c r="V22" s="9"/>
      <c r="W22" s="8"/>
      <c r="Y22" t="s">
        <v>123</v>
      </c>
      <c r="Z22">
        <f>Z20+Z21</f>
        <v>786</v>
      </c>
      <c r="AA22">
        <v>137</v>
      </c>
      <c r="AB22" t="s">
        <v>124</v>
      </c>
      <c r="AC22">
        <v>107</v>
      </c>
    </row>
    <row r="23" spans="1:29">
      <c r="A23" s="6">
        <v>13</v>
      </c>
      <c r="B23" s="7"/>
      <c r="C23" s="7"/>
      <c r="D23" s="7"/>
      <c r="E23" s="7"/>
      <c r="F23" s="9"/>
      <c r="G23" s="9"/>
      <c r="H23" s="9"/>
      <c r="I23" s="9"/>
      <c r="J23" s="9"/>
      <c r="K23" s="9"/>
      <c r="L23" s="9"/>
      <c r="M23" s="9"/>
      <c r="N23" s="9"/>
      <c r="O23" s="9"/>
      <c r="P23" s="9"/>
      <c r="Q23" s="9"/>
      <c r="R23" s="9"/>
      <c r="S23" s="9"/>
      <c r="T23" s="9"/>
      <c r="U23" s="9"/>
      <c r="V23" s="9"/>
      <c r="W23" s="8"/>
      <c r="Y23" t="s">
        <v>125</v>
      </c>
      <c r="Z23">
        <v>107</v>
      </c>
      <c r="AA23">
        <v>139</v>
      </c>
      <c r="AB23" t="s">
        <v>126</v>
      </c>
    </row>
    <row r="24" spans="1:29">
      <c r="A24" s="6">
        <v>14</v>
      </c>
      <c r="B24" s="7"/>
      <c r="C24" s="7"/>
      <c r="D24" s="7"/>
      <c r="E24" s="7"/>
      <c r="F24" s="9"/>
      <c r="G24" s="9"/>
      <c r="H24" s="9"/>
      <c r="I24" s="9"/>
      <c r="J24" s="9"/>
      <c r="K24" s="9"/>
      <c r="L24" s="9"/>
      <c r="M24" s="9"/>
      <c r="N24" s="9"/>
      <c r="O24" s="9"/>
      <c r="P24" s="9"/>
      <c r="Q24" s="9"/>
      <c r="R24" s="9"/>
      <c r="S24" s="9"/>
      <c r="T24" s="9"/>
      <c r="U24" s="9"/>
      <c r="V24" s="9"/>
      <c r="W24" s="8"/>
      <c r="Y24" t="s">
        <v>127</v>
      </c>
      <c r="Z24">
        <f>Z20-100</f>
        <v>679</v>
      </c>
      <c r="AB24" t="s">
        <v>128</v>
      </c>
    </row>
    <row r="25" spans="1:29" ht="15" customHeight="1" thickBot="1">
      <c r="A25" s="6">
        <v>15</v>
      </c>
      <c r="B25" s="7"/>
      <c r="C25" s="7"/>
      <c r="D25" s="7"/>
      <c r="E25" s="7"/>
      <c r="F25" s="9"/>
      <c r="G25" s="9"/>
      <c r="H25" s="9"/>
      <c r="I25" s="9"/>
      <c r="J25" s="9"/>
      <c r="K25" s="9"/>
      <c r="L25" s="9"/>
      <c r="M25" s="9"/>
      <c r="N25" s="9"/>
      <c r="O25" s="9"/>
      <c r="P25" s="9"/>
      <c r="Q25" s="9"/>
      <c r="R25" s="9"/>
      <c r="S25" s="9"/>
      <c r="T25" s="9"/>
      <c r="U25" s="9"/>
      <c r="V25" s="9"/>
      <c r="W25" s="8"/>
      <c r="Y25" t="s">
        <v>129</v>
      </c>
      <c r="Z25">
        <f>7-7</f>
        <v>0</v>
      </c>
    </row>
    <row r="26" spans="1:29" ht="15" customHeight="1" thickBot="1">
      <c r="A26" s="99"/>
      <c r="B26" s="100"/>
      <c r="C26" s="100"/>
      <c r="D26" s="100"/>
      <c r="E26" s="100"/>
      <c r="F26" s="100"/>
      <c r="G26" s="100"/>
      <c r="H26" s="100"/>
      <c r="I26" s="100"/>
      <c r="J26" s="100"/>
      <c r="K26" s="100"/>
      <c r="L26" s="100"/>
      <c r="M26" s="100"/>
      <c r="N26" s="100"/>
      <c r="O26" s="100"/>
      <c r="P26" s="100"/>
      <c r="Q26" s="100"/>
      <c r="R26" s="100"/>
      <c r="S26" s="100"/>
      <c r="T26" s="100"/>
      <c r="U26" s="100"/>
      <c r="V26" s="100"/>
      <c r="W26" s="101"/>
      <c r="Y26" t="s">
        <v>130</v>
      </c>
    </row>
    <row r="27" spans="1:29">
      <c r="A27" s="102" t="s">
        <v>131</v>
      </c>
      <c r="B27" s="103"/>
      <c r="C27" s="104" t="s">
        <v>132</v>
      </c>
      <c r="D27" s="105"/>
      <c r="E27" s="105"/>
      <c r="F27" s="105"/>
      <c r="G27" s="105"/>
      <c r="H27" s="106"/>
      <c r="I27" s="104" t="s">
        <v>133</v>
      </c>
      <c r="J27" s="105"/>
      <c r="K27" s="105"/>
      <c r="L27" s="105"/>
      <c r="M27" s="106"/>
      <c r="N27" s="107" t="s">
        <v>134</v>
      </c>
      <c r="O27" s="108"/>
      <c r="P27" s="108"/>
      <c r="Q27" s="108"/>
      <c r="R27" s="103"/>
      <c r="S27" s="109" t="s">
        <v>135</v>
      </c>
      <c r="T27" s="108"/>
      <c r="U27" s="108"/>
      <c r="V27" s="108"/>
      <c r="W27" s="103"/>
      <c r="Y27" t="s">
        <v>136</v>
      </c>
      <c r="Z27" s="66">
        <f>Z25+Z24</f>
        <v>679</v>
      </c>
      <c r="AA27">
        <v>138</v>
      </c>
      <c r="AC27">
        <f>Z22-Z23</f>
        <v>679</v>
      </c>
    </row>
    <row r="28" spans="1:29">
      <c r="A28" s="110" t="s">
        <v>137</v>
      </c>
      <c r="B28" s="96"/>
      <c r="C28" s="111"/>
      <c r="D28" s="95"/>
      <c r="E28" s="95"/>
      <c r="F28" s="95"/>
      <c r="G28" s="95"/>
      <c r="H28" s="96"/>
      <c r="I28" s="111"/>
      <c r="J28" s="95"/>
      <c r="K28" s="95"/>
      <c r="L28" s="95"/>
      <c r="M28" s="96"/>
      <c r="N28" s="112"/>
      <c r="O28" s="68"/>
      <c r="P28" s="68"/>
      <c r="Q28" s="68"/>
      <c r="R28" s="69"/>
      <c r="S28" s="112"/>
      <c r="T28" s="68"/>
      <c r="U28" s="68"/>
      <c r="V28" s="68"/>
      <c r="W28" s="69"/>
      <c r="Y28" t="s">
        <v>138</v>
      </c>
      <c r="Z28">
        <v>2457</v>
      </c>
    </row>
    <row r="29" spans="1:29">
      <c r="A29" s="110" t="s">
        <v>139</v>
      </c>
      <c r="B29" s="96"/>
      <c r="C29" s="111"/>
      <c r="D29" s="95"/>
      <c r="E29" s="95"/>
      <c r="F29" s="95"/>
      <c r="G29" s="95"/>
      <c r="H29" s="96"/>
      <c r="I29" s="111"/>
      <c r="J29" s="95"/>
      <c r="K29" s="95"/>
      <c r="L29" s="95"/>
      <c r="M29" s="96"/>
      <c r="N29" s="112"/>
      <c r="O29" s="68"/>
      <c r="P29" s="68"/>
      <c r="Q29" s="68"/>
      <c r="R29" s="69"/>
      <c r="S29" s="112"/>
      <c r="T29" s="68"/>
      <c r="U29" s="68"/>
      <c r="V29" s="68"/>
      <c r="W29" s="69"/>
      <c r="Y29" t="s">
        <v>140</v>
      </c>
      <c r="Z29">
        <f>Z28-Z24-Z23</f>
        <v>1671</v>
      </c>
    </row>
    <row r="30" spans="1:29">
      <c r="A30" s="110" t="s">
        <v>141</v>
      </c>
      <c r="B30" s="96"/>
      <c r="C30" s="111"/>
      <c r="D30" s="95"/>
      <c r="E30" s="95"/>
      <c r="F30" s="95"/>
      <c r="G30" s="95"/>
      <c r="H30" s="96"/>
      <c r="I30" s="111"/>
      <c r="J30" s="95"/>
      <c r="K30" s="95"/>
      <c r="L30" s="95"/>
      <c r="M30" s="96"/>
      <c r="N30" s="112"/>
      <c r="O30" s="68"/>
      <c r="P30" s="68"/>
      <c r="Q30" s="68"/>
      <c r="R30" s="69"/>
      <c r="S30" s="112"/>
      <c r="T30" s="68"/>
      <c r="U30" s="68"/>
      <c r="V30" s="68"/>
      <c r="W30" s="69"/>
      <c r="Y30" t="s">
        <v>142</v>
      </c>
      <c r="Z30" s="66">
        <f>Z19-Z28</f>
        <v>253</v>
      </c>
      <c r="AA30">
        <v>22</v>
      </c>
    </row>
    <row r="31" spans="1:29" ht="15" customHeight="1" thickBot="1">
      <c r="A31" s="113" t="s">
        <v>143</v>
      </c>
      <c r="B31" s="114"/>
      <c r="C31" s="115"/>
      <c r="D31" s="116"/>
      <c r="E31" s="116"/>
      <c r="F31" s="116"/>
      <c r="G31" s="116"/>
      <c r="H31" s="114"/>
      <c r="I31" s="115"/>
      <c r="J31" s="116"/>
      <c r="K31" s="116"/>
      <c r="L31" s="116"/>
      <c r="M31" s="114"/>
      <c r="N31" s="115"/>
      <c r="O31" s="116"/>
      <c r="P31" s="116"/>
      <c r="Q31" s="116"/>
      <c r="R31" s="114"/>
      <c r="S31" s="115"/>
      <c r="T31" s="116"/>
      <c r="U31" s="116"/>
      <c r="V31" s="116"/>
      <c r="W31" s="114"/>
      <c r="Y31" t="s">
        <v>144</v>
      </c>
      <c r="Z31">
        <f>Z27+Z30</f>
        <v>932</v>
      </c>
      <c r="AA31" t="s">
        <v>145</v>
      </c>
    </row>
    <row r="33" spans="26:26">
      <c r="Z33">
        <f>Z31+Z29</f>
        <v>2603</v>
      </c>
    </row>
  </sheetData>
  <mergeCells count="58">
    <mergeCell ref="A31:B31"/>
    <mergeCell ref="C31:H31"/>
    <mergeCell ref="I31:M31"/>
    <mergeCell ref="N31:R31"/>
    <mergeCell ref="S31:W31"/>
    <mergeCell ref="A30:B30"/>
    <mergeCell ref="C30:H30"/>
    <mergeCell ref="I30:M30"/>
    <mergeCell ref="N30:R30"/>
    <mergeCell ref="S30:W30"/>
    <mergeCell ref="A29:B29"/>
    <mergeCell ref="C29:H29"/>
    <mergeCell ref="I29:M29"/>
    <mergeCell ref="N29:R29"/>
    <mergeCell ref="S29:W29"/>
    <mergeCell ref="A28:B28"/>
    <mergeCell ref="C28:H28"/>
    <mergeCell ref="I28:M28"/>
    <mergeCell ref="N28:R28"/>
    <mergeCell ref="S28:W28"/>
    <mergeCell ref="A27:B27"/>
    <mergeCell ref="C27:H27"/>
    <mergeCell ref="I27:M27"/>
    <mergeCell ref="N27:R27"/>
    <mergeCell ref="S27:W27"/>
    <mergeCell ref="A26:W26"/>
    <mergeCell ref="F9:H9"/>
    <mergeCell ref="I9:I10"/>
    <mergeCell ref="J9:J10"/>
    <mergeCell ref="K9:K10"/>
    <mergeCell ref="M9:N9"/>
    <mergeCell ref="O9:P9"/>
    <mergeCell ref="J7:W7"/>
    <mergeCell ref="J2:W2"/>
    <mergeCell ref="A3:I3"/>
    <mergeCell ref="J3:W3"/>
    <mergeCell ref="A4:I4"/>
    <mergeCell ref="J4:W4"/>
    <mergeCell ref="A5:I5"/>
    <mergeCell ref="J5:W5"/>
    <mergeCell ref="A6:I6"/>
    <mergeCell ref="J6:W6"/>
    <mergeCell ref="A1:W1"/>
    <mergeCell ref="A8:A10"/>
    <mergeCell ref="B8:I8"/>
    <mergeCell ref="J8:K8"/>
    <mergeCell ref="L8:L10"/>
    <mergeCell ref="M8:Q8"/>
    <mergeCell ref="R8:V8"/>
    <mergeCell ref="W8:W10"/>
    <mergeCell ref="B9:D9"/>
    <mergeCell ref="E9:E10"/>
    <mergeCell ref="Q9:Q10"/>
    <mergeCell ref="R9:S9"/>
    <mergeCell ref="T9:U9"/>
    <mergeCell ref="V9:V10"/>
    <mergeCell ref="A2:I2"/>
    <mergeCell ref="A7:I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4"/>
  <sheetViews>
    <sheetView topLeftCell="A9" workbookViewId="0">
      <selection activeCell="F18" sqref="F18"/>
    </sheetView>
  </sheetViews>
  <sheetFormatPr defaultRowHeight="14.5"/>
  <cols>
    <col min="6" max="6" width="13.453125" customWidth="1"/>
    <col min="7" max="7" width="17" customWidth="1"/>
    <col min="8" max="9" width="12.26953125" customWidth="1"/>
    <col min="10" max="10" width="19.453125" customWidth="1"/>
    <col min="11" max="11" width="14.26953125" customWidth="1"/>
    <col min="12" max="12" width="13.7265625" customWidth="1"/>
  </cols>
  <sheetData>
    <row r="1" spans="1:19" s="3" customFormat="1" ht="61.5" customHeight="1">
      <c r="A1" s="134" t="s">
        <v>146</v>
      </c>
      <c r="B1" s="120"/>
      <c r="C1" s="120"/>
      <c r="D1" s="120"/>
      <c r="E1" s="120"/>
      <c r="F1" s="120"/>
      <c r="G1" s="120"/>
      <c r="H1" s="120"/>
      <c r="I1" s="120"/>
      <c r="J1" s="120"/>
      <c r="K1" s="120"/>
      <c r="L1" s="120"/>
      <c r="M1" s="120"/>
      <c r="N1" s="120"/>
      <c r="O1" s="120"/>
      <c r="P1" s="120"/>
      <c r="Q1" s="120"/>
      <c r="R1" s="120"/>
      <c r="S1" s="118"/>
    </row>
    <row r="2" spans="1:19" s="3" customFormat="1">
      <c r="A2" s="124" t="s">
        <v>42</v>
      </c>
      <c r="B2" s="120"/>
      <c r="C2" s="120"/>
      <c r="D2" s="120"/>
      <c r="E2" s="120"/>
      <c r="F2" s="120"/>
      <c r="G2" s="118"/>
      <c r="H2" s="70" t="s">
        <v>43</v>
      </c>
      <c r="I2" s="68"/>
      <c r="J2" s="68"/>
      <c r="K2" s="68"/>
      <c r="L2" s="68"/>
      <c r="M2" s="68"/>
      <c r="N2" s="68"/>
      <c r="O2" s="68"/>
      <c r="P2" s="68"/>
      <c r="Q2" s="68"/>
      <c r="R2" s="68"/>
      <c r="S2" s="69"/>
    </row>
    <row r="3" spans="1:19" s="3" customFormat="1">
      <c r="A3" s="124" t="s">
        <v>147</v>
      </c>
      <c r="B3" s="120"/>
      <c r="C3" s="120"/>
      <c r="D3" s="120"/>
      <c r="E3" s="120"/>
      <c r="F3" s="120"/>
      <c r="G3" s="118"/>
      <c r="H3" s="70" t="s">
        <v>45</v>
      </c>
      <c r="I3" s="68"/>
      <c r="J3" s="68"/>
      <c r="K3" s="68"/>
      <c r="L3" s="68"/>
      <c r="M3" s="68"/>
      <c r="N3" s="68"/>
      <c r="O3" s="68"/>
      <c r="P3" s="68"/>
      <c r="Q3" s="68"/>
      <c r="R3" s="68"/>
      <c r="S3" s="69"/>
    </row>
    <row r="4" spans="1:19" s="3" customFormat="1">
      <c r="A4" s="124" t="s">
        <v>46</v>
      </c>
      <c r="B4" s="120"/>
      <c r="C4" s="120"/>
      <c r="D4" s="120"/>
      <c r="E4" s="120"/>
      <c r="F4" s="120"/>
      <c r="G4" s="118"/>
      <c r="H4" s="70" t="s">
        <v>148</v>
      </c>
      <c r="I4" s="68"/>
      <c r="J4" s="68"/>
      <c r="K4" s="68"/>
      <c r="L4" s="68"/>
      <c r="M4" s="68"/>
      <c r="N4" s="68"/>
      <c r="O4" s="68"/>
      <c r="P4" s="68"/>
      <c r="Q4" s="68"/>
      <c r="R4" s="68"/>
      <c r="S4" s="69"/>
    </row>
    <row r="5" spans="1:19" s="3" customFormat="1">
      <c r="A5" s="124" t="s">
        <v>47</v>
      </c>
      <c r="B5" s="120"/>
      <c r="C5" s="120"/>
      <c r="D5" s="120"/>
      <c r="E5" s="120"/>
      <c r="F5" s="120"/>
      <c r="G5" s="118"/>
      <c r="H5" s="70" t="s">
        <v>48</v>
      </c>
      <c r="I5" s="68"/>
      <c r="J5" s="68"/>
      <c r="K5" s="68"/>
      <c r="L5" s="68"/>
      <c r="M5" s="68"/>
      <c r="N5" s="68"/>
      <c r="O5" s="68"/>
      <c r="P5" s="68"/>
      <c r="Q5" s="68"/>
      <c r="R5" s="68"/>
      <c r="S5" s="69"/>
    </row>
    <row r="6" spans="1:19" s="3" customFormat="1">
      <c r="A6" s="124" t="s">
        <v>49</v>
      </c>
      <c r="B6" s="120"/>
      <c r="C6" s="120"/>
      <c r="D6" s="120"/>
      <c r="E6" s="120"/>
      <c r="F6" s="120"/>
      <c r="G6" s="118"/>
      <c r="H6" s="133" t="s">
        <v>50</v>
      </c>
      <c r="I6" s="120"/>
      <c r="J6" s="120"/>
      <c r="K6" s="120"/>
      <c r="L6" s="120"/>
      <c r="M6" s="120"/>
      <c r="N6" s="120"/>
      <c r="O6" s="120"/>
      <c r="P6" s="120"/>
      <c r="Q6" s="120"/>
      <c r="R6" s="120"/>
      <c r="S6" s="118"/>
    </row>
    <row r="7" spans="1:19" s="3" customFormat="1">
      <c r="A7" s="124" t="s">
        <v>149</v>
      </c>
      <c r="B7" s="120"/>
      <c r="C7" s="120"/>
      <c r="D7" s="120"/>
      <c r="E7" s="120"/>
      <c r="F7" s="120"/>
      <c r="G7" s="118"/>
      <c r="H7" s="133" t="s">
        <v>52</v>
      </c>
      <c r="I7" s="120"/>
      <c r="J7" s="120"/>
      <c r="K7" s="120"/>
      <c r="L7" s="120"/>
      <c r="M7" s="120"/>
      <c r="N7" s="120"/>
      <c r="O7" s="120"/>
      <c r="P7" s="120"/>
      <c r="Q7" s="120"/>
      <c r="R7" s="120"/>
      <c r="S7" s="118"/>
    </row>
    <row r="8" spans="1:19" s="3" customFormat="1">
      <c r="A8" s="124" t="s">
        <v>150</v>
      </c>
      <c r="B8" s="120"/>
      <c r="C8" s="120"/>
      <c r="D8" s="120"/>
      <c r="E8" s="120"/>
      <c r="F8" s="120"/>
      <c r="G8" s="118"/>
      <c r="H8" s="133" t="s">
        <v>54</v>
      </c>
      <c r="I8" s="120"/>
      <c r="J8" s="120"/>
      <c r="K8" s="120"/>
      <c r="L8" s="120"/>
      <c r="M8" s="120"/>
      <c r="N8" s="120"/>
      <c r="O8" s="120"/>
      <c r="P8" s="120"/>
      <c r="Q8" s="120"/>
      <c r="R8" s="120"/>
      <c r="S8" s="118"/>
    </row>
    <row r="9" spans="1:19" s="3" customFormat="1">
      <c r="A9" s="124" t="s">
        <v>151</v>
      </c>
      <c r="B9" s="120"/>
      <c r="C9" s="120"/>
      <c r="D9" s="120"/>
      <c r="E9" s="120"/>
      <c r="F9" s="120"/>
      <c r="G9" s="118"/>
      <c r="H9" s="133"/>
      <c r="I9" s="120"/>
      <c r="J9" s="120"/>
      <c r="K9" s="120"/>
      <c r="L9" s="120"/>
      <c r="M9" s="120"/>
      <c r="N9" s="120"/>
      <c r="O9" s="120"/>
      <c r="P9" s="120"/>
      <c r="Q9" s="120"/>
      <c r="R9" s="120"/>
      <c r="S9" s="118"/>
    </row>
    <row r="10" spans="1:19" s="3" customFormat="1">
      <c r="A10" s="124" t="s">
        <v>152</v>
      </c>
      <c r="B10" s="120"/>
      <c r="C10" s="120"/>
      <c r="D10" s="120"/>
      <c r="E10" s="120"/>
      <c r="F10" s="120"/>
      <c r="G10" s="118"/>
      <c r="H10" s="133" t="s">
        <v>56</v>
      </c>
      <c r="I10" s="120"/>
      <c r="J10" s="120"/>
      <c r="K10" s="120"/>
      <c r="L10" s="120"/>
      <c r="M10" s="120"/>
      <c r="N10" s="120"/>
      <c r="O10" s="120"/>
      <c r="P10" s="120"/>
      <c r="Q10" s="120"/>
      <c r="R10" s="120"/>
      <c r="S10" s="118"/>
    </row>
    <row r="11" spans="1:19" s="3" customFormat="1">
      <c r="A11" s="127" t="s">
        <v>98</v>
      </c>
      <c r="B11" s="129" t="s">
        <v>108</v>
      </c>
      <c r="C11" s="118"/>
      <c r="D11" s="130" t="s">
        <v>153</v>
      </c>
      <c r="E11" s="118"/>
      <c r="F11" s="131" t="s">
        <v>101</v>
      </c>
      <c r="G11" s="4" t="s">
        <v>154</v>
      </c>
      <c r="H11" s="5" t="s">
        <v>155</v>
      </c>
      <c r="I11" s="5" t="s">
        <v>156</v>
      </c>
      <c r="J11" s="132" t="s">
        <v>157</v>
      </c>
      <c r="K11" s="120"/>
      <c r="L11" s="120"/>
      <c r="M11" s="120"/>
      <c r="N11" s="118"/>
      <c r="O11" s="131" t="s">
        <v>158</v>
      </c>
      <c r="P11" s="121" t="s">
        <v>159</v>
      </c>
      <c r="Q11" s="120"/>
      <c r="R11" s="118"/>
      <c r="S11" s="122" t="s">
        <v>70</v>
      </c>
    </row>
    <row r="12" spans="1:19" s="3" customFormat="1" ht="42" customHeight="1">
      <c r="A12" s="128"/>
      <c r="B12" s="45" t="s">
        <v>71</v>
      </c>
      <c r="C12" s="46" t="s">
        <v>72</v>
      </c>
      <c r="D12" s="45" t="s">
        <v>71</v>
      </c>
      <c r="E12" s="46" t="s">
        <v>72</v>
      </c>
      <c r="F12" s="123"/>
      <c r="G12" s="47" t="s">
        <v>160</v>
      </c>
      <c r="H12" s="47" t="s">
        <v>160</v>
      </c>
      <c r="I12" s="47" t="s">
        <v>160</v>
      </c>
      <c r="J12" s="48" t="s">
        <v>161</v>
      </c>
      <c r="K12" s="46" t="s">
        <v>162</v>
      </c>
      <c r="L12" s="45" t="s">
        <v>163</v>
      </c>
      <c r="M12" s="45" t="s">
        <v>164</v>
      </c>
      <c r="N12" s="47" t="s">
        <v>160</v>
      </c>
      <c r="O12" s="123"/>
      <c r="P12" s="45" t="s">
        <v>71</v>
      </c>
      <c r="Q12" s="46" t="s">
        <v>72</v>
      </c>
      <c r="R12" s="45" t="s">
        <v>109</v>
      </c>
      <c r="S12" s="123"/>
    </row>
    <row r="13" spans="1:19" s="3" customFormat="1">
      <c r="A13" s="33">
        <v>1</v>
      </c>
      <c r="B13" s="35">
        <v>0</v>
      </c>
      <c r="C13" s="35">
        <v>230</v>
      </c>
      <c r="D13" s="21" t="s">
        <v>165</v>
      </c>
      <c r="E13" s="21" t="s">
        <v>166</v>
      </c>
      <c r="F13" s="21">
        <v>230</v>
      </c>
      <c r="G13" s="21" t="s">
        <v>167</v>
      </c>
      <c r="H13" s="21" t="s">
        <v>167</v>
      </c>
      <c r="I13" s="21" t="s">
        <v>167</v>
      </c>
      <c r="J13" s="21" t="s">
        <v>76</v>
      </c>
      <c r="K13" s="21">
        <v>10</v>
      </c>
      <c r="L13" s="21">
        <v>9.7100000000000009</v>
      </c>
      <c r="M13" s="21">
        <f t="shared" ref="M13:M19" si="0">K13-L13</f>
        <v>0.28999999999999915</v>
      </c>
      <c r="N13" s="21" t="s">
        <v>167</v>
      </c>
      <c r="O13" s="21"/>
      <c r="P13" s="21"/>
      <c r="Q13" s="21"/>
      <c r="R13" s="21"/>
      <c r="S13" s="11"/>
    </row>
    <row r="14" spans="1:19" s="3" customFormat="1">
      <c r="A14" s="33">
        <v>2</v>
      </c>
      <c r="B14" s="35">
        <v>230</v>
      </c>
      <c r="C14" s="35">
        <v>797</v>
      </c>
      <c r="D14" s="21" t="s">
        <v>166</v>
      </c>
      <c r="E14" s="21" t="s">
        <v>168</v>
      </c>
      <c r="F14" s="21">
        <v>567</v>
      </c>
      <c r="G14" s="21" t="s">
        <v>167</v>
      </c>
      <c r="H14" s="21" t="s">
        <v>167</v>
      </c>
      <c r="I14" s="21" t="s">
        <v>167</v>
      </c>
      <c r="J14" s="21" t="s">
        <v>76</v>
      </c>
      <c r="K14" s="21">
        <v>10</v>
      </c>
      <c r="L14" s="21">
        <v>9.7100000000000009</v>
      </c>
      <c r="M14" s="21">
        <f t="shared" si="0"/>
        <v>0.28999999999999915</v>
      </c>
      <c r="N14" s="21" t="s">
        <v>167</v>
      </c>
      <c r="O14" s="21"/>
      <c r="P14" s="21"/>
      <c r="Q14" s="21"/>
      <c r="R14" s="21"/>
      <c r="S14" s="11"/>
    </row>
    <row r="15" spans="1:19" s="3" customFormat="1">
      <c r="A15" s="33">
        <v>3</v>
      </c>
      <c r="B15" s="35">
        <v>797</v>
      </c>
      <c r="C15" s="35">
        <v>1282</v>
      </c>
      <c r="D15" s="21" t="s">
        <v>168</v>
      </c>
      <c r="E15" s="21" t="s">
        <v>169</v>
      </c>
      <c r="F15" s="21">
        <v>485</v>
      </c>
      <c r="G15" s="21" t="s">
        <v>167</v>
      </c>
      <c r="H15" s="21" t="s">
        <v>167</v>
      </c>
      <c r="I15" s="21" t="s">
        <v>167</v>
      </c>
      <c r="J15" s="21" t="s">
        <v>76</v>
      </c>
      <c r="K15" s="21">
        <v>10</v>
      </c>
      <c r="L15" s="21">
        <v>9.7100000000000009</v>
      </c>
      <c r="M15" s="21">
        <f t="shared" si="0"/>
        <v>0.28999999999999915</v>
      </c>
      <c r="N15" s="21" t="s">
        <v>167</v>
      </c>
      <c r="O15" s="21"/>
      <c r="P15" s="21"/>
      <c r="Q15" s="21"/>
      <c r="R15" s="21"/>
      <c r="S15" s="11"/>
    </row>
    <row r="16" spans="1:19" s="3" customFormat="1">
      <c r="A16" s="33">
        <v>4</v>
      </c>
      <c r="B16" s="35">
        <v>1282</v>
      </c>
      <c r="C16" s="35">
        <v>1877</v>
      </c>
      <c r="D16" s="21" t="s">
        <v>169</v>
      </c>
      <c r="E16" s="21" t="s">
        <v>170</v>
      </c>
      <c r="F16" s="21">
        <v>595</v>
      </c>
      <c r="G16" s="21" t="s">
        <v>167</v>
      </c>
      <c r="H16" s="21" t="s">
        <v>167</v>
      </c>
      <c r="I16" s="21" t="s">
        <v>167</v>
      </c>
      <c r="J16" s="21" t="s">
        <v>76</v>
      </c>
      <c r="K16" s="21">
        <v>10</v>
      </c>
      <c r="L16" s="21">
        <v>9.7100000000000009</v>
      </c>
      <c r="M16" s="21">
        <f t="shared" si="0"/>
        <v>0.28999999999999915</v>
      </c>
      <c r="N16" s="21" t="s">
        <v>167</v>
      </c>
      <c r="O16" s="21"/>
      <c r="P16" s="21"/>
      <c r="Q16" s="21"/>
      <c r="R16" s="21"/>
      <c r="S16" s="11"/>
    </row>
    <row r="17" spans="1:19" s="3" customFormat="1">
      <c r="A17" s="33">
        <v>5</v>
      </c>
      <c r="B17" s="35">
        <v>1877</v>
      </c>
      <c r="C17" s="35">
        <v>2147</v>
      </c>
      <c r="D17" s="21" t="s">
        <v>170</v>
      </c>
      <c r="E17" s="21" t="s">
        <v>171</v>
      </c>
      <c r="F17" s="21">
        <v>270</v>
      </c>
      <c r="G17" s="21" t="s">
        <v>167</v>
      </c>
      <c r="H17" s="21" t="s">
        <v>167</v>
      </c>
      <c r="I17" s="21" t="s">
        <v>167</v>
      </c>
      <c r="J17" s="21" t="s">
        <v>76</v>
      </c>
      <c r="K17" s="21">
        <v>10</v>
      </c>
      <c r="L17" s="21">
        <v>9.7100000000000009</v>
      </c>
      <c r="M17" s="21">
        <f t="shared" si="0"/>
        <v>0.28999999999999915</v>
      </c>
      <c r="N17" s="21" t="s">
        <v>167</v>
      </c>
      <c r="O17" s="21"/>
      <c r="P17" s="21"/>
      <c r="Q17" s="21"/>
      <c r="R17" s="21"/>
      <c r="S17" s="11"/>
    </row>
    <row r="18" spans="1:19" s="3" customFormat="1">
      <c r="A18" s="33">
        <v>6</v>
      </c>
      <c r="B18" s="21">
        <v>2147</v>
      </c>
      <c r="C18" s="21">
        <v>2607</v>
      </c>
      <c r="D18" s="21" t="s">
        <v>171</v>
      </c>
      <c r="E18" s="21" t="s">
        <v>172</v>
      </c>
      <c r="F18" s="21">
        <v>460</v>
      </c>
      <c r="G18" s="21" t="s">
        <v>167</v>
      </c>
      <c r="H18" s="21" t="s">
        <v>167</v>
      </c>
      <c r="I18" s="21" t="s">
        <v>167</v>
      </c>
      <c r="J18" s="21" t="s">
        <v>76</v>
      </c>
      <c r="K18" s="21">
        <v>10</v>
      </c>
      <c r="L18" s="21">
        <v>9.7100000000000009</v>
      </c>
      <c r="M18" s="21">
        <f t="shared" si="0"/>
        <v>0.28999999999999915</v>
      </c>
      <c r="N18" s="21" t="s">
        <v>167</v>
      </c>
      <c r="O18" s="21"/>
      <c r="P18" s="21"/>
      <c r="Q18" s="21"/>
      <c r="R18" s="21"/>
      <c r="S18" s="11"/>
    </row>
    <row r="19" spans="1:19" s="3" customFormat="1">
      <c r="A19" s="33">
        <v>7</v>
      </c>
      <c r="B19" s="21">
        <v>2607</v>
      </c>
      <c r="C19" s="21">
        <v>2710</v>
      </c>
      <c r="D19" s="21" t="s">
        <v>172</v>
      </c>
      <c r="E19" s="21" t="s">
        <v>165</v>
      </c>
      <c r="F19" s="21">
        <v>103</v>
      </c>
      <c r="G19" s="21" t="s">
        <v>167</v>
      </c>
      <c r="H19" s="21" t="s">
        <v>167</v>
      </c>
      <c r="I19" s="21" t="s">
        <v>167</v>
      </c>
      <c r="J19" s="21" t="s">
        <v>76</v>
      </c>
      <c r="K19" s="21">
        <v>10</v>
      </c>
      <c r="L19" s="21">
        <v>9.7100000000000009</v>
      </c>
      <c r="M19" s="21">
        <f t="shared" si="0"/>
        <v>0.28999999999999915</v>
      </c>
      <c r="N19" s="21" t="s">
        <v>167</v>
      </c>
      <c r="O19" s="21"/>
      <c r="P19" s="21"/>
      <c r="Q19" s="21"/>
      <c r="R19" s="21"/>
      <c r="S19" s="11"/>
    </row>
    <row r="20" spans="1:19" s="3" customFormat="1">
      <c r="A20" s="33">
        <v>8</v>
      </c>
      <c r="B20" s="21"/>
      <c r="C20" s="21"/>
      <c r="D20" s="21"/>
      <c r="E20" s="21"/>
      <c r="F20" s="21"/>
      <c r="G20" s="21"/>
      <c r="H20" s="21"/>
      <c r="I20" s="21"/>
      <c r="J20" s="21"/>
      <c r="K20" s="21"/>
      <c r="L20" s="21"/>
      <c r="M20" s="21"/>
      <c r="N20" s="21"/>
      <c r="O20" s="21"/>
      <c r="P20" s="21"/>
      <c r="Q20" s="21"/>
      <c r="R20" s="21"/>
      <c r="S20" s="11"/>
    </row>
    <row r="21" spans="1:19" s="3" customFormat="1">
      <c r="A21" s="33">
        <v>9</v>
      </c>
      <c r="B21" s="21"/>
      <c r="C21" s="21"/>
      <c r="D21" s="21"/>
      <c r="E21" s="21"/>
      <c r="F21" s="21"/>
      <c r="G21" s="21"/>
      <c r="H21" s="21"/>
      <c r="I21" s="21"/>
      <c r="J21" s="21"/>
      <c r="K21" s="21"/>
      <c r="L21" s="21"/>
      <c r="M21" s="21"/>
      <c r="N21" s="21"/>
      <c r="O21" s="21"/>
      <c r="P21" s="21"/>
      <c r="Q21" s="21"/>
      <c r="R21" s="21"/>
      <c r="S21" s="11"/>
    </row>
    <row r="22" spans="1:19" s="3" customFormat="1">
      <c r="A22" s="33">
        <v>10</v>
      </c>
      <c r="B22" s="21"/>
      <c r="C22" s="21"/>
      <c r="D22" s="21"/>
      <c r="E22" s="21"/>
      <c r="F22" s="21"/>
      <c r="G22" s="21"/>
      <c r="H22" s="21"/>
      <c r="I22" s="21"/>
      <c r="J22" s="21"/>
      <c r="K22" s="21"/>
      <c r="L22" s="21"/>
      <c r="M22" s="21"/>
      <c r="N22" s="21"/>
      <c r="O22" s="21"/>
      <c r="P22" s="21"/>
      <c r="Q22" s="21"/>
      <c r="R22" s="21"/>
      <c r="S22" s="11"/>
    </row>
    <row r="23" spans="1:19" s="3" customFormat="1">
      <c r="A23" s="33">
        <v>11</v>
      </c>
      <c r="B23" s="21"/>
      <c r="C23" s="21"/>
      <c r="D23" s="21"/>
      <c r="E23" s="21"/>
      <c r="F23" s="21"/>
      <c r="G23" s="21"/>
      <c r="H23" s="21"/>
      <c r="I23" s="21"/>
      <c r="J23" s="21"/>
      <c r="K23" s="21"/>
      <c r="L23" s="21"/>
      <c r="M23" s="21"/>
      <c r="N23" s="21"/>
      <c r="O23" s="21"/>
      <c r="P23" s="21"/>
      <c r="Q23" s="21"/>
      <c r="R23" s="21"/>
      <c r="S23" s="11"/>
    </row>
    <row r="24" spans="1:19" s="3" customFormat="1">
      <c r="A24" s="33">
        <v>12</v>
      </c>
      <c r="B24" s="21"/>
      <c r="C24" s="21"/>
      <c r="D24" s="21"/>
      <c r="E24" s="21"/>
      <c r="F24" s="21"/>
      <c r="G24" s="21"/>
      <c r="H24" s="21"/>
      <c r="I24" s="21"/>
      <c r="J24" s="21"/>
      <c r="K24" s="21"/>
      <c r="L24" s="21"/>
      <c r="M24" s="21"/>
      <c r="N24" s="21"/>
      <c r="O24" s="21"/>
      <c r="P24" s="21"/>
      <c r="Q24" s="21"/>
      <c r="R24" s="21"/>
      <c r="S24" s="11"/>
    </row>
    <row r="25" spans="1:19" s="3" customFormat="1">
      <c r="A25" s="33">
        <v>13</v>
      </c>
      <c r="B25" s="21"/>
      <c r="C25" s="21"/>
      <c r="D25" s="21"/>
      <c r="E25" s="21"/>
      <c r="F25" s="21"/>
      <c r="G25" s="21"/>
      <c r="H25" s="21"/>
      <c r="I25" s="21"/>
      <c r="J25" s="21"/>
      <c r="K25" s="21"/>
      <c r="L25" s="21"/>
      <c r="M25" s="21"/>
      <c r="N25" s="21"/>
      <c r="O25" s="21"/>
      <c r="P25" s="21"/>
      <c r="Q25" s="21"/>
      <c r="R25" s="21"/>
      <c r="S25" s="11"/>
    </row>
    <row r="26" spans="1:19" s="3" customFormat="1">
      <c r="A26" s="33">
        <v>14</v>
      </c>
      <c r="B26" s="21"/>
      <c r="C26" s="21"/>
      <c r="D26" s="21"/>
      <c r="E26" s="21"/>
      <c r="F26" s="21"/>
      <c r="G26" s="21"/>
      <c r="H26" s="21"/>
      <c r="I26" s="21"/>
      <c r="J26" s="21"/>
      <c r="K26" s="21"/>
      <c r="L26" s="21"/>
      <c r="M26" s="21"/>
      <c r="N26" s="21"/>
      <c r="O26" s="21"/>
      <c r="P26" s="21"/>
      <c r="Q26" s="21"/>
      <c r="R26" s="21"/>
      <c r="S26" s="11"/>
    </row>
    <row r="27" spans="1:19" s="3" customFormat="1">
      <c r="A27" s="33">
        <v>15</v>
      </c>
      <c r="B27" s="21"/>
      <c r="C27" s="21"/>
      <c r="D27" s="21"/>
      <c r="E27" s="21"/>
      <c r="F27" s="21"/>
      <c r="G27" s="21"/>
      <c r="H27" s="21"/>
      <c r="I27" s="21"/>
      <c r="J27" s="21"/>
      <c r="K27" s="21"/>
      <c r="L27" s="21"/>
      <c r="M27" s="21"/>
      <c r="N27" s="21"/>
      <c r="O27" s="21"/>
      <c r="P27" s="21"/>
      <c r="Q27" s="21"/>
      <c r="R27" s="21"/>
      <c r="S27" s="11"/>
    </row>
    <row r="28" spans="1:19" s="3" customFormat="1">
      <c r="A28" s="124" t="s">
        <v>173</v>
      </c>
      <c r="B28" s="120"/>
      <c r="C28" s="120"/>
      <c r="D28" s="120"/>
      <c r="E28" s="120"/>
      <c r="F28" s="120"/>
      <c r="G28" s="120"/>
      <c r="H28" s="120"/>
      <c r="I28" s="120"/>
      <c r="J28" s="120"/>
      <c r="K28" s="120"/>
      <c r="L28" s="120"/>
      <c r="M28" s="120"/>
      <c r="N28" s="120"/>
      <c r="O28" s="120"/>
      <c r="P28" s="120"/>
      <c r="Q28" s="120"/>
      <c r="R28" s="120"/>
      <c r="S28" s="118"/>
    </row>
    <row r="29" spans="1:19" s="3" customFormat="1">
      <c r="A29" s="124" t="s">
        <v>174</v>
      </c>
      <c r="B29" s="120"/>
      <c r="C29" s="120"/>
      <c r="D29" s="120"/>
      <c r="E29" s="120"/>
      <c r="F29" s="120"/>
      <c r="G29" s="120"/>
      <c r="H29" s="120"/>
      <c r="I29" s="120"/>
      <c r="J29" s="120"/>
      <c r="K29" s="120"/>
      <c r="L29" s="120"/>
      <c r="M29" s="120"/>
      <c r="N29" s="120"/>
      <c r="O29" s="120"/>
      <c r="P29" s="120"/>
      <c r="Q29" s="120"/>
      <c r="R29" s="120"/>
      <c r="S29" s="118"/>
    </row>
    <row r="30" spans="1:19" s="3" customFormat="1">
      <c r="A30" s="125" t="s">
        <v>175</v>
      </c>
      <c r="B30" s="118"/>
      <c r="C30" s="126" t="s">
        <v>176</v>
      </c>
      <c r="D30" s="120"/>
      <c r="E30" s="120"/>
      <c r="F30" s="120"/>
      <c r="G30" s="120"/>
      <c r="H30" s="118"/>
      <c r="I30" s="126" t="s">
        <v>133</v>
      </c>
      <c r="J30" s="120"/>
      <c r="K30" s="120"/>
      <c r="L30" s="120"/>
      <c r="M30" s="120"/>
      <c r="N30" s="118"/>
      <c r="O30" s="126" t="s">
        <v>177</v>
      </c>
      <c r="P30" s="120"/>
      <c r="Q30" s="120"/>
      <c r="R30" s="120"/>
      <c r="S30" s="118"/>
    </row>
    <row r="31" spans="1:19" s="3" customFormat="1">
      <c r="A31" s="117" t="s">
        <v>178</v>
      </c>
      <c r="B31" s="118"/>
      <c r="C31" s="119"/>
      <c r="D31" s="120"/>
      <c r="E31" s="120"/>
      <c r="F31" s="120"/>
      <c r="G31" s="120"/>
      <c r="H31" s="118"/>
      <c r="I31" s="119"/>
      <c r="J31" s="120"/>
      <c r="K31" s="120"/>
      <c r="L31" s="120"/>
      <c r="M31" s="120"/>
      <c r="N31" s="118"/>
      <c r="O31" s="119"/>
      <c r="P31" s="120"/>
      <c r="Q31" s="120"/>
      <c r="R31" s="120"/>
      <c r="S31" s="118"/>
    </row>
    <row r="32" spans="1:19" s="3" customFormat="1">
      <c r="A32" s="117" t="s">
        <v>179</v>
      </c>
      <c r="B32" s="118"/>
      <c r="C32" s="119"/>
      <c r="D32" s="120"/>
      <c r="E32" s="120"/>
      <c r="F32" s="120"/>
      <c r="G32" s="120"/>
      <c r="H32" s="118"/>
      <c r="I32" s="119"/>
      <c r="J32" s="120"/>
      <c r="K32" s="120"/>
      <c r="L32" s="120"/>
      <c r="M32" s="120"/>
      <c r="N32" s="118"/>
      <c r="O32" s="119"/>
      <c r="P32" s="120"/>
      <c r="Q32" s="120"/>
      <c r="R32" s="120"/>
      <c r="S32" s="118"/>
    </row>
    <row r="33" spans="1:19" s="3" customFormat="1">
      <c r="A33" s="117" t="s">
        <v>180</v>
      </c>
      <c r="B33" s="118"/>
      <c r="C33" s="119"/>
      <c r="D33" s="120"/>
      <c r="E33" s="120"/>
      <c r="F33" s="120"/>
      <c r="G33" s="120"/>
      <c r="H33" s="118"/>
      <c r="I33" s="119"/>
      <c r="J33" s="120"/>
      <c r="K33" s="120"/>
      <c r="L33" s="120"/>
      <c r="M33" s="120"/>
      <c r="N33" s="118"/>
      <c r="O33" s="119"/>
      <c r="P33" s="120"/>
      <c r="Q33" s="120"/>
      <c r="R33" s="120"/>
      <c r="S33" s="118"/>
    </row>
    <row r="34" spans="1:19" s="3" customFormat="1">
      <c r="A34" s="117" t="s">
        <v>181</v>
      </c>
      <c r="B34" s="118"/>
      <c r="C34" s="119"/>
      <c r="D34" s="120"/>
      <c r="E34" s="120"/>
      <c r="F34" s="120"/>
      <c r="G34" s="120"/>
      <c r="H34" s="118"/>
      <c r="I34" s="119"/>
      <c r="J34" s="120"/>
      <c r="K34" s="120"/>
      <c r="L34" s="120"/>
      <c r="M34" s="120"/>
      <c r="N34" s="118"/>
      <c r="O34" s="119"/>
      <c r="P34" s="120"/>
      <c r="Q34" s="120"/>
      <c r="R34" s="120"/>
      <c r="S34" s="118"/>
    </row>
  </sheetData>
  <mergeCells count="49">
    <mergeCell ref="A4:G4"/>
    <mergeCell ref="H4:S4"/>
    <mergeCell ref="A1:S1"/>
    <mergeCell ref="A2:G2"/>
    <mergeCell ref="H2:S2"/>
    <mergeCell ref="A3:G3"/>
    <mergeCell ref="H3:S3"/>
    <mergeCell ref="A5:G5"/>
    <mergeCell ref="H5:S5"/>
    <mergeCell ref="A6:G6"/>
    <mergeCell ref="H6:S6"/>
    <mergeCell ref="A7:G7"/>
    <mergeCell ref="H7:S7"/>
    <mergeCell ref="A8:G8"/>
    <mergeCell ref="H8:S8"/>
    <mergeCell ref="A9:G9"/>
    <mergeCell ref="H9:S9"/>
    <mergeCell ref="A10:G10"/>
    <mergeCell ref="H10:S10"/>
    <mergeCell ref="P11:R11"/>
    <mergeCell ref="S11:S12"/>
    <mergeCell ref="A28:S28"/>
    <mergeCell ref="A29:S29"/>
    <mergeCell ref="A30:B30"/>
    <mergeCell ref="C30:H30"/>
    <mergeCell ref="I30:N30"/>
    <mergeCell ref="O30:S30"/>
    <mergeCell ref="A11:A12"/>
    <mergeCell ref="B11:C11"/>
    <mergeCell ref="D11:E11"/>
    <mergeCell ref="F11:F12"/>
    <mergeCell ref="J11:N11"/>
    <mergeCell ref="O11:O12"/>
    <mergeCell ref="A31:B31"/>
    <mergeCell ref="C31:H31"/>
    <mergeCell ref="I31:N31"/>
    <mergeCell ref="O31:S31"/>
    <mergeCell ref="A32:B32"/>
    <mergeCell ref="C32:H32"/>
    <mergeCell ref="I32:N32"/>
    <mergeCell ref="O32:S32"/>
    <mergeCell ref="A33:B33"/>
    <mergeCell ref="C33:H33"/>
    <mergeCell ref="I33:N33"/>
    <mergeCell ref="O33:S33"/>
    <mergeCell ref="A34:B34"/>
    <mergeCell ref="C34:H34"/>
    <mergeCell ref="I34:N34"/>
    <mergeCell ref="O34:S3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6"/>
  <sheetViews>
    <sheetView topLeftCell="A7" zoomScale="90" zoomScaleNormal="90" workbookViewId="0">
      <selection activeCell="O15" sqref="O15"/>
    </sheetView>
  </sheetViews>
  <sheetFormatPr defaultRowHeight="14.5"/>
  <cols>
    <col min="4" max="4" width="12" customWidth="1"/>
    <col min="18" max="18" width="22.453125" customWidth="1"/>
  </cols>
  <sheetData>
    <row r="1" spans="1:18" ht="41.25" customHeight="1">
      <c r="A1" s="154" t="s">
        <v>182</v>
      </c>
      <c r="B1" s="68"/>
      <c r="C1" s="68"/>
      <c r="D1" s="68"/>
      <c r="E1" s="68"/>
      <c r="F1" s="68"/>
      <c r="G1" s="68"/>
      <c r="H1" s="68"/>
      <c r="I1" s="68"/>
      <c r="J1" s="68"/>
      <c r="K1" s="68"/>
      <c r="L1" s="68"/>
      <c r="M1" s="68"/>
      <c r="N1" s="68"/>
      <c r="O1" s="68"/>
      <c r="P1" s="68"/>
      <c r="Q1" s="68"/>
      <c r="R1" s="69"/>
    </row>
    <row r="2" spans="1:18" ht="15" customHeight="1">
      <c r="A2" s="142" t="s">
        <v>42</v>
      </c>
      <c r="B2" s="68"/>
      <c r="C2" s="68"/>
      <c r="D2" s="68"/>
      <c r="E2" s="68"/>
      <c r="F2" s="69"/>
      <c r="G2" s="70" t="s">
        <v>43</v>
      </c>
      <c r="H2" s="68"/>
      <c r="I2" s="68"/>
      <c r="J2" s="68"/>
      <c r="K2" s="68"/>
      <c r="L2" s="68"/>
      <c r="M2" s="68"/>
      <c r="N2" s="68"/>
      <c r="O2" s="68"/>
      <c r="P2" s="68"/>
      <c r="Q2" s="68"/>
      <c r="R2" s="69"/>
    </row>
    <row r="3" spans="1:18">
      <c r="A3" s="142" t="s">
        <v>147</v>
      </c>
      <c r="B3" s="68"/>
      <c r="C3" s="68"/>
      <c r="D3" s="68"/>
      <c r="E3" s="68"/>
      <c r="F3" s="69"/>
      <c r="G3" s="70" t="s">
        <v>45</v>
      </c>
      <c r="H3" s="68"/>
      <c r="I3" s="68"/>
      <c r="J3" s="68"/>
      <c r="K3" s="68"/>
      <c r="L3" s="68"/>
      <c r="M3" s="68"/>
      <c r="N3" s="68"/>
      <c r="O3" s="68"/>
      <c r="P3" s="68"/>
      <c r="Q3" s="68"/>
      <c r="R3" s="69"/>
    </row>
    <row r="4" spans="1:18">
      <c r="A4" s="142" t="s">
        <v>46</v>
      </c>
      <c r="B4" s="68"/>
      <c r="C4" s="68"/>
      <c r="D4" s="68"/>
      <c r="E4" s="68"/>
      <c r="F4" s="69"/>
      <c r="G4" s="70" t="s">
        <v>45</v>
      </c>
      <c r="H4" s="68"/>
      <c r="I4" s="68"/>
      <c r="J4" s="68"/>
      <c r="K4" s="68"/>
      <c r="L4" s="68"/>
      <c r="M4" s="68"/>
      <c r="N4" s="68"/>
      <c r="O4" s="68"/>
      <c r="P4" s="68"/>
      <c r="Q4" s="68"/>
      <c r="R4" s="69"/>
    </row>
    <row r="5" spans="1:18">
      <c r="A5" s="142" t="s">
        <v>47</v>
      </c>
      <c r="B5" s="68"/>
      <c r="C5" s="68"/>
      <c r="D5" s="68"/>
      <c r="E5" s="68"/>
      <c r="F5" s="69"/>
      <c r="G5" s="70" t="s">
        <v>48</v>
      </c>
      <c r="H5" s="68"/>
      <c r="I5" s="68"/>
      <c r="J5" s="68"/>
      <c r="K5" s="68"/>
      <c r="L5" s="68"/>
      <c r="M5" s="68"/>
      <c r="N5" s="68"/>
      <c r="O5" s="68"/>
      <c r="P5" s="68"/>
      <c r="Q5" s="68"/>
      <c r="R5" s="69"/>
    </row>
    <row r="6" spans="1:18" ht="15" customHeight="1">
      <c r="A6" s="142" t="s">
        <v>49</v>
      </c>
      <c r="B6" s="68"/>
      <c r="C6" s="68"/>
      <c r="D6" s="68"/>
      <c r="E6" s="68"/>
      <c r="F6" s="69"/>
      <c r="G6" s="133" t="s">
        <v>50</v>
      </c>
      <c r="H6" s="120"/>
      <c r="I6" s="120"/>
      <c r="J6" s="120"/>
      <c r="K6" s="120"/>
      <c r="L6" s="120"/>
      <c r="M6" s="120"/>
      <c r="N6" s="120"/>
      <c r="O6" s="120"/>
      <c r="P6" s="120"/>
      <c r="Q6" s="120"/>
      <c r="R6" s="118"/>
    </row>
    <row r="7" spans="1:18">
      <c r="A7" s="142" t="s">
        <v>183</v>
      </c>
      <c r="B7" s="68"/>
      <c r="C7" s="68"/>
      <c r="D7" s="68"/>
      <c r="E7" s="68"/>
      <c r="F7" s="69"/>
      <c r="G7" s="133" t="s">
        <v>52</v>
      </c>
      <c r="H7" s="120"/>
      <c r="I7" s="120"/>
      <c r="J7" s="120"/>
      <c r="K7" s="120"/>
      <c r="L7" s="120"/>
      <c r="M7" s="120"/>
      <c r="N7" s="120"/>
      <c r="O7" s="120"/>
      <c r="P7" s="120"/>
      <c r="Q7" s="120"/>
      <c r="R7" s="118"/>
    </row>
    <row r="8" spans="1:18" ht="15" customHeight="1">
      <c r="A8" s="142" t="s">
        <v>150</v>
      </c>
      <c r="B8" s="68"/>
      <c r="C8" s="68"/>
      <c r="D8" s="68"/>
      <c r="E8" s="68"/>
      <c r="F8" s="69"/>
      <c r="G8" s="133" t="s">
        <v>54</v>
      </c>
      <c r="H8" s="120"/>
      <c r="I8" s="120"/>
      <c r="J8" s="120"/>
      <c r="K8" s="120"/>
      <c r="L8" s="120"/>
      <c r="M8" s="120"/>
      <c r="N8" s="120"/>
      <c r="O8" s="120"/>
      <c r="P8" s="120"/>
      <c r="Q8" s="120"/>
      <c r="R8" s="118"/>
    </row>
    <row r="9" spans="1:18">
      <c r="A9" s="142" t="s">
        <v>184</v>
      </c>
      <c r="B9" s="68"/>
      <c r="C9" s="68"/>
      <c r="D9" s="68"/>
      <c r="E9" s="68"/>
      <c r="F9" s="69"/>
      <c r="G9" s="70"/>
      <c r="H9" s="68"/>
      <c r="I9" s="68"/>
      <c r="J9" s="68"/>
      <c r="K9" s="68"/>
      <c r="L9" s="68"/>
      <c r="M9" s="68"/>
      <c r="N9" s="68"/>
      <c r="O9" s="68"/>
      <c r="P9" s="68"/>
      <c r="Q9" s="68"/>
      <c r="R9" s="69"/>
    </row>
    <row r="10" spans="1:18">
      <c r="A10" s="142" t="s">
        <v>185</v>
      </c>
      <c r="B10" s="68"/>
      <c r="C10" s="68"/>
      <c r="D10" s="68"/>
      <c r="E10" s="68"/>
      <c r="F10" s="69"/>
      <c r="G10" s="70" t="s">
        <v>186</v>
      </c>
      <c r="H10" s="68"/>
      <c r="I10" s="68"/>
      <c r="J10" s="68"/>
      <c r="K10" s="68"/>
      <c r="L10" s="68"/>
      <c r="M10" s="68"/>
      <c r="N10" s="68"/>
      <c r="O10" s="68"/>
      <c r="P10" s="68"/>
      <c r="Q10" s="68"/>
      <c r="R10" s="69"/>
    </row>
    <row r="11" spans="1:18">
      <c r="A11" s="140" t="s">
        <v>187</v>
      </c>
      <c r="B11" s="149" t="s">
        <v>188</v>
      </c>
      <c r="C11" s="69"/>
      <c r="D11" s="149" t="s">
        <v>189</v>
      </c>
      <c r="E11" s="69"/>
      <c r="F11" s="140" t="s">
        <v>190</v>
      </c>
      <c r="G11" s="152" t="s">
        <v>191</v>
      </c>
      <c r="H11" s="152" t="s">
        <v>192</v>
      </c>
      <c r="I11" s="146" t="s">
        <v>193</v>
      </c>
      <c r="J11" s="68"/>
      <c r="K11" s="69"/>
      <c r="L11" s="147" t="s">
        <v>194</v>
      </c>
      <c r="M11" s="68"/>
      <c r="N11" s="68"/>
      <c r="O11" s="68"/>
      <c r="P11" s="68"/>
      <c r="Q11" s="69"/>
      <c r="R11" s="153" t="s">
        <v>195</v>
      </c>
    </row>
    <row r="12" spans="1:18">
      <c r="A12" s="141"/>
      <c r="B12" s="140" t="s">
        <v>71</v>
      </c>
      <c r="C12" s="153" t="s">
        <v>72</v>
      </c>
      <c r="D12" s="140" t="s">
        <v>71</v>
      </c>
      <c r="E12" s="153" t="s">
        <v>72</v>
      </c>
      <c r="F12" s="141"/>
      <c r="G12" s="141"/>
      <c r="H12" s="141"/>
      <c r="I12" s="150" t="s">
        <v>196</v>
      </c>
      <c r="J12" s="150" t="s">
        <v>197</v>
      </c>
      <c r="K12" s="151" t="s">
        <v>198</v>
      </c>
      <c r="L12" s="148" t="s">
        <v>199</v>
      </c>
      <c r="M12" s="68"/>
      <c r="N12" s="69"/>
      <c r="O12" s="148" t="s">
        <v>200</v>
      </c>
      <c r="P12" s="68"/>
      <c r="Q12" s="69"/>
      <c r="R12" s="141"/>
    </row>
    <row r="13" spans="1:18" ht="42" customHeight="1">
      <c r="A13" s="73"/>
      <c r="B13" s="73"/>
      <c r="C13" s="73"/>
      <c r="D13" s="73"/>
      <c r="E13" s="73"/>
      <c r="F13" s="73"/>
      <c r="G13" s="73"/>
      <c r="H13" s="73"/>
      <c r="I13" s="73"/>
      <c r="J13" s="73"/>
      <c r="K13" s="73"/>
      <c r="L13" s="12" t="s">
        <v>201</v>
      </c>
      <c r="M13" s="12" t="s">
        <v>202</v>
      </c>
      <c r="N13" s="12" t="s">
        <v>203</v>
      </c>
      <c r="O13" s="12" t="s">
        <v>202</v>
      </c>
      <c r="P13" s="12" t="s">
        <v>204</v>
      </c>
      <c r="Q13" s="12" t="s">
        <v>205</v>
      </c>
      <c r="R13" s="73"/>
    </row>
    <row r="14" spans="1:18">
      <c r="A14" s="21">
        <v>1</v>
      </c>
      <c r="B14" s="35" t="s">
        <v>35</v>
      </c>
      <c r="C14" s="35" t="s">
        <v>165</v>
      </c>
      <c r="D14" s="35" t="s">
        <v>35</v>
      </c>
      <c r="E14" s="35" t="s">
        <v>206</v>
      </c>
      <c r="F14" s="21">
        <v>0</v>
      </c>
      <c r="G14" s="21" t="s">
        <v>30</v>
      </c>
      <c r="H14" s="21" t="s">
        <v>207</v>
      </c>
      <c r="I14" s="21">
        <v>2058</v>
      </c>
      <c r="J14" s="21">
        <v>2020</v>
      </c>
      <c r="K14" s="21">
        <v>38</v>
      </c>
      <c r="L14" s="21">
        <v>2058</v>
      </c>
      <c r="M14" s="21">
        <v>2053</v>
      </c>
      <c r="N14" s="21">
        <f>L14-M14</f>
        <v>5</v>
      </c>
      <c r="O14" s="21">
        <v>2038</v>
      </c>
      <c r="P14" s="21">
        <v>2020</v>
      </c>
      <c r="Q14" s="21">
        <f t="shared" ref="Q14:Q22" si="0">O14-P14</f>
        <v>18</v>
      </c>
      <c r="R14" s="21"/>
    </row>
    <row r="15" spans="1:18">
      <c r="A15" s="21">
        <v>2</v>
      </c>
      <c r="B15" s="35">
        <v>0</v>
      </c>
      <c r="C15" s="35">
        <v>230</v>
      </c>
      <c r="D15" s="21" t="s">
        <v>206</v>
      </c>
      <c r="E15" s="21" t="s">
        <v>166</v>
      </c>
      <c r="F15" s="21">
        <v>230</v>
      </c>
      <c r="G15" s="21" t="s">
        <v>30</v>
      </c>
      <c r="H15" s="21" t="s">
        <v>207</v>
      </c>
      <c r="I15" s="21">
        <v>2020</v>
      </c>
      <c r="J15" s="21">
        <v>1778</v>
      </c>
      <c r="K15" s="21">
        <v>242</v>
      </c>
      <c r="L15" s="21">
        <v>0</v>
      </c>
      <c r="M15" s="21">
        <v>0</v>
      </c>
      <c r="N15" s="21">
        <v>0</v>
      </c>
      <c r="O15" s="21">
        <v>1790</v>
      </c>
      <c r="P15" s="21">
        <v>1778</v>
      </c>
      <c r="Q15" s="21">
        <f t="shared" si="0"/>
        <v>12</v>
      </c>
      <c r="R15" s="21"/>
    </row>
    <row r="16" spans="1:18">
      <c r="A16" s="21">
        <v>3</v>
      </c>
      <c r="B16" s="35">
        <v>230</v>
      </c>
      <c r="C16" s="35">
        <v>797</v>
      </c>
      <c r="D16" s="21" t="s">
        <v>166</v>
      </c>
      <c r="E16" s="21" t="s">
        <v>168</v>
      </c>
      <c r="F16" s="21">
        <v>567</v>
      </c>
      <c r="G16" s="21" t="s">
        <v>33</v>
      </c>
      <c r="H16" s="21" t="s">
        <v>208</v>
      </c>
      <c r="I16" s="21">
        <v>2054</v>
      </c>
      <c r="J16" s="21">
        <v>1439</v>
      </c>
      <c r="K16" s="21">
        <v>615</v>
      </c>
      <c r="L16" s="21">
        <v>2054</v>
      </c>
      <c r="M16" s="21">
        <v>2032</v>
      </c>
      <c r="N16" s="21">
        <f>L16-M16</f>
        <v>22</v>
      </c>
      <c r="O16" s="21">
        <v>1465</v>
      </c>
      <c r="P16" s="21">
        <v>1439</v>
      </c>
      <c r="Q16" s="21">
        <f t="shared" si="0"/>
        <v>26</v>
      </c>
      <c r="R16" s="21"/>
    </row>
    <row r="17" spans="1:18">
      <c r="A17" s="21">
        <v>4</v>
      </c>
      <c r="B17" s="35">
        <v>797</v>
      </c>
      <c r="C17" s="35">
        <v>1282</v>
      </c>
      <c r="D17" s="21" t="s">
        <v>168</v>
      </c>
      <c r="E17" s="21" t="s">
        <v>169</v>
      </c>
      <c r="F17" s="21">
        <v>485</v>
      </c>
      <c r="G17" s="21" t="s">
        <v>33</v>
      </c>
      <c r="H17" s="21" t="s">
        <v>208</v>
      </c>
      <c r="I17" s="21">
        <v>1439</v>
      </c>
      <c r="J17" s="21">
        <v>932</v>
      </c>
      <c r="K17" s="21">
        <v>507</v>
      </c>
      <c r="L17" s="21">
        <v>0</v>
      </c>
      <c r="M17" s="21">
        <v>0</v>
      </c>
      <c r="N17" s="21">
        <v>0</v>
      </c>
      <c r="O17" s="21">
        <v>954</v>
      </c>
      <c r="P17" s="21">
        <v>932</v>
      </c>
      <c r="Q17" s="21">
        <f t="shared" si="0"/>
        <v>22</v>
      </c>
      <c r="R17" s="21"/>
    </row>
    <row r="18" spans="1:18">
      <c r="A18" s="21">
        <v>5</v>
      </c>
      <c r="B18" s="35">
        <v>1282</v>
      </c>
      <c r="C18" s="35">
        <v>1877</v>
      </c>
      <c r="D18" s="21" t="s">
        <v>169</v>
      </c>
      <c r="E18" s="21" t="s">
        <v>170</v>
      </c>
      <c r="F18" s="21">
        <v>595</v>
      </c>
      <c r="G18" s="21" t="s">
        <v>33</v>
      </c>
      <c r="H18" s="21" t="s">
        <v>208</v>
      </c>
      <c r="I18" s="21">
        <v>932</v>
      </c>
      <c r="J18" s="21">
        <v>310</v>
      </c>
      <c r="K18" s="21">
        <v>622</v>
      </c>
      <c r="L18" s="21">
        <v>0</v>
      </c>
      <c r="M18" s="21">
        <v>0</v>
      </c>
      <c r="N18" s="21">
        <v>0</v>
      </c>
      <c r="O18" s="21">
        <v>337</v>
      </c>
      <c r="P18" s="21">
        <v>310</v>
      </c>
      <c r="Q18" s="21">
        <f t="shared" si="0"/>
        <v>27</v>
      </c>
      <c r="R18" s="21"/>
    </row>
    <row r="19" spans="1:18">
      <c r="A19" s="21">
        <v>6</v>
      </c>
      <c r="B19" s="35">
        <v>1877</v>
      </c>
      <c r="C19" s="35">
        <v>2147</v>
      </c>
      <c r="D19" s="21" t="s">
        <v>170</v>
      </c>
      <c r="E19" s="21" t="s">
        <v>171</v>
      </c>
      <c r="F19" s="21">
        <v>270</v>
      </c>
      <c r="G19" s="21" t="s">
        <v>33</v>
      </c>
      <c r="H19" s="21" t="s">
        <v>208</v>
      </c>
      <c r="I19" s="21">
        <v>310</v>
      </c>
      <c r="J19" s="21">
        <v>3</v>
      </c>
      <c r="K19" s="21">
        <v>307</v>
      </c>
      <c r="L19" s="21">
        <v>0</v>
      </c>
      <c r="M19" s="21">
        <v>0</v>
      </c>
      <c r="N19" s="21">
        <f>L19-M19</f>
        <v>0</v>
      </c>
      <c r="O19" s="21">
        <v>38</v>
      </c>
      <c r="P19" s="21">
        <v>3</v>
      </c>
      <c r="Q19" s="21">
        <f t="shared" si="0"/>
        <v>35</v>
      </c>
      <c r="R19" s="21"/>
    </row>
    <row r="20" spans="1:18">
      <c r="A20" s="21">
        <v>7</v>
      </c>
      <c r="B20" s="21">
        <v>2147</v>
      </c>
      <c r="C20" s="21">
        <v>2607</v>
      </c>
      <c r="D20" s="21" t="s">
        <v>171</v>
      </c>
      <c r="E20" s="21" t="s">
        <v>172</v>
      </c>
      <c r="F20" s="21">
        <v>460</v>
      </c>
      <c r="G20" s="21" t="s">
        <v>33</v>
      </c>
      <c r="H20" s="21" t="s">
        <v>209</v>
      </c>
      <c r="I20" s="21">
        <v>2024</v>
      </c>
      <c r="J20" s="21">
        <v>1542</v>
      </c>
      <c r="K20" s="21">
        <v>482</v>
      </c>
      <c r="L20" s="21">
        <v>2024</v>
      </c>
      <c r="M20" s="21">
        <v>2011</v>
      </c>
      <c r="N20" s="21">
        <f>L20-M20</f>
        <v>13</v>
      </c>
      <c r="O20" s="21">
        <v>1551</v>
      </c>
      <c r="P20" s="21">
        <v>1542</v>
      </c>
      <c r="Q20" s="21">
        <f t="shared" si="0"/>
        <v>9</v>
      </c>
      <c r="R20" s="21"/>
    </row>
    <row r="21" spans="1:18">
      <c r="A21" s="21">
        <v>8</v>
      </c>
      <c r="B21" s="21">
        <v>2607</v>
      </c>
      <c r="C21" s="21">
        <v>2710</v>
      </c>
      <c r="D21" s="21" t="s">
        <v>172</v>
      </c>
      <c r="E21" s="21" t="s">
        <v>210</v>
      </c>
      <c r="F21" s="21">
        <v>103</v>
      </c>
      <c r="G21" s="21" t="s">
        <v>33</v>
      </c>
      <c r="H21" s="21" t="s">
        <v>209</v>
      </c>
      <c r="I21" s="21">
        <v>1542</v>
      </c>
      <c r="J21" s="21">
        <v>1428</v>
      </c>
      <c r="K21" s="21">
        <v>114</v>
      </c>
      <c r="L21" s="21">
        <v>0</v>
      </c>
      <c r="M21" s="21">
        <v>0</v>
      </c>
      <c r="N21" s="21">
        <v>0</v>
      </c>
      <c r="O21" s="21">
        <v>1439</v>
      </c>
      <c r="P21" s="21">
        <v>1428</v>
      </c>
      <c r="Q21" s="21">
        <f t="shared" si="0"/>
        <v>11</v>
      </c>
      <c r="R21" s="21"/>
    </row>
    <row r="22" spans="1:18">
      <c r="A22" s="21">
        <v>9</v>
      </c>
      <c r="B22" s="21">
        <v>2710</v>
      </c>
      <c r="C22" s="21" t="s">
        <v>35</v>
      </c>
      <c r="D22" s="21" t="s">
        <v>210</v>
      </c>
      <c r="E22" s="21" t="s">
        <v>35</v>
      </c>
      <c r="F22" s="21">
        <v>0</v>
      </c>
      <c r="G22" s="21" t="s">
        <v>33</v>
      </c>
      <c r="H22" s="21" t="s">
        <v>209</v>
      </c>
      <c r="I22" s="21">
        <v>1428</v>
      </c>
      <c r="J22" s="21">
        <v>1413</v>
      </c>
      <c r="K22" s="21">
        <v>15</v>
      </c>
      <c r="L22" s="21">
        <v>0</v>
      </c>
      <c r="M22" s="21">
        <v>0</v>
      </c>
      <c r="N22" s="21">
        <v>0</v>
      </c>
      <c r="O22" s="21">
        <v>1418</v>
      </c>
      <c r="P22" s="21">
        <v>1413</v>
      </c>
      <c r="Q22" s="21">
        <f t="shared" si="0"/>
        <v>5</v>
      </c>
      <c r="R22" s="21"/>
    </row>
    <row r="23" spans="1:18">
      <c r="A23" s="21">
        <v>10</v>
      </c>
      <c r="B23" s="9"/>
      <c r="C23" s="9"/>
      <c r="D23" s="9"/>
      <c r="E23" s="9"/>
      <c r="F23" s="9"/>
      <c r="G23" s="9"/>
      <c r="H23" s="9"/>
      <c r="I23" s="9"/>
      <c r="J23" s="9"/>
      <c r="K23" s="9"/>
      <c r="L23" s="9"/>
      <c r="M23" s="9"/>
      <c r="N23" s="9"/>
      <c r="O23" s="9"/>
      <c r="P23" s="9"/>
      <c r="Q23" s="9"/>
      <c r="R23" s="21"/>
    </row>
    <row r="24" spans="1:18">
      <c r="A24" s="21">
        <v>11</v>
      </c>
      <c r="B24" s="9"/>
      <c r="C24" s="9"/>
      <c r="D24" s="9"/>
      <c r="E24" s="9"/>
      <c r="F24" s="9"/>
      <c r="G24" s="9"/>
      <c r="H24" s="9"/>
      <c r="I24" s="9"/>
      <c r="J24" s="9"/>
      <c r="K24" s="9"/>
      <c r="L24" s="9"/>
      <c r="M24" s="9"/>
      <c r="N24" s="9"/>
      <c r="O24" s="9"/>
      <c r="P24" s="9"/>
      <c r="Q24" s="9"/>
      <c r="R24" s="21"/>
    </row>
    <row r="25" spans="1:18">
      <c r="A25" s="21">
        <v>12</v>
      </c>
      <c r="B25" s="9"/>
      <c r="C25" s="9"/>
      <c r="D25" s="9"/>
      <c r="E25" s="9"/>
      <c r="F25" s="9"/>
      <c r="G25" s="9"/>
      <c r="H25" s="9"/>
      <c r="I25" s="9"/>
      <c r="J25" s="9"/>
      <c r="K25" s="9"/>
      <c r="L25" s="9"/>
      <c r="M25" s="9"/>
      <c r="N25" s="9"/>
      <c r="O25" s="9"/>
      <c r="P25" s="9"/>
      <c r="Q25" s="9"/>
      <c r="R25" s="21"/>
    </row>
    <row r="26" spans="1:18">
      <c r="A26" s="21">
        <v>13</v>
      </c>
      <c r="B26" s="9"/>
      <c r="C26" s="9"/>
      <c r="D26" s="9"/>
      <c r="E26" s="9"/>
      <c r="F26" s="9"/>
      <c r="G26" s="9"/>
      <c r="H26" s="9"/>
      <c r="I26" s="9"/>
      <c r="J26" s="9"/>
      <c r="K26" s="9"/>
      <c r="L26" s="9"/>
      <c r="M26" s="9"/>
      <c r="N26" s="9"/>
      <c r="O26" s="9"/>
      <c r="P26" s="9"/>
      <c r="Q26" s="9"/>
      <c r="R26" s="21"/>
    </row>
    <row r="27" spans="1:18">
      <c r="A27" s="21">
        <v>14</v>
      </c>
      <c r="B27" s="9"/>
      <c r="C27" s="9"/>
      <c r="D27" s="9"/>
      <c r="E27" s="9"/>
      <c r="F27" s="9"/>
      <c r="G27" s="9"/>
      <c r="H27" s="9"/>
      <c r="I27" s="9"/>
      <c r="J27" s="9"/>
      <c r="K27" s="9"/>
      <c r="L27" s="9"/>
      <c r="M27" s="9"/>
      <c r="N27" s="9"/>
      <c r="O27" s="9"/>
      <c r="P27" s="9"/>
      <c r="Q27" s="9"/>
      <c r="R27" s="21"/>
    </row>
    <row r="28" spans="1:18">
      <c r="A28" s="21">
        <v>15</v>
      </c>
      <c r="B28" s="9"/>
      <c r="C28" s="9"/>
      <c r="D28" s="9"/>
      <c r="E28" s="9"/>
      <c r="F28" s="9"/>
      <c r="G28" s="9"/>
      <c r="H28" s="9"/>
      <c r="I28" s="9"/>
      <c r="J28" s="9"/>
      <c r="K28" s="9"/>
      <c r="L28" s="9"/>
      <c r="M28" s="9"/>
      <c r="N28" s="9"/>
      <c r="O28" s="9"/>
      <c r="P28" s="9"/>
      <c r="Q28" s="9"/>
      <c r="R28" s="21"/>
    </row>
    <row r="29" spans="1:18">
      <c r="A29" s="142" t="s">
        <v>211</v>
      </c>
      <c r="B29" s="68"/>
      <c r="C29" s="69"/>
      <c r="D29" s="70"/>
      <c r="E29" s="68"/>
      <c r="F29" s="68"/>
      <c r="G29" s="68"/>
      <c r="H29" s="68"/>
      <c r="I29" s="68"/>
      <c r="J29" s="68"/>
      <c r="K29" s="68"/>
      <c r="L29" s="68"/>
      <c r="M29" s="68"/>
      <c r="N29" s="68"/>
      <c r="O29" s="68"/>
      <c r="P29" s="68"/>
      <c r="Q29" s="69"/>
      <c r="R29" s="11"/>
    </row>
    <row r="30" spans="1:18">
      <c r="A30" s="143" t="s">
        <v>175</v>
      </c>
      <c r="B30" s="68"/>
      <c r="C30" s="69"/>
      <c r="D30" s="144" t="s">
        <v>176</v>
      </c>
      <c r="E30" s="68"/>
      <c r="F30" s="68"/>
      <c r="G30" s="68"/>
      <c r="H30" s="69"/>
      <c r="I30" s="144" t="s">
        <v>133</v>
      </c>
      <c r="J30" s="68"/>
      <c r="K30" s="68"/>
      <c r="L30" s="68"/>
      <c r="M30" s="69"/>
      <c r="N30" s="145" t="s">
        <v>177</v>
      </c>
      <c r="O30" s="68"/>
      <c r="P30" s="68"/>
      <c r="Q30" s="69"/>
      <c r="R30" s="13"/>
    </row>
    <row r="31" spans="1:18">
      <c r="A31" s="136" t="s">
        <v>178</v>
      </c>
      <c r="B31" s="68"/>
      <c r="C31" s="69"/>
      <c r="D31" s="137"/>
      <c r="E31" s="68"/>
      <c r="F31" s="68"/>
      <c r="G31" s="68"/>
      <c r="H31" s="69"/>
      <c r="I31" s="137"/>
      <c r="J31" s="68"/>
      <c r="K31" s="68"/>
      <c r="L31" s="68"/>
      <c r="M31" s="69"/>
      <c r="N31" s="135"/>
      <c r="O31" s="68"/>
      <c r="P31" s="68"/>
      <c r="Q31" s="68"/>
      <c r="R31" s="69"/>
    </row>
    <row r="32" spans="1:18">
      <c r="A32" s="136" t="s">
        <v>179</v>
      </c>
      <c r="B32" s="68"/>
      <c r="C32" s="69"/>
      <c r="D32" s="137"/>
      <c r="E32" s="68"/>
      <c r="F32" s="68"/>
      <c r="G32" s="68"/>
      <c r="H32" s="69"/>
      <c r="I32" s="137"/>
      <c r="J32" s="68"/>
      <c r="K32" s="68"/>
      <c r="L32" s="68"/>
      <c r="M32" s="69"/>
      <c r="N32" s="135"/>
      <c r="O32" s="68"/>
      <c r="P32" s="68"/>
      <c r="Q32" s="68"/>
      <c r="R32" s="69"/>
    </row>
    <row r="33" spans="1:18">
      <c r="A33" s="136" t="s">
        <v>180</v>
      </c>
      <c r="B33" s="68"/>
      <c r="C33" s="69"/>
      <c r="D33" s="137"/>
      <c r="E33" s="68"/>
      <c r="F33" s="68"/>
      <c r="G33" s="68"/>
      <c r="H33" s="69"/>
      <c r="I33" s="137"/>
      <c r="J33" s="68"/>
      <c r="K33" s="68"/>
      <c r="L33" s="68"/>
      <c r="M33" s="69"/>
      <c r="N33" s="135"/>
      <c r="O33" s="68"/>
      <c r="P33" s="68"/>
      <c r="Q33" s="68"/>
      <c r="R33" s="69"/>
    </row>
    <row r="34" spans="1:18" ht="15" customHeight="1" thickBot="1">
      <c r="A34" s="136" t="s">
        <v>181</v>
      </c>
      <c r="B34" s="68"/>
      <c r="C34" s="69"/>
      <c r="D34" s="137"/>
      <c r="E34" s="68"/>
      <c r="F34" s="68"/>
      <c r="G34" s="68"/>
      <c r="H34" s="69"/>
      <c r="I34" s="137"/>
      <c r="J34" s="68"/>
      <c r="K34" s="68"/>
      <c r="L34" s="68"/>
      <c r="M34" s="69"/>
      <c r="N34" s="135"/>
      <c r="O34" s="68"/>
      <c r="P34" s="68"/>
      <c r="Q34" s="68"/>
      <c r="R34" s="69"/>
    </row>
    <row r="35" spans="1:18" ht="15" customHeight="1">
      <c r="A35" s="156" t="s">
        <v>212</v>
      </c>
      <c r="B35" s="108"/>
      <c r="C35" s="108"/>
      <c r="D35" s="108"/>
      <c r="E35" s="108"/>
      <c r="F35" s="103"/>
      <c r="G35" s="3"/>
      <c r="H35" s="3"/>
      <c r="I35" s="3"/>
      <c r="J35" s="3"/>
      <c r="K35" s="3"/>
      <c r="L35" s="3"/>
      <c r="M35" s="3"/>
      <c r="N35" s="3"/>
      <c r="O35" s="3"/>
      <c r="P35" s="3"/>
      <c r="Q35" s="3"/>
      <c r="R35" s="3"/>
    </row>
    <row r="36" spans="1:18" ht="15" customHeight="1">
      <c r="A36" s="36" t="s">
        <v>213</v>
      </c>
      <c r="B36" s="138" t="s">
        <v>175</v>
      </c>
      <c r="C36" s="95"/>
      <c r="D36" s="96"/>
      <c r="E36" s="37" t="s">
        <v>214</v>
      </c>
      <c r="F36" s="38" t="s">
        <v>215</v>
      </c>
      <c r="G36" s="3"/>
      <c r="H36" s="3"/>
      <c r="I36" s="3"/>
      <c r="J36" s="3"/>
      <c r="K36" s="3"/>
      <c r="L36" s="3"/>
      <c r="M36" s="3"/>
      <c r="N36" s="3"/>
      <c r="O36" s="3"/>
      <c r="P36" s="3"/>
      <c r="Q36" s="3"/>
      <c r="R36" s="3"/>
    </row>
    <row r="37" spans="1:18" ht="15" customHeight="1">
      <c r="A37" s="39">
        <v>1</v>
      </c>
      <c r="B37" s="139" t="s">
        <v>216</v>
      </c>
      <c r="C37" s="95"/>
      <c r="D37" s="96"/>
      <c r="E37" s="40" t="s">
        <v>217</v>
      </c>
      <c r="F37" s="41">
        <v>2662</v>
      </c>
      <c r="G37" s="3"/>
      <c r="H37" s="3"/>
      <c r="I37" s="3"/>
      <c r="J37" s="3"/>
      <c r="K37" s="3"/>
      <c r="L37" s="3"/>
      <c r="M37" s="3"/>
      <c r="N37" s="3"/>
      <c r="O37" s="3"/>
      <c r="P37" s="3"/>
      <c r="Q37" s="3"/>
      <c r="R37" s="3"/>
    </row>
    <row r="38" spans="1:18" ht="15" customHeight="1">
      <c r="A38" s="39">
        <v>2</v>
      </c>
      <c r="B38" s="139" t="s">
        <v>218</v>
      </c>
      <c r="C38" s="95"/>
      <c r="D38" s="96"/>
      <c r="E38" s="40" t="s">
        <v>217</v>
      </c>
      <c r="F38" s="41" t="s">
        <v>76</v>
      </c>
      <c r="G38" s="3"/>
      <c r="H38" s="3"/>
      <c r="I38" s="3"/>
      <c r="J38" s="3"/>
      <c r="K38" s="3"/>
      <c r="L38" s="3"/>
      <c r="M38" s="3"/>
      <c r="N38" s="3"/>
      <c r="O38" s="3"/>
      <c r="P38" s="3"/>
      <c r="Q38" s="3"/>
      <c r="R38" s="3"/>
    </row>
    <row r="39" spans="1:18" ht="15" customHeight="1">
      <c r="A39" s="39">
        <v>3</v>
      </c>
      <c r="B39" s="139" t="s">
        <v>219</v>
      </c>
      <c r="C39" s="95"/>
      <c r="D39" s="96"/>
      <c r="E39" s="40" t="s">
        <v>217</v>
      </c>
      <c r="F39" s="41" t="s">
        <v>76</v>
      </c>
      <c r="G39" s="3"/>
      <c r="H39" s="3"/>
      <c r="I39" s="3"/>
      <c r="J39" s="3"/>
      <c r="K39" s="3"/>
      <c r="L39" s="3"/>
      <c r="M39" s="3"/>
      <c r="N39" s="3"/>
      <c r="O39" s="3"/>
      <c r="P39" s="3"/>
      <c r="Q39" s="3"/>
      <c r="R39" s="3"/>
    </row>
    <row r="40" spans="1:18" ht="15" customHeight="1">
      <c r="A40" s="39">
        <v>4</v>
      </c>
      <c r="B40" s="139" t="s">
        <v>220</v>
      </c>
      <c r="C40" s="95"/>
      <c r="D40" s="96"/>
      <c r="E40" s="40" t="s">
        <v>217</v>
      </c>
      <c r="F40" s="41">
        <v>280</v>
      </c>
      <c r="G40" s="3"/>
      <c r="H40" s="3"/>
      <c r="I40" s="3"/>
      <c r="J40" s="3"/>
      <c r="K40" s="3"/>
      <c r="L40" s="3"/>
      <c r="M40" s="3"/>
      <c r="N40" s="3"/>
      <c r="O40" s="3"/>
      <c r="P40" s="3"/>
      <c r="Q40" s="3"/>
      <c r="R40" s="3"/>
    </row>
    <row r="41" spans="1:18" ht="15" customHeight="1">
      <c r="A41" s="39">
        <v>5</v>
      </c>
      <c r="B41" s="139" t="s">
        <v>221</v>
      </c>
      <c r="C41" s="95"/>
      <c r="D41" s="96"/>
      <c r="E41" s="40" t="s">
        <v>222</v>
      </c>
      <c r="F41" s="41" t="s">
        <v>76</v>
      </c>
      <c r="G41" s="3"/>
      <c r="H41" s="3"/>
      <c r="I41" s="3"/>
      <c r="J41" s="3"/>
      <c r="K41" s="3"/>
      <c r="L41" s="3"/>
      <c r="M41" s="3"/>
      <c r="N41" s="3"/>
      <c r="O41" s="3"/>
      <c r="P41" s="3"/>
      <c r="Q41" s="3"/>
      <c r="R41" s="3"/>
    </row>
    <row r="42" spans="1:18" ht="15" customHeight="1">
      <c r="A42" s="39">
        <v>6</v>
      </c>
      <c r="B42" s="139" t="s">
        <v>223</v>
      </c>
      <c r="C42" s="95"/>
      <c r="D42" s="96"/>
      <c r="E42" s="40" t="s">
        <v>222</v>
      </c>
      <c r="F42" s="41">
        <v>1</v>
      </c>
      <c r="G42" s="3"/>
      <c r="H42" s="3"/>
      <c r="I42" s="3"/>
      <c r="J42" s="3"/>
      <c r="K42" s="3"/>
      <c r="L42" s="3"/>
      <c r="M42" s="3"/>
      <c r="N42" s="3"/>
      <c r="O42" s="3"/>
      <c r="P42" s="3"/>
      <c r="Q42" s="3"/>
      <c r="R42" s="3"/>
    </row>
    <row r="43" spans="1:18" ht="15" customHeight="1">
      <c r="A43" s="39">
        <v>7</v>
      </c>
      <c r="B43" s="139" t="s">
        <v>224</v>
      </c>
      <c r="C43" s="95"/>
      <c r="D43" s="96"/>
      <c r="E43" s="40" t="s">
        <v>222</v>
      </c>
      <c r="F43" s="41">
        <v>1</v>
      </c>
      <c r="G43" s="3"/>
      <c r="H43" s="3"/>
      <c r="I43" s="3"/>
      <c r="J43" s="3"/>
      <c r="K43" s="3"/>
      <c r="L43" s="3"/>
      <c r="M43" s="3"/>
      <c r="N43" s="3"/>
      <c r="O43" s="3"/>
      <c r="P43" s="3"/>
      <c r="Q43" s="3"/>
      <c r="R43" s="3"/>
    </row>
    <row r="44" spans="1:18" ht="15" customHeight="1">
      <c r="A44" s="39">
        <v>8</v>
      </c>
      <c r="B44" s="139" t="s">
        <v>225</v>
      </c>
      <c r="C44" s="95"/>
      <c r="D44" s="96"/>
      <c r="E44" s="40" t="s">
        <v>222</v>
      </c>
      <c r="F44" s="41">
        <v>1</v>
      </c>
      <c r="G44" s="3"/>
      <c r="H44" s="3"/>
      <c r="I44" s="3"/>
      <c r="J44" s="3"/>
      <c r="K44" s="3"/>
      <c r="L44" s="3"/>
      <c r="M44" s="3"/>
      <c r="N44" s="3"/>
      <c r="O44" s="3"/>
      <c r="P44" s="3"/>
      <c r="Q44" s="3"/>
      <c r="R44" s="3"/>
    </row>
    <row r="45" spans="1:18">
      <c r="A45" s="39">
        <v>9</v>
      </c>
      <c r="B45" s="139" t="s">
        <v>226</v>
      </c>
      <c r="C45" s="95"/>
      <c r="D45" s="96"/>
      <c r="E45" s="40" t="s">
        <v>222</v>
      </c>
      <c r="F45" s="41">
        <v>2</v>
      </c>
    </row>
    <row r="46" spans="1:18" ht="15" customHeight="1" thickBot="1">
      <c r="A46" s="42">
        <v>10</v>
      </c>
      <c r="B46" s="155" t="s">
        <v>227</v>
      </c>
      <c r="C46" s="116"/>
      <c r="D46" s="114"/>
      <c r="E46" s="43" t="s">
        <v>222</v>
      </c>
      <c r="F46" s="44" t="s">
        <v>76</v>
      </c>
    </row>
  </sheetData>
  <mergeCells count="71">
    <mergeCell ref="B45:D45"/>
    <mergeCell ref="B46:D46"/>
    <mergeCell ref="A4:F4"/>
    <mergeCell ref="A2:F2"/>
    <mergeCell ref="A3:F3"/>
    <mergeCell ref="A9:F9"/>
    <mergeCell ref="A10:F10"/>
    <mergeCell ref="B12:B13"/>
    <mergeCell ref="C12:C13"/>
    <mergeCell ref="A32:C32"/>
    <mergeCell ref="D32:H32"/>
    <mergeCell ref="B41:D41"/>
    <mergeCell ref="B42:D42"/>
    <mergeCell ref="B43:D43"/>
    <mergeCell ref="B44:D44"/>
    <mergeCell ref="A35:F35"/>
    <mergeCell ref="A1:R1"/>
    <mergeCell ref="G2:R2"/>
    <mergeCell ref="G3:R3"/>
    <mergeCell ref="G4:R4"/>
    <mergeCell ref="A8:F8"/>
    <mergeCell ref="G8:R8"/>
    <mergeCell ref="A5:F5"/>
    <mergeCell ref="A6:F6"/>
    <mergeCell ref="A7:F7"/>
    <mergeCell ref="G5:R5"/>
    <mergeCell ref="G6:R6"/>
    <mergeCell ref="G7:R7"/>
    <mergeCell ref="J12:J13"/>
    <mergeCell ref="K12:K13"/>
    <mergeCell ref="D12:D13"/>
    <mergeCell ref="G9:R9"/>
    <mergeCell ref="G10:R10"/>
    <mergeCell ref="D11:E11"/>
    <mergeCell ref="F11:F13"/>
    <mergeCell ref="G11:G13"/>
    <mergeCell ref="H11:H13"/>
    <mergeCell ref="E12:E13"/>
    <mergeCell ref="R11:R13"/>
    <mergeCell ref="L12:N12"/>
    <mergeCell ref="A11:A13"/>
    <mergeCell ref="A31:C31"/>
    <mergeCell ref="D31:H31"/>
    <mergeCell ref="I31:M31"/>
    <mergeCell ref="A29:C29"/>
    <mergeCell ref="D29:Q29"/>
    <mergeCell ref="A30:C30"/>
    <mergeCell ref="D30:H30"/>
    <mergeCell ref="I30:M30"/>
    <mergeCell ref="N30:Q30"/>
    <mergeCell ref="I11:K11"/>
    <mergeCell ref="L11:Q11"/>
    <mergeCell ref="O12:Q12"/>
    <mergeCell ref="B11:C11"/>
    <mergeCell ref="I12:I13"/>
    <mergeCell ref="N31:R31"/>
    <mergeCell ref="B36:D36"/>
    <mergeCell ref="B37:D37"/>
    <mergeCell ref="B38:D38"/>
    <mergeCell ref="B39:D39"/>
    <mergeCell ref="B40:D40"/>
    <mergeCell ref="N32:R32"/>
    <mergeCell ref="N33:R33"/>
    <mergeCell ref="N34:R34"/>
    <mergeCell ref="A33:C33"/>
    <mergeCell ref="D33:H33"/>
    <mergeCell ref="I33:M33"/>
    <mergeCell ref="A34:C34"/>
    <mergeCell ref="D34:H34"/>
    <mergeCell ref="I34:M34"/>
    <mergeCell ref="I32:M3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3"/>
  <sheetViews>
    <sheetView workbookViewId="0">
      <selection activeCell="J11" sqref="J11"/>
    </sheetView>
  </sheetViews>
  <sheetFormatPr defaultRowHeight="14.5"/>
  <sheetData>
    <row r="1" spans="1:18" ht="21" customHeight="1">
      <c r="A1" s="159" t="s">
        <v>228</v>
      </c>
      <c r="B1" s="68"/>
      <c r="C1" s="68"/>
      <c r="D1" s="68"/>
      <c r="E1" s="68"/>
      <c r="F1" s="68"/>
      <c r="G1" s="68"/>
      <c r="H1" s="68"/>
      <c r="I1" s="68"/>
      <c r="J1" s="68"/>
      <c r="K1" s="68"/>
      <c r="L1" s="68"/>
      <c r="M1" s="68"/>
      <c r="N1" s="68"/>
      <c r="O1" s="68"/>
      <c r="P1" s="68"/>
      <c r="Q1" s="68"/>
      <c r="R1" s="69"/>
    </row>
    <row r="2" spans="1:18">
      <c r="A2" s="157" t="s">
        <v>229</v>
      </c>
      <c r="B2" s="68"/>
      <c r="C2" s="68"/>
      <c r="D2" s="68"/>
      <c r="E2" s="69"/>
      <c r="F2" s="158"/>
      <c r="G2" s="68"/>
      <c r="H2" s="68"/>
      <c r="I2" s="68"/>
      <c r="J2" s="68"/>
      <c r="K2" s="68"/>
      <c r="L2" s="68"/>
      <c r="M2" s="68"/>
      <c r="N2" s="68"/>
      <c r="O2" s="68"/>
      <c r="P2" s="68"/>
      <c r="Q2" s="68"/>
      <c r="R2" s="69"/>
    </row>
    <row r="3" spans="1:18">
      <c r="A3" s="157" t="s">
        <v>230</v>
      </c>
      <c r="B3" s="68"/>
      <c r="C3" s="68"/>
      <c r="D3" s="68"/>
      <c r="E3" s="69"/>
      <c r="F3" s="158"/>
      <c r="G3" s="68"/>
      <c r="H3" s="68"/>
      <c r="I3" s="68"/>
      <c r="J3" s="68"/>
      <c r="K3" s="68"/>
      <c r="L3" s="68"/>
      <c r="M3" s="68"/>
      <c r="N3" s="68"/>
      <c r="O3" s="68"/>
      <c r="P3" s="68"/>
      <c r="Q3" s="68"/>
      <c r="R3" s="69"/>
    </row>
    <row r="4" spans="1:18">
      <c r="A4" s="157" t="s">
        <v>231</v>
      </c>
      <c r="B4" s="68"/>
      <c r="C4" s="68"/>
      <c r="D4" s="68"/>
      <c r="E4" s="69"/>
      <c r="F4" s="158"/>
      <c r="G4" s="68"/>
      <c r="H4" s="68"/>
      <c r="I4" s="68"/>
      <c r="J4" s="68"/>
      <c r="K4" s="68"/>
      <c r="L4" s="68"/>
      <c r="M4" s="68"/>
      <c r="N4" s="68"/>
      <c r="O4" s="68"/>
      <c r="P4" s="68"/>
      <c r="Q4" s="68"/>
      <c r="R4" s="69"/>
    </row>
    <row r="5" spans="1:18">
      <c r="A5" s="160" t="s">
        <v>232</v>
      </c>
      <c r="B5" s="68"/>
      <c r="C5" s="68"/>
      <c r="D5" s="68"/>
      <c r="E5" s="69"/>
      <c r="F5" s="161"/>
      <c r="G5" s="162"/>
      <c r="H5" s="162"/>
      <c r="I5" s="162"/>
      <c r="J5" s="162"/>
      <c r="K5" s="162"/>
      <c r="L5" s="162"/>
      <c r="M5" s="162"/>
      <c r="N5" s="162"/>
      <c r="O5" s="162"/>
      <c r="P5" s="162"/>
      <c r="Q5" s="162"/>
      <c r="R5" s="163"/>
    </row>
    <row r="6" spans="1:18">
      <c r="A6" s="170" t="s">
        <v>233</v>
      </c>
      <c r="B6" s="162"/>
      <c r="C6" s="163"/>
      <c r="D6" s="170" t="s">
        <v>234</v>
      </c>
      <c r="E6" s="163"/>
      <c r="F6" s="164"/>
      <c r="G6" s="165"/>
      <c r="H6" s="165"/>
      <c r="I6" s="165"/>
      <c r="J6" s="165"/>
      <c r="K6" s="165"/>
      <c r="L6" s="165"/>
      <c r="M6" s="165"/>
      <c r="N6" s="165"/>
      <c r="O6" s="165"/>
      <c r="P6" s="165"/>
      <c r="Q6" s="165"/>
      <c r="R6" s="166"/>
    </row>
    <row r="7" spans="1:18">
      <c r="A7" s="167"/>
      <c r="B7" s="168"/>
      <c r="C7" s="169"/>
      <c r="D7" s="167"/>
      <c r="E7" s="169"/>
      <c r="F7" s="167"/>
      <c r="G7" s="168"/>
      <c r="H7" s="168"/>
      <c r="I7" s="168"/>
      <c r="J7" s="168"/>
      <c r="K7" s="168"/>
      <c r="L7" s="168"/>
      <c r="M7" s="168"/>
      <c r="N7" s="168"/>
      <c r="O7" s="168"/>
      <c r="P7" s="168"/>
      <c r="Q7" s="168"/>
      <c r="R7" s="169"/>
    </row>
    <row r="8" spans="1:18">
      <c r="A8" s="171" t="s">
        <v>235</v>
      </c>
      <c r="B8" s="68"/>
      <c r="C8" s="68"/>
      <c r="D8" s="68"/>
      <c r="E8" s="68"/>
      <c r="F8" s="68"/>
      <c r="G8" s="68"/>
      <c r="H8" s="68"/>
      <c r="I8" s="68"/>
      <c r="J8" s="69"/>
      <c r="K8" s="171" t="s">
        <v>236</v>
      </c>
      <c r="L8" s="68"/>
      <c r="M8" s="68"/>
      <c r="N8" s="68"/>
      <c r="O8" s="69"/>
      <c r="P8" s="171" t="s">
        <v>237</v>
      </c>
      <c r="Q8" s="68"/>
      <c r="R8" s="69"/>
    </row>
    <row r="9" spans="1:18">
      <c r="A9" s="173" t="s">
        <v>238</v>
      </c>
      <c r="B9" s="173" t="s">
        <v>239</v>
      </c>
      <c r="C9" s="173" t="s">
        <v>240</v>
      </c>
      <c r="D9" s="173" t="s">
        <v>241</v>
      </c>
      <c r="E9" s="173" t="s">
        <v>242</v>
      </c>
      <c r="F9" s="173" t="s">
        <v>243</v>
      </c>
      <c r="G9" s="173" t="s">
        <v>244</v>
      </c>
      <c r="H9" s="173" t="s">
        <v>245</v>
      </c>
      <c r="I9" s="173" t="s">
        <v>246</v>
      </c>
      <c r="J9" s="173" t="s">
        <v>247</v>
      </c>
      <c r="K9" s="173" t="s">
        <v>248</v>
      </c>
      <c r="L9" s="173" t="s">
        <v>249</v>
      </c>
      <c r="M9" s="173" t="s">
        <v>250</v>
      </c>
      <c r="N9" s="173" t="s">
        <v>251</v>
      </c>
      <c r="O9" s="173" t="s">
        <v>252</v>
      </c>
      <c r="P9" s="173" t="s">
        <v>253</v>
      </c>
      <c r="Q9" s="69"/>
      <c r="R9" s="173" t="s">
        <v>254</v>
      </c>
    </row>
    <row r="10" spans="1:18" ht="42.75" customHeight="1">
      <c r="A10" s="73"/>
      <c r="B10" s="73"/>
      <c r="C10" s="73"/>
      <c r="D10" s="73"/>
      <c r="E10" s="73"/>
      <c r="F10" s="73"/>
      <c r="G10" s="73"/>
      <c r="H10" s="73"/>
      <c r="I10" s="73"/>
      <c r="J10" s="73"/>
      <c r="K10" s="73"/>
      <c r="L10" s="73"/>
      <c r="M10" s="73"/>
      <c r="N10" s="73"/>
      <c r="O10" s="73"/>
      <c r="P10" s="63" t="s">
        <v>255</v>
      </c>
      <c r="Q10" s="63" t="s">
        <v>256</v>
      </c>
      <c r="R10" s="73"/>
    </row>
    <row r="11" spans="1:18">
      <c r="A11" s="64"/>
      <c r="B11" s="64"/>
      <c r="C11" s="64"/>
      <c r="D11" s="64"/>
      <c r="E11" s="64"/>
      <c r="F11" s="64"/>
      <c r="G11" s="64"/>
      <c r="H11" s="64"/>
      <c r="I11" s="64"/>
      <c r="J11" s="64"/>
      <c r="K11" s="64"/>
      <c r="L11" s="64"/>
      <c r="M11" s="64"/>
      <c r="N11" s="64"/>
      <c r="O11" s="64"/>
      <c r="P11" s="64"/>
      <c r="Q11" s="64"/>
      <c r="R11" s="64"/>
    </row>
    <row r="12" spans="1:18">
      <c r="A12" s="64"/>
      <c r="B12" s="64"/>
      <c r="C12" s="64"/>
      <c r="D12" s="64"/>
      <c r="E12" s="64"/>
      <c r="F12" s="64"/>
      <c r="G12" s="64"/>
      <c r="H12" s="64"/>
      <c r="I12" s="64"/>
      <c r="J12" s="64"/>
      <c r="K12" s="64"/>
      <c r="L12" s="64"/>
      <c r="M12" s="64"/>
      <c r="N12" s="64"/>
      <c r="O12" s="64"/>
      <c r="P12" s="64"/>
      <c r="Q12" s="64"/>
      <c r="R12" s="64"/>
    </row>
    <row r="13" spans="1:18">
      <c r="A13" s="64"/>
      <c r="B13" s="64"/>
      <c r="C13" s="64"/>
      <c r="D13" s="64"/>
      <c r="E13" s="64"/>
      <c r="F13" s="64"/>
      <c r="G13" s="64"/>
      <c r="H13" s="64"/>
      <c r="I13" s="64"/>
      <c r="J13" s="64"/>
      <c r="K13" s="64"/>
      <c r="L13" s="64"/>
      <c r="M13" s="64"/>
      <c r="N13" s="64"/>
      <c r="O13" s="64"/>
      <c r="P13" s="64"/>
      <c r="Q13" s="64"/>
      <c r="R13" s="64"/>
    </row>
    <row r="14" spans="1:18">
      <c r="A14" s="64"/>
      <c r="B14" s="8"/>
      <c r="C14" s="64"/>
      <c r="D14" s="64"/>
      <c r="E14" s="8"/>
      <c r="F14" s="64"/>
      <c r="G14" s="64"/>
      <c r="H14" s="64"/>
      <c r="I14" s="64"/>
      <c r="J14" s="64"/>
      <c r="K14" s="64"/>
      <c r="L14" s="64"/>
      <c r="M14" s="64"/>
      <c r="N14" s="64"/>
      <c r="O14" s="64"/>
      <c r="P14" s="64"/>
      <c r="Q14" s="64"/>
      <c r="R14" s="64"/>
    </row>
    <row r="15" spans="1:18">
      <c r="A15" s="64"/>
      <c r="B15" s="8"/>
      <c r="C15" s="64"/>
      <c r="D15" s="64"/>
      <c r="E15" s="8"/>
      <c r="F15" s="64"/>
      <c r="G15" s="64"/>
      <c r="H15" s="64"/>
      <c r="I15" s="64"/>
      <c r="J15" s="64"/>
      <c r="K15" s="64"/>
      <c r="L15" s="64"/>
      <c r="M15" s="64"/>
      <c r="N15" s="64"/>
      <c r="O15" s="64"/>
      <c r="P15" s="64"/>
      <c r="Q15" s="64"/>
      <c r="R15" s="64"/>
    </row>
    <row r="16" spans="1:18">
      <c r="A16" s="64"/>
      <c r="B16" s="64"/>
      <c r="C16" s="64"/>
      <c r="D16" s="64"/>
      <c r="E16" s="64"/>
      <c r="F16" s="64"/>
      <c r="G16" s="64"/>
      <c r="H16" s="64"/>
      <c r="I16" s="64"/>
      <c r="J16" s="64"/>
      <c r="K16" s="64"/>
      <c r="L16" s="64"/>
      <c r="M16" s="64"/>
      <c r="N16" s="64"/>
      <c r="O16" s="64"/>
      <c r="P16" s="64"/>
      <c r="Q16" s="64"/>
      <c r="R16" s="64"/>
    </row>
    <row r="17" spans="1:18">
      <c r="A17" s="64"/>
      <c r="B17" s="8"/>
      <c r="C17" s="64"/>
      <c r="D17" s="64"/>
      <c r="E17" s="8"/>
      <c r="F17" s="64"/>
      <c r="G17" s="64"/>
      <c r="H17" s="64"/>
      <c r="I17" s="64"/>
      <c r="J17" s="64"/>
      <c r="K17" s="64"/>
      <c r="L17" s="64"/>
      <c r="M17" s="64"/>
      <c r="N17" s="64"/>
      <c r="O17" s="64"/>
      <c r="P17" s="64"/>
      <c r="Q17" s="64"/>
      <c r="R17" s="64"/>
    </row>
    <row r="18" spans="1:18">
      <c r="A18" s="64"/>
      <c r="B18" s="64"/>
      <c r="C18" s="64"/>
      <c r="D18" s="64"/>
      <c r="E18" s="64"/>
      <c r="F18" s="64"/>
      <c r="G18" s="64"/>
      <c r="H18" s="64"/>
      <c r="I18" s="64"/>
      <c r="J18" s="64"/>
      <c r="K18" s="64"/>
      <c r="L18" s="64"/>
      <c r="M18" s="64"/>
      <c r="N18" s="64"/>
      <c r="O18" s="64"/>
      <c r="P18" s="64"/>
      <c r="Q18" s="64"/>
      <c r="R18" s="64"/>
    </row>
    <row r="19" spans="1:18">
      <c r="A19" s="172" t="s">
        <v>257</v>
      </c>
      <c r="B19" s="68"/>
      <c r="C19" s="68"/>
      <c r="D19" s="69"/>
      <c r="E19" s="172" t="s">
        <v>258</v>
      </c>
      <c r="F19" s="68"/>
      <c r="G19" s="68"/>
      <c r="H19" s="69"/>
      <c r="I19" s="172" t="s">
        <v>259</v>
      </c>
      <c r="J19" s="68"/>
      <c r="K19" s="68"/>
      <c r="L19" s="68"/>
      <c r="M19" s="69"/>
      <c r="N19" s="172" t="s">
        <v>177</v>
      </c>
      <c r="O19" s="68"/>
      <c r="P19" s="68"/>
      <c r="Q19" s="68"/>
      <c r="R19" s="69"/>
    </row>
    <row r="20" spans="1:18">
      <c r="A20" s="65" t="s">
        <v>178</v>
      </c>
      <c r="B20" s="65"/>
      <c r="C20" s="65"/>
      <c r="D20" s="65"/>
      <c r="E20" s="174"/>
      <c r="F20" s="68"/>
      <c r="G20" s="68"/>
      <c r="H20" s="69"/>
      <c r="I20" s="174"/>
      <c r="J20" s="68"/>
      <c r="K20" s="68"/>
      <c r="L20" s="68"/>
      <c r="M20" s="69"/>
      <c r="N20" s="174"/>
      <c r="O20" s="68"/>
      <c r="P20" s="68"/>
      <c r="Q20" s="68"/>
      <c r="R20" s="69"/>
    </row>
    <row r="21" spans="1:18">
      <c r="A21" s="65" t="s">
        <v>179</v>
      </c>
      <c r="B21" s="65"/>
      <c r="C21" s="65"/>
      <c r="D21" s="65"/>
      <c r="E21" s="174"/>
      <c r="F21" s="68"/>
      <c r="G21" s="68"/>
      <c r="H21" s="69"/>
      <c r="I21" s="174"/>
      <c r="J21" s="68"/>
      <c r="K21" s="68"/>
      <c r="L21" s="68"/>
      <c r="M21" s="69"/>
      <c r="N21" s="174"/>
      <c r="O21" s="68"/>
      <c r="P21" s="68"/>
      <c r="Q21" s="68"/>
      <c r="R21" s="69"/>
    </row>
    <row r="22" spans="1:18">
      <c r="A22" s="65" t="s">
        <v>180</v>
      </c>
      <c r="B22" s="65"/>
      <c r="C22" s="65"/>
      <c r="D22" s="65"/>
      <c r="E22" s="174"/>
      <c r="F22" s="68"/>
      <c r="G22" s="68"/>
      <c r="H22" s="69"/>
      <c r="I22" s="174"/>
      <c r="J22" s="68"/>
      <c r="K22" s="68"/>
      <c r="L22" s="68"/>
      <c r="M22" s="69"/>
      <c r="N22" s="174"/>
      <c r="O22" s="68"/>
      <c r="P22" s="68"/>
      <c r="Q22" s="68"/>
      <c r="R22" s="69"/>
    </row>
    <row r="23" spans="1:18">
      <c r="A23" s="65" t="s">
        <v>181</v>
      </c>
      <c r="B23" s="65"/>
      <c r="C23" s="65"/>
      <c r="D23" s="65"/>
      <c r="E23" s="174"/>
      <c r="F23" s="68"/>
      <c r="G23" s="68"/>
      <c r="H23" s="69"/>
      <c r="I23" s="174"/>
      <c r="J23" s="68"/>
      <c r="K23" s="68"/>
      <c r="L23" s="68"/>
      <c r="M23" s="69"/>
      <c r="N23" s="174"/>
      <c r="O23" s="68"/>
      <c r="P23" s="68"/>
      <c r="Q23" s="68"/>
      <c r="R23" s="69"/>
    </row>
  </sheetData>
  <mergeCells count="47">
    <mergeCell ref="E22:H22"/>
    <mergeCell ref="I22:M22"/>
    <mergeCell ref="N22:R22"/>
    <mergeCell ref="E23:H23"/>
    <mergeCell ref="I23:M23"/>
    <mergeCell ref="N23:R23"/>
    <mergeCell ref="E20:H20"/>
    <mergeCell ref="I20:M20"/>
    <mergeCell ref="N20:R20"/>
    <mergeCell ref="E21:H21"/>
    <mergeCell ref="I21:M21"/>
    <mergeCell ref="N21:R21"/>
    <mergeCell ref="M9:M10"/>
    <mergeCell ref="N9:N10"/>
    <mergeCell ref="O9:O10"/>
    <mergeCell ref="P9:Q9"/>
    <mergeCell ref="R9:R10"/>
    <mergeCell ref="A19:D19"/>
    <mergeCell ref="E19:H19"/>
    <mergeCell ref="I19:M19"/>
    <mergeCell ref="N19:R19"/>
    <mergeCell ref="G9:G10"/>
    <mergeCell ref="H9:H10"/>
    <mergeCell ref="I9:I10"/>
    <mergeCell ref="J9:J10"/>
    <mergeCell ref="K9:K10"/>
    <mergeCell ref="L9:L10"/>
    <mergeCell ref="A9:A10"/>
    <mergeCell ref="B9:B10"/>
    <mergeCell ref="C9:C10"/>
    <mergeCell ref="D9:D10"/>
    <mergeCell ref="E9:E10"/>
    <mergeCell ref="F9:F10"/>
    <mergeCell ref="A5:E5"/>
    <mergeCell ref="F5:R7"/>
    <mergeCell ref="A6:C7"/>
    <mergeCell ref="D6:E7"/>
    <mergeCell ref="A8:J8"/>
    <mergeCell ref="K8:O8"/>
    <mergeCell ref="P8:R8"/>
    <mergeCell ref="A4:E4"/>
    <mergeCell ref="F4:R4"/>
    <mergeCell ref="A1:R1"/>
    <mergeCell ref="A2:E2"/>
    <mergeCell ref="F2:R2"/>
    <mergeCell ref="A3:E3"/>
    <mergeCell ref="F3:R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Missing Chainages</vt:lpstr>
      <vt:lpstr>OT</vt:lpstr>
      <vt:lpstr>DRT</vt:lpstr>
      <vt:lpstr>DIT</vt:lpstr>
      <vt:lpstr>BLOWING</vt:lpstr>
      <vt:lpstr>MIF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 karimnagar</dc:creator>
  <cp:lastModifiedBy>Aditya Gupta</cp:lastModifiedBy>
  <dcterms:created xsi:type="dcterms:W3CDTF">2021-03-26T12:06:12Z</dcterms:created>
  <dcterms:modified xsi:type="dcterms:W3CDTF">2022-10-31T06:25:45Z</dcterms:modified>
</cp:coreProperties>
</file>