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V MAY 18" sheetId="1" r:id="rId4"/>
    <sheet name="TotalClasswiseFormat" sheetId="2" r:id="rId5"/>
    <sheet name="Subjectwise" sheetId="3" r:id="rId6"/>
    <sheet name="Sem" sheetId="4" r:id="rId7"/>
  </sheets>
</workbook>
</file>

<file path=xl/sharedStrings.xml><?xml version="1.0" encoding="utf-8"?>
<sst xmlns="http://schemas.openxmlformats.org/spreadsheetml/2006/main" uniqueCount="552">
  <si>
    <t>Courses →</t>
  </si>
  <si>
    <t>MEC401</t>
  </si>
  <si>
    <t>MEC402</t>
  </si>
  <si>
    <t>MEC403</t>
  </si>
  <si>
    <t>MEC404</t>
  </si>
  <si>
    <t>MEC405</t>
  </si>
  <si>
    <t>MEL401</t>
  </si>
  <si>
    <t>MEL402</t>
  </si>
  <si>
    <t>MEL403</t>
  </si>
  <si>
    <t>MEL404</t>
  </si>
  <si>
    <t>MEL405</t>
  </si>
  <si>
    <t>TOTAL</t>
  </si>
  <si>
    <t>SGPI (GPA)</t>
  </si>
  <si>
    <t>RESULT</t>
  </si>
  <si>
    <t>CGPI</t>
  </si>
  <si>
    <t>RLE</t>
  </si>
  <si>
    <t>APPLIED MATHEMATICS - IV</t>
  </si>
  <si>
    <t>FLUID MECHANICS</t>
  </si>
  <si>
    <t>INDUSTRIAL ELECTRONICS</t>
  </si>
  <si>
    <t>PRODUCTION PROCESS - II</t>
  </si>
  <si>
    <t>KINEMATICS OF MACHINERY</t>
  </si>
  <si>
    <t xml:space="preserve">DATA BASE AND INFORMATION RETRIEVAL </t>
  </si>
  <si>
    <t>MACHINE SHOP PRACTICE - II</t>
  </si>
  <si>
    <t>Seat No / Name of Student ↓</t>
  </si>
  <si>
    <t xml:space="preserve">ESE </t>
  </si>
  <si>
    <t xml:space="preserve">IA </t>
  </si>
  <si>
    <t>TOT</t>
  </si>
  <si>
    <t>PR OR</t>
  </si>
  <si>
    <t>TW</t>
  </si>
  <si>
    <t xml:space="preserve">PR </t>
  </si>
  <si>
    <t>MaxM</t>
  </si>
  <si>
    <t>MinM</t>
  </si>
  <si>
    <t>MarksO</t>
  </si>
  <si>
    <t>32E</t>
  </si>
  <si>
    <t>10E</t>
  </si>
  <si>
    <t>42</t>
  </si>
  <si>
    <t>17F</t>
  </si>
  <si>
    <t>27</t>
  </si>
  <si>
    <t>11E</t>
  </si>
  <si>
    <t>43</t>
  </si>
  <si>
    <t>33E</t>
  </si>
  <si>
    <t>08E</t>
  </si>
  <si>
    <t>41</t>
  </si>
  <si>
    <t>13F</t>
  </si>
  <si>
    <t>06F</t>
  </si>
  <si>
    <t>19</t>
  </si>
  <si>
    <t>24E</t>
  </si>
  <si>
    <t>36E</t>
  </si>
  <si>
    <t>60</t>
  </si>
  <si>
    <t>20E</t>
  </si>
  <si>
    <t>21E</t>
  </si>
  <si>
    <t>17E</t>
  </si>
  <si>
    <t>18E</t>
  </si>
  <si>
    <t>42E</t>
  </si>
  <si>
    <t>40E</t>
  </si>
  <si>
    <t>82</t>
  </si>
  <si>
    <t>414</t>
  </si>
  <si>
    <t>F</t>
  </si>
  <si>
    <t>ABHIJITH SHAH  NITA</t>
  </si>
  <si>
    <t>Grade</t>
  </si>
  <si>
    <t>P</t>
  </si>
  <si>
    <t>D</t>
  </si>
  <si>
    <t>E</t>
  </si>
  <si>
    <t>B</t>
  </si>
  <si>
    <t>C</t>
  </si>
  <si>
    <t>O</t>
  </si>
  <si>
    <t>21F</t>
  </si>
  <si>
    <t>15E</t>
  </si>
  <si>
    <t>36</t>
  </si>
  <si>
    <t>37E</t>
  </si>
  <si>
    <t>13E</t>
  </si>
  <si>
    <t>50</t>
  </si>
  <si>
    <t>45</t>
  </si>
  <si>
    <t>39E</t>
  </si>
  <si>
    <t>09E</t>
  </si>
  <si>
    <t>48</t>
  </si>
  <si>
    <t>26F</t>
  </si>
  <si>
    <t>37</t>
  </si>
  <si>
    <t>65</t>
  </si>
  <si>
    <t>14E</t>
  </si>
  <si>
    <t>16E</t>
  </si>
  <si>
    <t>30</t>
  </si>
  <si>
    <t>34</t>
  </si>
  <si>
    <t>43E</t>
  </si>
  <si>
    <t>85</t>
  </si>
  <si>
    <t>440</t>
  </si>
  <si>
    <t>AGRAWAL AKHILESH SANJAY ANURADHA</t>
  </si>
  <si>
    <t>A</t>
  </si>
  <si>
    <t>52</t>
  </si>
  <si>
    <t>16</t>
  </si>
  <si>
    <t>68</t>
  </si>
  <si>
    <t>59</t>
  </si>
  <si>
    <t>57</t>
  </si>
  <si>
    <t>73</t>
  </si>
  <si>
    <t>12</t>
  </si>
  <si>
    <t>55</t>
  </si>
  <si>
    <t>51</t>
  </si>
  <si>
    <t>63</t>
  </si>
  <si>
    <t>32</t>
  </si>
  <si>
    <t>74</t>
  </si>
  <si>
    <t>14</t>
  </si>
  <si>
    <t>21</t>
  </si>
  <si>
    <t>35</t>
  </si>
  <si>
    <t>23</t>
  </si>
  <si>
    <t>565</t>
  </si>
  <si>
    <t>AGRAWAL RONAK ANIL VARSHA</t>
  </si>
  <si>
    <t>49</t>
  </si>
  <si>
    <t>33</t>
  </si>
  <si>
    <t>66</t>
  </si>
  <si>
    <t>38</t>
  </si>
  <si>
    <t>09</t>
  </si>
  <si>
    <t>47</t>
  </si>
  <si>
    <t>11</t>
  </si>
  <si>
    <t>70</t>
  </si>
  <si>
    <t>17</t>
  </si>
  <si>
    <t>18</t>
  </si>
  <si>
    <t>20</t>
  </si>
  <si>
    <t>22</t>
  </si>
  <si>
    <t>83</t>
  </si>
  <si>
    <t>500</t>
  </si>
  <si>
    <t>/ AKHADE BHAVIKA SHANTARAM PRATIBHA</t>
  </si>
  <si>
    <t>46</t>
  </si>
  <si>
    <t>13</t>
  </si>
  <si>
    <t>10</t>
  </si>
  <si>
    <t>8</t>
  </si>
  <si>
    <t>44</t>
  </si>
  <si>
    <t>40</t>
  </si>
  <si>
    <t>28</t>
  </si>
  <si>
    <t>29</t>
  </si>
  <si>
    <t>86</t>
  </si>
  <si>
    <t>461</t>
  </si>
  <si>
    <t>ALDAR ROHAN PANDHARINATH SANGITA</t>
  </si>
  <si>
    <t>04F</t>
  </si>
  <si>
    <t>24F</t>
  </si>
  <si>
    <t>19F</t>
  </si>
  <si>
    <t>05F</t>
  </si>
  <si>
    <t>24</t>
  </si>
  <si>
    <t>18F</t>
  </si>
  <si>
    <t>19E</t>
  </si>
  <si>
    <t>39</t>
  </si>
  <si>
    <t>35E</t>
  </si>
  <si>
    <t>75</t>
  </si>
  <si>
    <t>340</t>
  </si>
  <si>
    <t>AWATE TEJAS PANDURANG RANJANA</t>
  </si>
  <si>
    <t>76</t>
  </si>
  <si>
    <t>15</t>
  </si>
  <si>
    <t>58</t>
  </si>
  <si>
    <t>62</t>
  </si>
  <si>
    <t>87</t>
  </si>
  <si>
    <t>84</t>
  </si>
  <si>
    <t>600</t>
  </si>
  <si>
    <t>BHALERAO ASHUTOSH VIJAY AARTI</t>
  </si>
  <si>
    <t>69</t>
  </si>
  <si>
    <t>88</t>
  </si>
  <si>
    <t>61</t>
  </si>
  <si>
    <t>594</t>
  </si>
  <si>
    <t>BHANDARI JAINISH RAKESH LALITA</t>
  </si>
  <si>
    <t>78</t>
  </si>
  <si>
    <t>67</t>
  </si>
  <si>
    <t>53</t>
  </si>
  <si>
    <t>90</t>
  </si>
  <si>
    <t>649</t>
  </si>
  <si>
    <t>/ BHARAMBE DAMINI NITIN JYOTI</t>
  </si>
  <si>
    <t>54</t>
  </si>
  <si>
    <t>64</t>
  </si>
  <si>
    <t>BHOIR CHIRAG PRADEEP PRACHI</t>
  </si>
  <si>
    <t>556</t>
  </si>
  <si>
    <t>BHURKE SOHAM NITIN NEHA</t>
  </si>
  <si>
    <t>08</t>
  </si>
  <si>
    <t>513</t>
  </si>
  <si>
    <t>BOKKA HARISH TATARAO KUSUMA</t>
  </si>
  <si>
    <t>56</t>
  </si>
  <si>
    <t>656</t>
  </si>
  <si>
    <t>CHACHARE AKSHAY DNYANESHWAR VANDANA</t>
  </si>
  <si>
    <t>80</t>
  </si>
  <si>
    <t>557</t>
  </si>
  <si>
    <t>CHAUHAN RAHUL RAMKUMAR SUMITRA</t>
  </si>
  <si>
    <t>Ab</t>
  </si>
  <si>
    <t>01F</t>
  </si>
  <si>
    <t>1</t>
  </si>
  <si>
    <t>00F</t>
  </si>
  <si>
    <t>0</t>
  </si>
  <si>
    <t>29E</t>
  </si>
  <si>
    <t>28E</t>
  </si>
  <si>
    <t>12E</t>
  </si>
  <si>
    <t>38E</t>
  </si>
  <si>
    <t>209</t>
  </si>
  <si>
    <t>CHAVAN PRATHAMESH SANDESH SUVARNA</t>
  </si>
  <si>
    <t>25</t>
  </si>
  <si>
    <t>77</t>
  </si>
  <si>
    <t>410</t>
  </si>
  <si>
    <t>/ CHAVAN SHREYA TUSHAR PRATIBHA</t>
  </si>
  <si>
    <t>89</t>
  </si>
  <si>
    <t>703</t>
  </si>
  <si>
    <t>CHOWTA PAWAN NAGESH SHARMILA</t>
  </si>
  <si>
    <t>22F</t>
  </si>
  <si>
    <t>447</t>
  </si>
  <si>
    <t>DAGALE AKASH KALU LAXMIBAI</t>
  </si>
  <si>
    <t>81</t>
  </si>
  <si>
    <t>494</t>
  </si>
  <si>
    <t>/ DAMANKAR SAKSHI UDAY SHWETA</t>
  </si>
  <si>
    <t>550</t>
  </si>
  <si>
    <t>/ DAMRE SHWETA GANGARAM JAYSHREE</t>
  </si>
  <si>
    <t>79</t>
  </si>
  <si>
    <t>568</t>
  </si>
  <si>
    <t>DAVANDE TEJAS VIJAY SHWETA</t>
  </si>
  <si>
    <t>457</t>
  </si>
  <si>
    <t>/ DEVARE JAGRUTI YOGESH PUSHPANJALI</t>
  </si>
  <si>
    <t>07F</t>
  </si>
  <si>
    <t>03F</t>
  </si>
  <si>
    <t>3</t>
  </si>
  <si>
    <t>15F</t>
  </si>
  <si>
    <t>16F</t>
  </si>
  <si>
    <t>09F</t>
  </si>
  <si>
    <t>02F</t>
  </si>
  <si>
    <t>30E</t>
  </si>
  <si>
    <t>234</t>
  </si>
  <si>
    <t>DHOLE SHRIKANT VIKASRAO CHHAYA</t>
  </si>
  <si>
    <t>14F</t>
  </si>
  <si>
    <t>275</t>
  </si>
  <si>
    <t>DHUM JAGDISH SANDESH BHAGYASHRI</t>
  </si>
  <si>
    <t>41E</t>
  </si>
  <si>
    <t>44E</t>
  </si>
  <si>
    <t>448</t>
  </si>
  <si>
    <t>FURNITUREWALA ABBAS ALI RAZA RASHID MAHEEN</t>
  </si>
  <si>
    <t>546</t>
  </si>
  <si>
    <t>GHADGE ATUL SAMBHAJI MANGAL</t>
  </si>
  <si>
    <t>533</t>
  </si>
  <si>
    <t>GHALOT AYUR JITENDRA KARUNA</t>
  </si>
  <si>
    <t>11F</t>
  </si>
  <si>
    <t>20F</t>
  </si>
  <si>
    <t>31</t>
  </si>
  <si>
    <t>26</t>
  </si>
  <si>
    <t>34E</t>
  </si>
  <si>
    <t>22E</t>
  </si>
  <si>
    <t>393</t>
  </si>
  <si>
    <t>/ GHATKAR TEJASHREE SUNIL RUPALI</t>
  </si>
  <si>
    <t>72</t>
  </si>
  <si>
    <t>408</t>
  </si>
  <si>
    <t>/ GHOLAP ARATI VIJAY LATA</t>
  </si>
  <si>
    <t>25F</t>
  </si>
  <si>
    <t>426</t>
  </si>
  <si>
    <t>GODE NIKHIL RANGNATH PALLAVI</t>
  </si>
  <si>
    <t>552</t>
  </si>
  <si>
    <t>GOSAVI KALPESH DNYANESHWAR DNYANESHWARI</t>
  </si>
  <si>
    <t>576</t>
  </si>
  <si>
    <t>GUPTE SOMIL SANJAY SUMEDHA</t>
  </si>
  <si>
    <t>45E</t>
  </si>
  <si>
    <t>459</t>
  </si>
  <si>
    <t>HADAWALE VISHAL SHANKAR SAVITA</t>
  </si>
  <si>
    <t>HAJARE SAURABH SANDEEP RADHIKA</t>
  </si>
  <si>
    <t>12F</t>
  </si>
  <si>
    <t>380</t>
  </si>
  <si>
    <t>IDRISI RAHIL RUSTAM FARIDA</t>
  </si>
  <si>
    <t>JADHAO PRATHAMESH GANESH SNEHA</t>
  </si>
  <si>
    <t>539</t>
  </si>
  <si>
    <t>/ JADHAV KOMAL YASHWANT MEENA</t>
  </si>
  <si>
    <t>23F</t>
  </si>
  <si>
    <t>366</t>
  </si>
  <si>
    <t>JADHAV MAYUR RAJENDRA ARUNAWATI</t>
  </si>
  <si>
    <t>JADHAV VARUN RAJENDRA SEEMA</t>
  </si>
  <si>
    <t>477</t>
  </si>
  <si>
    <t>JAGTAP RUTUJ RAJENDRA MADHUMATI</t>
  </si>
  <si>
    <t>491</t>
  </si>
  <si>
    <t>JAIN PARAG HAJARI KANCHAN</t>
  </si>
  <si>
    <t>91</t>
  </si>
  <si>
    <t>97</t>
  </si>
  <si>
    <t>728</t>
  </si>
  <si>
    <t>JAIN SACHIN DHARMCHAND MANGIDEVI</t>
  </si>
  <si>
    <t>93</t>
  </si>
  <si>
    <t>602</t>
  </si>
  <si>
    <t>/ JOSHI NEHA GANGADHAR ANURADHA</t>
  </si>
  <si>
    <t>471</t>
  </si>
  <si>
    <t>KACHARE HARSHAL PANDURANG LALITA</t>
  </si>
  <si>
    <t>629</t>
  </si>
  <si>
    <t>KADAM PRATHAMESH PRAKASH SHOBHATAI</t>
  </si>
  <si>
    <t>504</t>
  </si>
  <si>
    <t>KANTAK ATHARVA AMAR DURVA</t>
  </si>
  <si>
    <t>5</t>
  </si>
  <si>
    <t>2</t>
  </si>
  <si>
    <t>25E</t>
  </si>
  <si>
    <t>204</t>
  </si>
  <si>
    <t>KASHMIRE SUNNY MANOHAR MEENA</t>
  </si>
  <si>
    <t>592</t>
  </si>
  <si>
    <t>KAZI AWAIS SAYEED AKHTARI</t>
  </si>
  <si>
    <t>487</t>
  </si>
  <si>
    <t>KHAN AKBAR AFSAR AYESHABEE</t>
  </si>
  <si>
    <t>KHAN MOHAMMAD JAVED MOHAMMAD NASIM AZURNNISSA</t>
  </si>
  <si>
    <t>52E</t>
  </si>
  <si>
    <t>59E</t>
  </si>
  <si>
    <t>46E</t>
  </si>
  <si>
    <t>23E</t>
  </si>
  <si>
    <t>573</t>
  </si>
  <si>
    <t>KHARE PRAVIN MAHENDRA SUMANBAI</t>
  </si>
  <si>
    <t>514</t>
  </si>
  <si>
    <t>KOUL SATYAM RAVINDER SUNITA</t>
  </si>
  <si>
    <t>519</t>
  </si>
  <si>
    <t>KSHIRSAGAR SHUBHAM BHARAT SANDHYA</t>
  </si>
  <si>
    <t>655</t>
  </si>
  <si>
    <t>KULKARNI TEJAS GAJANAN SWAPNA</t>
  </si>
  <si>
    <t>707</t>
  </si>
  <si>
    <t>KUMBHAR SUMIT KRISHNA KALPANA</t>
  </si>
  <si>
    <t>561</t>
  </si>
  <si>
    <t>KURRI OMKAR RAMESH JAYA</t>
  </si>
  <si>
    <t>71</t>
  </si>
  <si>
    <t>613</t>
  </si>
  <si>
    <t>LOHIA SUMIT SIDDHARTH INDERJEET</t>
  </si>
  <si>
    <t>10F</t>
  </si>
  <si>
    <t>396</t>
  </si>
  <si>
    <t>MAHADIK ANIKET ANIL ANAGHA</t>
  </si>
  <si>
    <t>7</t>
  </si>
  <si>
    <t>264</t>
  </si>
  <si>
    <t>MAHAJAN HARSHAL RAVINDRA PRATIBHA</t>
  </si>
  <si>
    <t>9</t>
  </si>
  <si>
    <t>299</t>
  </si>
  <si>
    <t>MAHORE RUSHIKESH RAMRAO SUNANDA</t>
  </si>
  <si>
    <t>441</t>
  </si>
  <si>
    <t>MALE NINAD MAHENDRA CHITRA</t>
  </si>
  <si>
    <t>421</t>
  </si>
  <si>
    <t>MALI NINAD DHANESH DEEPA</t>
  </si>
  <si>
    <t>589</t>
  </si>
  <si>
    <t>/ MANDARKAR SARIKA ASHOK APARNA</t>
  </si>
  <si>
    <t>371</t>
  </si>
  <si>
    <t>MARUCHA TANVEET KESHAV SHASHIKALA</t>
  </si>
  <si>
    <t>525</t>
  </si>
  <si>
    <t>MASURKAR ISHAN MAHESH APARNA</t>
  </si>
  <si>
    <t>419</t>
  </si>
  <si>
    <t>MORE DHAWAL ASHOK NANDITA</t>
  </si>
  <si>
    <t>636</t>
  </si>
  <si>
    <t>MUJUMDAR SUMEET SANTOSH CHARU</t>
  </si>
  <si>
    <t>26E</t>
  </si>
  <si>
    <t>383</t>
  </si>
  <si>
    <t>MULLAJI PARTH MULLAJI TEJAL</t>
  </si>
  <si>
    <t>/ NAIK JAGRUTI ANKUSH ANAGHA</t>
  </si>
  <si>
    <t>NANDGAONKAR SWAPNIL SHRIDHAR SNEHAL</t>
  </si>
  <si>
    <t>588</t>
  </si>
  <si>
    <t>NAWALE PRANAV BALASAHEB KALPANA</t>
  </si>
  <si>
    <t>384</t>
  </si>
  <si>
    <t>NIRMAL ANKIT KUMAR RAMKISHOR LEELAVATI</t>
  </si>
  <si>
    <t>590</t>
  </si>
  <si>
    <t>PAI HRISHIKESH PANDURANG PRIYANKA</t>
  </si>
  <si>
    <t>593</t>
  </si>
  <si>
    <t>PANDEY ARUN BALRAM NEETU</t>
  </si>
  <si>
    <t>412</t>
  </si>
  <si>
    <t>PARAB KANISHK PRAMOD SUCHITRA</t>
  </si>
  <si>
    <t>563</t>
  </si>
  <si>
    <t>PAREKH NIRAJ JAYANTILAL SHANTA</t>
  </si>
  <si>
    <t>PATEKAR NILESH BALU CHINGU</t>
  </si>
  <si>
    <t>503</t>
  </si>
  <si>
    <t>/ PATHAVE RESHAMA LAXMAN ALKA</t>
  </si>
  <si>
    <t>31E</t>
  </si>
  <si>
    <t>PATIL AMIT MANOHAR MAINAVATI</t>
  </si>
  <si>
    <t>PATIL JAY PRADIP PRATIBHA</t>
  </si>
  <si>
    <t>PATIL ONKAR RAJENDRA ANITA</t>
  </si>
  <si>
    <t>633</t>
  </si>
  <si>
    <t>PATIL ROHAN RAJENDRA RUTUJA</t>
  </si>
  <si>
    <t>48E</t>
  </si>
  <si>
    <t>PATIL SHUBHAM SUNIL MANISHA</t>
  </si>
  <si>
    <t>505</t>
  </si>
  <si>
    <t>PAWAR KIRAN TULSA ABHAYSING</t>
  </si>
  <si>
    <t>654</t>
  </si>
  <si>
    <t>PAWAR RAJKUMAR SAHEBRAO RATNA</t>
  </si>
  <si>
    <t>608</t>
  </si>
  <si>
    <t>PHADKE NIKHIL PRADYOT SUJATA</t>
  </si>
  <si>
    <t>432</t>
  </si>
  <si>
    <t>PHAPALE HRISHIKESH KHANDU REKHA</t>
  </si>
  <si>
    <t>/ PHAPALE RUTUJA ANANDA SANGEETA</t>
  </si>
  <si>
    <t>543</t>
  </si>
  <si>
    <t>PILLAI SHIVANAND PARAMASHIVAM RADHIKA</t>
  </si>
  <si>
    <t>496</t>
  </si>
  <si>
    <t>PINGALE PRASHANT ASHOK SANGITA</t>
  </si>
  <si>
    <t>553</t>
  </si>
  <si>
    <t>/ POWAR KOMAL BHIMRAO VAISHALI</t>
  </si>
  <si>
    <t>544</t>
  </si>
  <si>
    <t>PUJARI NIRMAY NIREN SANGITA</t>
  </si>
  <si>
    <t>QURESHI AKRAM FAZAL MEHZEBEIN</t>
  </si>
  <si>
    <t>442</t>
  </si>
  <si>
    <t>/ RANADE SHRADDHA MADHUKAR SUPRIYA</t>
  </si>
  <si>
    <t>490</t>
  </si>
  <si>
    <t>RATHOD HIMANSHU HIRAMAN KALPANA</t>
  </si>
  <si>
    <t>RAUT SOURABH VIJAY SWATI</t>
  </si>
  <si>
    <t>506</t>
  </si>
  <si>
    <t>REDKAR SUYASH PRAKASH PRACHI</t>
  </si>
  <si>
    <t>524</t>
  </si>
  <si>
    <t>REDKAR VEDANT PRASHANT PRIYANKA</t>
  </si>
  <si>
    <t>482</t>
  </si>
  <si>
    <t>RINAIT TILAK LAXMAN GAYATRI</t>
  </si>
  <si>
    <t>/ SABLE VISHAKHA DNYANESHWAR TARAMATI</t>
  </si>
  <si>
    <t>SAHU SANJAY DILCHANDRA ASHA</t>
  </si>
  <si>
    <t>558</t>
  </si>
  <si>
    <t>SAINI PANKAJ SHIVKUMAR SUNITA</t>
  </si>
  <si>
    <t>433</t>
  </si>
  <si>
    <t>SAKARWALA BURHANUDDIN IBRAHIM RUKHSANA</t>
  </si>
  <si>
    <t>SALEMA ZAID RIZWAN MEMOONA</t>
  </si>
  <si>
    <t>51E</t>
  </si>
  <si>
    <t>27F</t>
  </si>
  <si>
    <t>486</t>
  </si>
  <si>
    <t>SALVE RAHUL ADESH MALAN</t>
  </si>
  <si>
    <t>335</t>
  </si>
  <si>
    <t>SANCHETI ASHISH RAVIKUMAR PADMA</t>
  </si>
  <si>
    <t>517</t>
  </si>
  <si>
    <t>SANKHE HIMANK SANTOSH DAKSHA</t>
  </si>
  <si>
    <t>554</t>
  </si>
  <si>
    <t>/ SANKHE SAYLI SURESH SUCHITRA</t>
  </si>
  <si>
    <t>50E</t>
  </si>
  <si>
    <t>476</t>
  </si>
  <si>
    <t>SAYYED SAIFULLAH IRFAN SALWANA</t>
  </si>
  <si>
    <t>SHAIKH AKIF JAKIR KHURSHID</t>
  </si>
  <si>
    <t>560</t>
  </si>
  <si>
    <t>SHARMA DURGESH KUMAR GANESH LEELA</t>
  </si>
  <si>
    <t xml:space="preserve"> 21</t>
  </si>
  <si>
    <t>632</t>
  </si>
  <si>
    <t>/ SHARMA PRERNA YOGENDRA MEENU</t>
  </si>
  <si>
    <t>SHARMA SAHIL SUNIL SWETA</t>
  </si>
  <si>
    <t>SHARMA YOGESH KOUSHAL RAJESH KUMAR SHUBH</t>
  </si>
  <si>
    <t>SHEDAGE AMIT RAVINDRA VAISHALI</t>
  </si>
  <si>
    <t>631</t>
  </si>
  <si>
    <t>SHELKE AKASH PRAKASH SUSHAMA</t>
  </si>
  <si>
    <t>625</t>
  </si>
  <si>
    <t>SHINDE ADARSH ANILKUMAR ASHWINI</t>
  </si>
  <si>
    <t>303</t>
  </si>
  <si>
    <t>SHINDE AKSHAY SUNIL AARATI</t>
  </si>
  <si>
    <t>614</t>
  </si>
  <si>
    <t>SHINDE NIKHIL RAJENDRA ANITA</t>
  </si>
  <si>
    <t>538</t>
  </si>
  <si>
    <t>SINGH ANUP SHATRUJEETSINGH REETASINGH</t>
  </si>
  <si>
    <t>SUTAR NISHANT ASHOK VAISHALI</t>
  </si>
  <si>
    <t>SUVARNA AAKASH LEELADHAR SUREKHA</t>
  </si>
  <si>
    <t>54E</t>
  </si>
  <si>
    <t>475</t>
  </si>
  <si>
    <t>/ TAMBADKAR KSHITIJA PRAKASH RAKSHA</t>
  </si>
  <si>
    <t>478</t>
  </si>
  <si>
    <t>/ THAKUR UTKARSHA SANJAY NILIMA</t>
  </si>
  <si>
    <t>577</t>
  </si>
  <si>
    <t>TODANKAR SWARAJ VIKAS VISHAYA</t>
  </si>
  <si>
    <t>535</t>
  </si>
  <si>
    <t>TOMAR ABHIJEET D SUNITA</t>
  </si>
  <si>
    <t>586</t>
  </si>
  <si>
    <t>UBALE KAUSTUBH HARILAL HARSHADA</t>
  </si>
  <si>
    <t>28F</t>
  </si>
  <si>
    <t>435</t>
  </si>
  <si>
    <t>VANJARE SIDDHESH VISHNU VEENA</t>
  </si>
  <si>
    <t>468</t>
  </si>
  <si>
    <t>VENGURLEKAR PRASAD SHRIDHAR SEEMA</t>
  </si>
  <si>
    <t>520</t>
  </si>
  <si>
    <t>VHAVALE PANKAJ SANJAY MANISHA</t>
  </si>
  <si>
    <t>463</t>
  </si>
  <si>
    <t>WAGH KAMLESH ARUN SUREKHA</t>
  </si>
  <si>
    <t>479</t>
  </si>
  <si>
    <t>/ WANI PRIYANKA BIJU NISHA</t>
  </si>
  <si>
    <t>439</t>
  </si>
  <si>
    <t>YADAV PRATHMESH BHUPESH VAISHALI</t>
  </si>
  <si>
    <t>620</t>
  </si>
  <si>
    <t>YEOLA SAURABH SUNIL VANDANA</t>
  </si>
  <si>
    <t>176</t>
  </si>
  <si>
    <t>NULL</t>
  </si>
  <si>
    <t>AVHAD OMKAR JAYADEO SAPANA</t>
  </si>
  <si>
    <t>4</t>
  </si>
  <si>
    <t>126</t>
  </si>
  <si>
    <t>BHANGLE SWAPNIL SAKHARAM KANTA</t>
  </si>
  <si>
    <t>DEPARTMENT OF MECHANICAL ENGINEERING</t>
  </si>
  <si>
    <r>
      <rPr>
        <sz val="14"/>
        <color indexed="8"/>
        <rFont val="Calibri"/>
      </rPr>
      <t>RESULT ANALYSIS YEAR 2017-2018</t>
    </r>
  </si>
  <si>
    <r>
      <rPr>
        <sz val="14"/>
        <color indexed="8"/>
        <rFont val="Calibri"/>
      </rPr>
      <t>SEM IV  (MAY 2018)</t>
    </r>
  </si>
  <si>
    <t>Total no. of students Appeared</t>
  </si>
  <si>
    <t>No. of students Passed</t>
  </si>
  <si>
    <t>No. of students Failed</t>
  </si>
  <si>
    <t>% of Passing</t>
  </si>
  <si>
    <r>
      <rPr>
        <sz val="12"/>
        <color indexed="8"/>
        <rFont val="Calibri"/>
      </rPr>
      <t xml:space="preserve">9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10.0</t>
    </r>
  </si>
  <si>
    <r>
      <rPr>
        <sz val="12"/>
        <color indexed="8"/>
        <rFont val="Calibri"/>
      </rPr>
      <t xml:space="preserve">8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9.0</t>
    </r>
  </si>
  <si>
    <r>
      <rPr>
        <sz val="12"/>
        <color indexed="8"/>
        <rFont val="Calibri"/>
      </rPr>
      <t xml:space="preserve">7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8.0</t>
    </r>
  </si>
  <si>
    <r>
      <rPr>
        <sz val="12"/>
        <color indexed="8"/>
        <rFont val="Calibri"/>
      </rPr>
      <t xml:space="preserve">6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7.0</t>
    </r>
  </si>
  <si>
    <r>
      <rPr>
        <sz val="12"/>
        <color indexed="8"/>
        <rFont val="Calibri"/>
      </rPr>
      <t xml:space="preserve">5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6.0</t>
    </r>
  </si>
  <si>
    <r>
      <rPr>
        <sz val="12"/>
        <color indexed="8"/>
        <rFont val="Calibri"/>
      </rPr>
      <t xml:space="preserve">4 </t>
    </r>
    <r>
      <rPr>
        <u val="single"/>
        <sz val="12"/>
        <color indexed="8"/>
        <rFont val="Calibri"/>
      </rPr>
      <t>&lt;</t>
    </r>
    <r>
      <rPr>
        <sz val="12"/>
        <color indexed="8"/>
        <rFont val="Calibri"/>
      </rPr>
      <t xml:space="preserve"> Number of students with CGPA  &lt;  5.0</t>
    </r>
  </si>
  <si>
    <t>Toppers of the Class</t>
  </si>
  <si>
    <t>Sr. No.</t>
  </si>
  <si>
    <t>Name of the Students</t>
  </si>
  <si>
    <t>Marks</t>
  </si>
  <si>
    <t>1)</t>
  </si>
  <si>
    <t>2)</t>
  </si>
  <si>
    <t>3)</t>
  </si>
  <si>
    <t>4)</t>
  </si>
  <si>
    <t>5)</t>
  </si>
  <si>
    <t>Head of the Department</t>
  </si>
  <si>
    <t>Name of the subject</t>
  </si>
  <si>
    <t>Name of the staff</t>
  </si>
  <si>
    <t>Total no. of students appeared</t>
  </si>
  <si>
    <t>No. of students passed</t>
  </si>
  <si>
    <t>% of passing</t>
  </si>
  <si>
    <t>Grade obtained</t>
  </si>
  <si>
    <t>Toppers of the Subjects</t>
  </si>
  <si>
    <t>4=&gt; - &lt;5</t>
  </si>
  <si>
    <t>5=&gt; - &lt;6</t>
  </si>
  <si>
    <t>6=&gt; - &lt;7</t>
  </si>
  <si>
    <t>7=&gt; - &lt;8</t>
  </si>
  <si>
    <t>8=&gt; - &lt;9</t>
  </si>
  <si>
    <t>9=&gt;</t>
  </si>
  <si>
    <r>
      <rPr>
        <sz val="11"/>
        <color indexed="8"/>
        <rFont val="Calibri"/>
      </rPr>
      <t>APPLIED MATHEMATICS - IV</t>
    </r>
  </si>
  <si>
    <t>Prof. Rohini Ghule</t>
  </si>
  <si>
    <r>
      <rPr>
        <sz val="11"/>
        <color indexed="8"/>
        <rFont val="Calibri"/>
      </rPr>
      <t>FLUID MECHANICS</t>
    </r>
  </si>
  <si>
    <t>Prof. A. L. Mangrulkar</t>
  </si>
  <si>
    <t>Prof. R. R. Gujar</t>
  </si>
  <si>
    <r>
      <rPr>
        <sz val="11"/>
        <color indexed="8"/>
        <rFont val="Calibri"/>
      </rPr>
      <t>INDUSTRIAL ELECTRONICS</t>
    </r>
  </si>
  <si>
    <t>Prof. S. P. Sadala</t>
  </si>
  <si>
    <t>Prof. P. S. Patil</t>
  </si>
  <si>
    <r>
      <rPr>
        <sz val="11"/>
        <color indexed="8"/>
        <rFont val="Calibri"/>
      </rPr>
      <t>PRODUCTION PROCESS - II</t>
    </r>
  </si>
  <si>
    <t>Prof. R. Y. Kurane</t>
  </si>
  <si>
    <t>Prof. N. N. Bhostekar</t>
  </si>
  <si>
    <r>
      <rPr>
        <sz val="11"/>
        <color indexed="8"/>
        <rFont val="Calibri"/>
      </rPr>
      <t>KINEMATICS OF MACHINERY</t>
    </r>
  </si>
  <si>
    <t>Dr. S. U. Bokade</t>
  </si>
  <si>
    <t>Prof. N. B. Shahapure</t>
  </si>
  <si>
    <t>Result Analysis: Assistant(s)</t>
  </si>
  <si>
    <t>Result Analysis: In-charge(s)</t>
  </si>
  <si>
    <t>Mr. J. M. Hajare</t>
  </si>
  <si>
    <t>Prof. R. Y. Kurne</t>
  </si>
  <si>
    <t>Ms. K. A. Vartak</t>
  </si>
  <si>
    <t>RESULT ANALYSIS YEAR 2017-2018</t>
  </si>
  <si>
    <t>SEM IV  (MAY 2018)</t>
  </si>
  <si>
    <r>
      <rPr>
        <sz val="11"/>
        <color indexed="9"/>
        <rFont val="Calibri"/>
      </rPr>
      <t>APPLIED MATHEMATICS - IV</t>
    </r>
  </si>
  <si>
    <r>
      <rPr>
        <sz val="11"/>
        <color indexed="9"/>
        <rFont val="Calibri"/>
      </rPr>
      <t>FLUID MECHANICS</t>
    </r>
  </si>
  <si>
    <r>
      <rPr>
        <sz val="11"/>
        <color indexed="9"/>
        <rFont val="Calibri"/>
      </rPr>
      <t>INDUSTRIAL ELECTRONICS</t>
    </r>
  </si>
  <si>
    <r>
      <rPr>
        <sz val="11"/>
        <color indexed="9"/>
        <rFont val="Calibri"/>
      </rPr>
      <t>PRODUCTION PROCESS - II</t>
    </r>
  </si>
  <si>
    <r>
      <rPr>
        <sz val="11"/>
        <color indexed="9"/>
        <rFont val="Calibri"/>
      </rPr>
      <t>KINEMATICS OF MACHINERY</t>
    </r>
  </si>
  <si>
    <r>
      <rPr>
        <sz val="11"/>
        <color indexed="9"/>
        <rFont val="Calibri"/>
      </rPr>
      <t>TOTAL</t>
    </r>
  </si>
  <si>
    <t>MEC301</t>
  </si>
  <si>
    <t>MEC302</t>
  </si>
  <si>
    <t>MEC303</t>
  </si>
  <si>
    <t>MEC304</t>
  </si>
  <si>
    <t>MEC305</t>
  </si>
  <si>
    <t>MEC306</t>
  </si>
  <si>
    <t>TOTAL STUDENT</t>
  </si>
  <si>
    <t>Appeared</t>
  </si>
  <si>
    <t>% Passed</t>
  </si>
  <si>
    <r>
      <rPr>
        <sz val="12"/>
        <color indexed="8"/>
        <rFont val="Times New Roman"/>
      </rPr>
      <t xml:space="preserve">9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10.0</t>
    </r>
  </si>
  <si>
    <r>
      <rPr>
        <sz val="12"/>
        <color indexed="8"/>
        <rFont val="Times New Roman"/>
      </rPr>
      <t xml:space="preserve">8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9.0</t>
    </r>
  </si>
  <si>
    <r>
      <rPr>
        <sz val="12"/>
        <color indexed="8"/>
        <rFont val="Times New Roman"/>
      </rPr>
      <t xml:space="preserve">7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8.0</t>
    </r>
  </si>
  <si>
    <r>
      <rPr>
        <sz val="12"/>
        <color indexed="8"/>
        <rFont val="Times New Roman"/>
      </rPr>
      <t xml:space="preserve">6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7.0</t>
    </r>
  </si>
  <si>
    <r>
      <rPr>
        <sz val="12"/>
        <color indexed="8"/>
        <rFont val="Times New Roman"/>
      </rPr>
      <t xml:space="preserve">5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6.0</t>
    </r>
  </si>
  <si>
    <r>
      <rPr>
        <sz val="12"/>
        <color indexed="8"/>
        <rFont val="Times New Roman"/>
      </rPr>
      <t xml:space="preserve">4 </t>
    </r>
    <r>
      <rPr>
        <u val="single"/>
        <sz val="12"/>
        <color indexed="8"/>
        <rFont val="Times New Roman"/>
      </rPr>
      <t>&lt;</t>
    </r>
    <r>
      <rPr>
        <sz val="12"/>
        <color indexed="8"/>
        <rFont val="Times New Roman"/>
      </rPr>
      <t xml:space="preserve"> Number of students with CGPA  &lt;  5.0</t>
    </r>
  </si>
  <si>
    <t>GRADE                   :</t>
  </si>
  <si>
    <t>GRADE POINT     :</t>
  </si>
  <si>
    <t>TOPPER1</t>
  </si>
  <si>
    <t>TOPPER2</t>
  </si>
  <si>
    <t>TOPPER3</t>
  </si>
  <si>
    <t>TOPPER4</t>
  </si>
  <si>
    <t>TOPPER5</t>
  </si>
  <si>
    <t>TOPPER6</t>
  </si>
  <si>
    <t>TOPPER7</t>
  </si>
  <si>
    <t>TOPPER8</t>
  </si>
  <si>
    <t>TOPPER9</t>
  </si>
  <si>
    <t>TOPPER10</t>
  </si>
  <si>
    <t>DO NOT MERGE NAMES</t>
  </si>
  <si>
    <t>SHIFT+CTRL+ENTER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</si>
</sst>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1"/>
      <color indexed="8"/>
      <name val="Calibri"/>
    </font>
    <font>
      <sz val="14"/>
      <color indexed="8"/>
      <name val="Calibri"/>
    </font>
    <font>
      <b val="1"/>
      <sz val="9"/>
      <color indexed="8"/>
      <name val="Calibri"/>
    </font>
    <font>
      <sz val="9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2"/>
      <color indexed="8"/>
      <name val="Helvetica Neue"/>
    </font>
    <font>
      <sz val="16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sz val="12"/>
      <color indexed="8"/>
      <name val="Calibri"/>
    </font>
    <font>
      <u val="single"/>
      <sz val="12"/>
      <color indexed="8"/>
      <name val="Calibri"/>
    </font>
    <font>
      <sz val="18"/>
      <color indexed="8"/>
      <name val="Calibri"/>
    </font>
    <font>
      <b val="1"/>
      <sz val="12"/>
      <color indexed="8"/>
      <name val="Calibri"/>
    </font>
    <font>
      <b val="1"/>
      <sz val="18"/>
      <color indexed="8"/>
      <name val="Calibri"/>
    </font>
    <font>
      <sz val="11"/>
      <color indexed="9"/>
      <name val="Calibri"/>
    </font>
    <font>
      <b val="1"/>
      <sz val="11"/>
      <color indexed="9"/>
      <name val="Calibri"/>
    </font>
    <font>
      <b val="1"/>
      <sz val="11"/>
      <color indexed="8"/>
      <name val="Calibri"/>
    </font>
    <font>
      <sz val="12"/>
      <color indexed="8"/>
      <name val="Times New Roman"/>
    </font>
    <font>
      <u val="single"/>
      <sz val="12"/>
      <color indexed="8"/>
      <name val="Times New Roman"/>
    </font>
    <font>
      <b val="1"/>
      <sz val="20"/>
      <color indexed="16"/>
      <name val="Cambri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2" fillId="2" borderId="2" applyNumberFormat="0" applyFont="1" applyFill="1" applyBorder="1" applyAlignment="1" applyProtection="0">
      <alignment horizontal="center" vertical="bottom"/>
    </xf>
    <xf numFmtId="49" fontId="2" fillId="2" borderId="2" applyNumberFormat="1" applyFont="1" applyFill="1" applyBorder="1" applyAlignment="1" applyProtection="0">
      <alignment horizontal="center" vertical="bottom" wrapText="1"/>
    </xf>
    <xf numFmtId="0" fontId="2" fillId="2" borderId="2" applyNumberFormat="0" applyFont="1" applyFill="1" applyBorder="1" applyAlignment="1" applyProtection="0">
      <alignment horizontal="center" vertical="bottom" wrapText="1"/>
    </xf>
    <xf numFmtId="49" fontId="2" fillId="2" borderId="2" applyNumberFormat="1" applyFont="1" applyFill="1" applyBorder="1" applyAlignment="1" applyProtection="0">
      <alignment horizontal="center" vertical="center" wrapText="1"/>
    </xf>
    <xf numFmtId="49" fontId="2" fillId="2" borderId="2" applyNumberFormat="1" applyFont="1" applyFill="1" applyBorder="1" applyAlignment="1" applyProtection="0">
      <alignment vertical="center" wrapText="1"/>
    </xf>
    <xf numFmtId="0" fontId="2" fillId="2" borderId="3" applyNumberFormat="0" applyFont="1" applyFill="1" applyBorder="1" applyAlignment="1" applyProtection="0">
      <alignment horizontal="center" vertical="center" wrapText="1"/>
    </xf>
    <xf numFmtId="0" fontId="2" fillId="2" borderId="2" applyNumberFormat="0" applyFont="1" applyFill="1" applyBorder="1" applyAlignment="1" applyProtection="0">
      <alignment horizontal="center" vertical="center" wrapText="1"/>
    </xf>
    <xf numFmtId="0" fontId="2" fillId="2" borderId="2" applyNumberFormat="0" applyFont="1" applyFill="1" applyBorder="1" applyAlignment="1" applyProtection="0">
      <alignment vertical="center" wrapText="1"/>
    </xf>
    <xf numFmtId="49" fontId="2" fillId="2" borderId="2" applyNumberFormat="1" applyFont="1" applyFill="1" applyBorder="1" applyAlignment="1" applyProtection="0">
      <alignment horizontal="center" vertical="bottom"/>
    </xf>
    <xf numFmtId="0" fontId="2" fillId="2" borderId="2" applyNumberFormat="1" applyFont="1" applyFill="1" applyBorder="1" applyAlignment="1" applyProtection="0">
      <alignment horizontal="center" vertical="bottom"/>
    </xf>
    <xf numFmtId="0" fontId="2" fillId="2" borderId="4" applyNumberFormat="0" applyFont="1" applyFill="1" applyBorder="1" applyAlignment="1" applyProtection="0">
      <alignment vertical="center" wrapText="1"/>
    </xf>
    <xf numFmtId="49" fontId="2" fillId="2" borderId="4" applyNumberFormat="1" applyFont="1" applyFill="1" applyBorder="1" applyAlignment="1" applyProtection="0">
      <alignment horizontal="center" vertical="bottom"/>
    </xf>
    <xf numFmtId="0" fontId="2" fillId="2" borderId="4" applyNumberFormat="1" applyFont="1" applyFill="1" applyBorder="1" applyAlignment="1" applyProtection="0">
      <alignment horizontal="center" vertical="bottom"/>
    </xf>
    <xf numFmtId="0" fontId="2" fillId="2" borderId="4" applyNumberFormat="0" applyFont="1" applyFill="1" applyBorder="1" applyAlignment="1" applyProtection="0">
      <alignment horizontal="center" vertical="bottom"/>
    </xf>
    <xf numFmtId="0" fontId="2" fillId="2" borderId="4" applyNumberFormat="0" applyFont="1" applyFill="1" applyBorder="1" applyAlignment="1" applyProtection="0">
      <alignment horizontal="center" vertical="center" wrapText="1"/>
    </xf>
    <xf numFmtId="0" fontId="3" fillId="2" borderId="5" applyNumberFormat="1" applyFont="1" applyFill="1" applyBorder="1" applyAlignment="1" applyProtection="0">
      <alignment horizontal="center" vertical="bottom"/>
    </xf>
    <xf numFmtId="49" fontId="3" fillId="2" borderId="6" applyNumberFormat="1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5" fillId="2" borderId="6" applyNumberFormat="1" applyFont="1" applyFill="1" applyBorder="1" applyAlignment="1" applyProtection="0">
      <alignment horizontal="center" vertical="bottom"/>
    </xf>
    <xf numFmtId="0" fontId="2" fillId="2" borderId="7" applyNumberFormat="1" applyFont="1" applyFill="1" applyBorder="1" applyAlignment="1" applyProtection="0">
      <alignment horizontal="center" vertical="bottom" wrapText="1"/>
    </xf>
    <xf numFmtId="49" fontId="2" fillId="2" borderId="7" applyNumberFormat="1" applyFont="1" applyFill="1" applyBorder="1" applyAlignment="1" applyProtection="0">
      <alignment horizontal="center" vertical="bottom" wrapText="1"/>
    </xf>
    <xf numFmtId="0" fontId="2" fillId="2" borderId="8" applyNumberFormat="0" applyFont="1" applyFill="1" applyBorder="1" applyAlignment="1" applyProtection="0">
      <alignment horizontal="center" vertical="bottom" wrapText="1"/>
    </xf>
    <xf numFmtId="49" fontId="3" fillId="2" borderId="9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bottom"/>
    </xf>
    <xf numFmtId="49" fontId="4" fillId="2" borderId="4" applyNumberFormat="1" applyFont="1" applyFill="1" applyBorder="1" applyAlignment="1" applyProtection="0">
      <alignment horizontal="center" vertical="bottom"/>
    </xf>
    <xf numFmtId="49" fontId="5" fillId="2" borderId="4" applyNumberFormat="1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0" fontId="2" fillId="2" borderId="10" applyNumberFormat="0" applyFont="1" applyFill="1" applyBorder="1" applyAlignment="1" applyProtection="0">
      <alignment horizontal="center" vertical="bottom" wrapText="1"/>
    </xf>
    <xf numFmtId="0" fontId="2" fillId="2" borderId="11" applyNumberFormat="0" applyFont="1" applyFill="1" applyBorder="1" applyAlignment="1" applyProtection="0">
      <alignment horizontal="center" vertical="bottom" wrapText="1"/>
    </xf>
    <xf numFmtId="49" fontId="4" fillId="3" borderId="6" applyNumberFormat="1" applyFont="1" applyFill="1" applyBorder="1" applyAlignment="1" applyProtection="0">
      <alignment horizontal="center" vertical="bottom" wrapText="1"/>
    </xf>
    <xf numFmtId="49" fontId="5" fillId="3" borderId="6" applyNumberFormat="1" applyFont="1" applyFill="1" applyBorder="1" applyAlignment="1" applyProtection="0">
      <alignment horizontal="center" vertical="bottom" wrapText="1"/>
    </xf>
    <xf numFmtId="49" fontId="3" fillId="2" borderId="12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49" fontId="5" fillId="2" borderId="2" applyNumberFormat="1" applyFont="1" applyFill="1" applyBorder="1" applyAlignment="1" applyProtection="0">
      <alignment horizontal="center"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2" fillId="2" borderId="13" applyNumberFormat="0" applyFont="1" applyFill="1" applyBorder="1" applyAlignment="1" applyProtection="0">
      <alignment horizontal="center" vertical="bottom" wrapText="1"/>
    </xf>
    <xf numFmtId="0" fontId="2" fillId="2" borderId="14" applyNumberFormat="0" applyFont="1" applyFill="1" applyBorder="1" applyAlignment="1" applyProtection="0">
      <alignment horizontal="center" vertical="bottom" wrapText="1"/>
    </xf>
    <xf numFmtId="0" fontId="0" applyNumberFormat="1" applyFont="1" applyFill="0" applyBorder="0" applyAlignment="1" applyProtection="0">
      <alignment vertical="bottom"/>
    </xf>
    <xf numFmtId="0" fontId="7" fillId="2" borderId="15" applyNumberFormat="0" applyFont="1" applyFill="1" applyBorder="1" applyAlignment="1" applyProtection="0">
      <alignment horizontal="center" vertical="bottom"/>
    </xf>
    <xf numFmtId="49" fontId="7" fillId="2" borderId="15" applyNumberFormat="1" applyFont="1" applyFill="1" applyBorder="1" applyAlignment="1" applyProtection="0">
      <alignment horizontal="center" vertical="bottom"/>
    </xf>
    <xf numFmtId="49" fontId="8" fillId="2" borderId="15" applyNumberFormat="1" applyFont="1" applyFill="1" applyBorder="1" applyAlignment="1" applyProtection="0">
      <alignment horizontal="center" vertical="bottom"/>
    </xf>
    <xf numFmtId="0" fontId="8" fillId="2" borderId="15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0" fontId="9" fillId="2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49" fontId="10" fillId="2" borderId="5" applyNumberFormat="1" applyFont="1" applyFill="1" applyBorder="1" applyAlignment="1" applyProtection="0">
      <alignment vertical="bottom"/>
    </xf>
    <xf numFmtId="0" fontId="10" fillId="2" borderId="18" applyNumberFormat="0" applyFont="1" applyFill="1" applyBorder="1" applyAlignment="1" applyProtection="0">
      <alignment vertical="bottom"/>
    </xf>
    <xf numFmtId="1" fontId="8" fillId="2" borderId="19" applyNumberFormat="1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vertical="bottom"/>
    </xf>
    <xf numFmtId="49" fontId="10" fillId="2" borderId="12" applyNumberFormat="1" applyFont="1" applyFill="1" applyBorder="1" applyAlignment="1" applyProtection="0">
      <alignment vertical="bottom"/>
    </xf>
    <xf numFmtId="0" fontId="10" fillId="2" borderId="21" applyNumberFormat="0" applyFont="1" applyFill="1" applyBorder="1" applyAlignment="1" applyProtection="0">
      <alignment vertical="bottom"/>
    </xf>
    <xf numFmtId="1" fontId="8" fillId="2" borderId="22" applyNumberFormat="1" applyFont="1" applyFill="1" applyBorder="1" applyAlignment="1" applyProtection="0">
      <alignment horizontal="center" vertical="bottom"/>
    </xf>
    <xf numFmtId="2" fontId="8" fillId="2" borderId="22" applyNumberFormat="1" applyFont="1" applyFill="1" applyBorder="1" applyAlignment="1" applyProtection="0">
      <alignment horizontal="center" vertical="bottom"/>
    </xf>
    <xf numFmtId="49" fontId="10" fillId="2" borderId="9" applyNumberFormat="1" applyFont="1" applyFill="1" applyBorder="1" applyAlignment="1" applyProtection="0">
      <alignment vertical="bottom"/>
    </xf>
    <xf numFmtId="0" fontId="10" fillId="2" borderId="23" applyNumberFormat="0" applyFont="1" applyFill="1" applyBorder="1" applyAlignment="1" applyProtection="0">
      <alignment vertical="bottom"/>
    </xf>
    <xf numFmtId="1" fontId="8" fillId="2" borderId="24" applyNumberFormat="1" applyFont="1" applyFill="1" applyBorder="1" applyAlignment="1" applyProtection="0">
      <alignment horizontal="center" vertical="bottom"/>
    </xf>
    <xf numFmtId="0" fontId="8" fillId="2" borderId="25" applyNumberFormat="0" applyFont="1" applyFill="1" applyBorder="1" applyAlignment="1" applyProtection="0">
      <alignment horizontal="center" vertical="bottom"/>
    </xf>
    <xf numFmtId="49" fontId="9" fillId="2" borderId="15" applyNumberFormat="1" applyFont="1" applyFill="1" applyBorder="1" applyAlignment="1" applyProtection="0">
      <alignment horizontal="center" vertical="bottom"/>
    </xf>
    <xf numFmtId="0" fontId="8" fillId="2" borderId="16" applyNumberFormat="0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10" fillId="2" borderId="19" applyNumberFormat="1" applyFont="1" applyFill="1" applyBorder="1" applyAlignment="1" applyProtection="0">
      <alignment horizontal="left" vertical="bottom"/>
    </xf>
    <xf numFmtId="1" fontId="0" fillId="2" borderId="19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10" fillId="2" borderId="22" applyNumberFormat="1" applyFont="1" applyFill="1" applyBorder="1" applyAlignment="1" applyProtection="0">
      <alignment horizontal="left" vertical="bottom"/>
    </xf>
    <xf numFmtId="1" fontId="0" fillId="2" borderId="22" applyNumberFormat="1" applyFont="1" applyFill="1" applyBorder="1" applyAlignment="1" applyProtection="0">
      <alignment vertical="bottom"/>
    </xf>
    <xf numFmtId="49" fontId="0" fillId="2" borderId="24" applyNumberFormat="1" applyFont="1" applyFill="1" applyBorder="1" applyAlignment="1" applyProtection="0">
      <alignment vertical="bottom"/>
    </xf>
    <xf numFmtId="49" fontId="10" fillId="2" borderId="24" applyNumberFormat="1" applyFont="1" applyFill="1" applyBorder="1" applyAlignment="1" applyProtection="0">
      <alignment horizontal="left" vertical="bottom"/>
    </xf>
    <xf numFmtId="1" fontId="0" fillId="2" borderId="24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horizontal="right" vertical="bottom"/>
    </xf>
    <xf numFmtId="0" fontId="0" fillId="2" borderId="15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12" fillId="2" borderId="15" applyNumberFormat="0" applyFont="1" applyFill="1" applyBorder="1" applyAlignment="1" applyProtection="0">
      <alignment horizontal="center" vertical="bottom"/>
    </xf>
    <xf numFmtId="0" fontId="12" fillId="2" borderId="15" applyNumberFormat="0" applyFont="1" applyFill="1" applyBorder="1" applyAlignment="1" applyProtection="0">
      <alignment horizontal="center" vertical="center"/>
    </xf>
    <xf numFmtId="0" fontId="7" fillId="2" borderId="15" applyNumberFormat="0" applyFont="1" applyFill="1" applyBorder="1" applyAlignment="1" applyProtection="0">
      <alignment horizontal="center" vertical="center"/>
    </xf>
    <xf numFmtId="0" fontId="8" fillId="2" borderId="15" applyNumberFormat="0" applyFont="1" applyFill="1" applyBorder="1" applyAlignment="1" applyProtection="0">
      <alignment horizontal="center" vertical="center"/>
    </xf>
    <xf numFmtId="0" fontId="0" fillId="2" borderId="16" applyNumberFormat="0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49" fontId="0" fillId="2" borderId="27" applyNumberFormat="1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center"/>
    </xf>
    <xf numFmtId="49" fontId="0" fillId="2" borderId="27" applyNumberFormat="1" applyFont="1" applyFill="1" applyBorder="1" applyAlignment="1" applyProtection="0">
      <alignment horizontal="center" vertical="bottom"/>
    </xf>
    <xf numFmtId="0" fontId="0" fillId="2" borderId="27" applyNumberFormat="1" applyFont="1" applyFill="1" applyBorder="1" applyAlignment="1" applyProtection="0">
      <alignment horizontal="center" vertical="bottom"/>
    </xf>
    <xf numFmtId="1" fontId="0" fillId="2" borderId="27" applyNumberFormat="1" applyFont="1" applyFill="1" applyBorder="1" applyAlignment="1" applyProtection="0">
      <alignment horizontal="center" vertical="bottom"/>
    </xf>
    <xf numFmtId="2" fontId="0" fillId="2" borderId="27" applyNumberFormat="1" applyFont="1" applyFill="1" applyBorder="1" applyAlignment="1" applyProtection="0">
      <alignment horizontal="center" vertical="bottom"/>
    </xf>
    <xf numFmtId="1" fontId="0" fillId="2" borderId="5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horizontal="center" vertical="bottom"/>
    </xf>
    <xf numFmtId="1" fontId="0" fillId="2" borderId="18" applyNumberFormat="1" applyFont="1" applyFill="1" applyBorder="1" applyAlignment="1" applyProtection="0">
      <alignment horizontal="center" vertical="bottom"/>
    </xf>
    <xf numFmtId="49" fontId="10" fillId="2" borderId="19" applyNumberFormat="1" applyFont="1" applyFill="1" applyBorder="1" applyAlignment="1" applyProtection="0">
      <alignment horizontal="left" vertical="center"/>
    </xf>
    <xf numFmtId="0" fontId="0" fillId="2" borderId="19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horizontal="center" vertical="bottom"/>
    </xf>
    <xf numFmtId="0" fontId="10" fillId="2" borderId="22" applyNumberFormat="0" applyFont="1" applyFill="1" applyBorder="1" applyAlignment="1" applyProtection="0">
      <alignment horizontal="left" vertical="bottom"/>
    </xf>
    <xf numFmtId="1" fontId="0" fillId="2" borderId="29" applyNumberFormat="1" applyFont="1" applyFill="1" applyBorder="1" applyAlignment="1" applyProtection="0">
      <alignment horizontal="center" vertical="bottom"/>
    </xf>
    <xf numFmtId="1" fontId="0" fillId="2" borderId="12" applyNumberFormat="1" applyFont="1" applyFill="1" applyBorder="1" applyAlignment="1" applyProtection="0">
      <alignment horizontal="center" vertical="bottom"/>
    </xf>
    <xf numFmtId="1" fontId="0" fillId="2" borderId="2" applyNumberFormat="1" applyFont="1" applyFill="1" applyBorder="1" applyAlignment="1" applyProtection="0">
      <alignment horizontal="center" vertical="bottom"/>
    </xf>
    <xf numFmtId="1" fontId="0" fillId="2" borderId="21" applyNumberFormat="1" applyFont="1" applyFill="1" applyBorder="1" applyAlignment="1" applyProtection="0">
      <alignment horizontal="center" vertical="bottom"/>
    </xf>
    <xf numFmtId="49" fontId="10" fillId="2" borderId="22" applyNumberFormat="1" applyFont="1" applyFill="1" applyBorder="1" applyAlignment="1" applyProtection="0">
      <alignment horizontal="left" vertical="center"/>
    </xf>
    <xf numFmtId="0" fontId="0" fillId="2" borderId="22" applyNumberFormat="1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horizontal="center" vertical="bottom"/>
    </xf>
    <xf numFmtId="0" fontId="10" fillId="2" borderId="24" applyNumberFormat="0" applyFont="1" applyFill="1" applyBorder="1" applyAlignment="1" applyProtection="0">
      <alignment horizontal="left" vertical="bottom"/>
    </xf>
    <xf numFmtId="1" fontId="0" fillId="2" borderId="28" applyNumberFormat="1" applyFont="1" applyFill="1" applyBorder="1" applyAlignment="1" applyProtection="0">
      <alignment horizontal="center" vertical="bottom"/>
    </xf>
    <xf numFmtId="1" fontId="0" fillId="2" borderId="9" applyNumberFormat="1" applyFont="1" applyFill="1" applyBorder="1" applyAlignment="1" applyProtection="0">
      <alignment horizontal="center" vertical="bottom"/>
    </xf>
    <xf numFmtId="1" fontId="0" fillId="2" borderId="4" applyNumberFormat="1" applyFont="1" applyFill="1" applyBorder="1" applyAlignment="1" applyProtection="0">
      <alignment horizontal="center" vertical="bottom"/>
    </xf>
    <xf numFmtId="1" fontId="0" fillId="2" borderId="23" applyNumberFormat="1" applyFont="1" applyFill="1" applyBorder="1" applyAlignment="1" applyProtection="0">
      <alignment horizontal="center" vertical="bottom"/>
    </xf>
    <xf numFmtId="49" fontId="10" fillId="2" borderId="24" applyNumberFormat="1" applyFont="1" applyFill="1" applyBorder="1" applyAlignment="1" applyProtection="0">
      <alignment horizontal="left" vertical="center"/>
    </xf>
    <xf numFmtId="0" fontId="0" fillId="2" borderId="24" applyNumberFormat="1" applyFont="1" applyFill="1" applyBorder="1" applyAlignment="1" applyProtection="0">
      <alignment vertical="bottom"/>
    </xf>
    <xf numFmtId="49" fontId="10" fillId="2" borderId="27" applyNumberFormat="1" applyFont="1" applyFill="1" applyBorder="1" applyAlignment="1" applyProtection="0">
      <alignment horizontal="left" vertical="bottom"/>
    </xf>
    <xf numFmtId="0" fontId="10" fillId="2" borderId="29" applyNumberFormat="0" applyFont="1" applyFill="1" applyBorder="1" applyAlignment="1" applyProtection="0">
      <alignment horizontal="left" vertical="bottom"/>
    </xf>
    <xf numFmtId="49" fontId="10" fillId="2" borderId="29" applyNumberFormat="1" applyFont="1" applyFill="1" applyBorder="1" applyAlignment="1" applyProtection="0">
      <alignment horizontal="left" vertical="bottom"/>
    </xf>
    <xf numFmtId="0" fontId="10" fillId="2" borderId="28" applyNumberFormat="0" applyFont="1" applyFill="1" applyBorder="1" applyAlignment="1" applyProtection="0">
      <alignment horizontal="left" vertical="bottom"/>
    </xf>
    <xf numFmtId="49" fontId="10" fillId="2" borderId="28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49" fontId="8" fillId="2" borderId="15" applyNumberFormat="1" applyFont="1" applyFill="1" applyBorder="1" applyAlignment="1" applyProtection="0">
      <alignment horizontal="left" vertical="bottom"/>
    </xf>
    <xf numFmtId="0" fontId="8" fillId="2" borderId="15" applyNumberFormat="0" applyFont="1" applyFill="1" applyBorder="1" applyAlignment="1" applyProtection="0">
      <alignment horizontal="left" vertical="bottom"/>
    </xf>
    <xf numFmtId="49" fontId="8" fillId="2" borderId="15" applyNumberFormat="1" applyFont="1" applyFill="1" applyBorder="1" applyAlignment="1" applyProtection="0">
      <alignment horizontal="center" vertical="center"/>
    </xf>
    <xf numFmtId="49" fontId="8" fillId="2" borderId="15" applyNumberFormat="1" applyFont="1" applyFill="1" applyBorder="1" applyAlignment="1" applyProtection="0">
      <alignment horizontal="left" vertical="center"/>
    </xf>
    <xf numFmtId="0" fontId="8" fillId="2" borderId="15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13" fillId="2" borderId="15" applyNumberFormat="0" applyFont="1" applyFill="1" applyBorder="1" applyAlignment="1" applyProtection="0">
      <alignment vertical="center"/>
    </xf>
    <xf numFmtId="0" fontId="13" fillId="2" borderId="15" applyNumberFormat="0" applyFont="1" applyFill="1" applyBorder="1" applyAlignment="1" applyProtection="0">
      <alignment horizontal="center" vertical="bottom"/>
    </xf>
    <xf numFmtId="0" fontId="14" fillId="2" borderId="16" applyNumberFormat="0" applyFont="1" applyFill="1" applyBorder="1" applyAlignment="1" applyProtection="0">
      <alignment vertical="center"/>
    </xf>
    <xf numFmtId="0" fontId="9" fillId="2" borderId="30" applyNumberFormat="0" applyFont="1" applyFill="1" applyBorder="1" applyAlignment="1" applyProtection="0">
      <alignment vertical="center"/>
    </xf>
    <xf numFmtId="0" fontId="9" fillId="2" borderId="31" applyNumberFormat="0" applyFont="1" applyFill="1" applyBorder="1" applyAlignment="1" applyProtection="0">
      <alignment vertical="center"/>
    </xf>
    <xf numFmtId="49" fontId="15" fillId="4" borderId="26" applyNumberFormat="1" applyFont="1" applyFill="1" applyBorder="1" applyAlignment="1" applyProtection="0">
      <alignment horizontal="center" vertical="center" wrapText="1"/>
    </xf>
    <xf numFmtId="0" fontId="15" fillId="4" borderId="26" applyNumberFormat="0" applyFont="1" applyFill="1" applyBorder="1" applyAlignment="1" applyProtection="0">
      <alignment horizontal="center" vertical="center" wrapText="1"/>
    </xf>
    <xf numFmtId="0" fontId="15" fillId="4" borderId="26" applyNumberFormat="1" applyFont="1" applyFill="1" applyBorder="1" applyAlignment="1" applyProtection="0">
      <alignment horizontal="center" vertical="center" wrapText="1"/>
    </xf>
    <xf numFmtId="0" fontId="0" fillId="2" borderId="20" applyNumberFormat="0" applyFont="1" applyFill="1" applyBorder="1" applyAlignment="1" applyProtection="0">
      <alignment vertical="center"/>
    </xf>
    <xf numFmtId="49" fontId="2" fillId="2" borderId="32" applyNumberFormat="1" applyFont="1" applyFill="1" applyBorder="1" applyAlignment="1" applyProtection="0">
      <alignment horizontal="center" vertical="center" wrapText="1"/>
    </xf>
    <xf numFmtId="0" fontId="2" fillId="2" borderId="6" applyNumberFormat="0" applyFont="1" applyFill="1" applyBorder="1" applyAlignment="1" applyProtection="0">
      <alignment horizontal="center" vertical="bottom"/>
    </xf>
    <xf numFmtId="49" fontId="2" fillId="2" borderId="6" applyNumberFormat="1" applyFont="1" applyFill="1" applyBorder="1" applyAlignment="1" applyProtection="0">
      <alignment horizontal="center" vertical="bottom" wrapText="1"/>
    </xf>
    <xf numFmtId="0" fontId="2" fillId="2" borderId="6" applyNumberFormat="0" applyFont="1" applyFill="1" applyBorder="1" applyAlignment="1" applyProtection="0">
      <alignment horizontal="center" vertical="bottom" wrapText="1"/>
    </xf>
    <xf numFmtId="49" fontId="2" fillId="2" borderId="6" applyNumberFormat="1" applyFont="1" applyFill="1" applyBorder="1" applyAlignment="1" applyProtection="0">
      <alignment horizontal="center" vertical="center" wrapText="1"/>
    </xf>
    <xf numFmtId="49" fontId="16" fillId="4" borderId="2" applyNumberFormat="1" applyFont="1" applyFill="1" applyBorder="1" applyAlignment="1" applyProtection="0">
      <alignment horizontal="center" vertical="center"/>
    </xf>
    <xf numFmtId="0" fontId="16" fillId="4" borderId="21" applyNumberFormat="0" applyFont="1" applyFill="1" applyBorder="1" applyAlignment="1" applyProtection="0">
      <alignment horizontal="center" vertical="center"/>
    </xf>
    <xf numFmtId="49" fontId="17" fillId="2" borderId="19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18" applyNumberFormat="1" applyFont="1" applyFill="1" applyBorder="1" applyAlignment="1" applyProtection="0">
      <alignment horizontal="center" vertical="center"/>
    </xf>
    <xf numFmtId="0" fontId="0" fillId="5" borderId="6" applyNumberFormat="1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center"/>
    </xf>
    <xf numFmtId="0" fontId="2" fillId="2" borderId="34" applyNumberFormat="0" applyFont="1" applyFill="1" applyBorder="1" applyAlignment="1" applyProtection="0">
      <alignment horizontal="center" vertical="center" wrapText="1"/>
    </xf>
    <xf numFmtId="0" fontId="0" fillId="2" borderId="2" applyNumberFormat="1" applyFont="1" applyFill="1" applyBorder="1" applyAlignment="1" applyProtection="0">
      <alignment horizontal="center" vertical="center"/>
    </xf>
    <xf numFmtId="0" fontId="0" fillId="2" borderId="21" applyNumberFormat="0" applyFont="1" applyFill="1" applyBorder="1" applyAlignment="1" applyProtection="0">
      <alignment horizontal="center" vertical="center"/>
    </xf>
    <xf numFmtId="49" fontId="17" fillId="2" borderId="22" applyNumberFormat="1" applyFont="1" applyFill="1" applyBorder="1" applyAlignment="1" applyProtection="0">
      <alignment horizontal="center" vertical="center"/>
    </xf>
    <xf numFmtId="0" fontId="0" fillId="2" borderId="12" applyNumberFormat="1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horizontal="center" vertical="center"/>
    </xf>
    <xf numFmtId="0" fontId="0" fillId="5" borderId="2" applyNumberFormat="1" applyFont="1" applyFill="1" applyBorder="1" applyAlignment="1" applyProtection="0">
      <alignment horizontal="center" vertical="center"/>
    </xf>
    <xf numFmtId="0" fontId="0" fillId="2" borderId="22" applyNumberFormat="1" applyFont="1" applyFill="1" applyBorder="1" applyAlignment="1" applyProtection="0">
      <alignment horizontal="center" vertical="center"/>
    </xf>
    <xf numFmtId="49" fontId="2" fillId="2" borderId="12" applyNumberFormat="1" applyFont="1" applyFill="1" applyBorder="1" applyAlignment="1" applyProtection="0">
      <alignment horizontal="center" vertical="center" wrapText="1"/>
    </xf>
    <xf numFmtId="0" fontId="2" fillId="2" borderId="21" applyNumberFormat="0" applyFont="1" applyFill="1" applyBorder="1" applyAlignment="1" applyProtection="0">
      <alignment horizontal="center" vertical="center" wrapText="1"/>
    </xf>
    <xf numFmtId="0" fontId="0" fillId="2" borderId="35" applyNumberFormat="0" applyFont="1" applyFill="1" applyBorder="1" applyAlignment="1" applyProtection="0">
      <alignment vertical="center"/>
    </xf>
    <xf numFmtId="0" fontId="0" fillId="2" borderId="36" applyNumberFormat="0" applyFont="1" applyFill="1" applyBorder="1" applyAlignment="1" applyProtection="0">
      <alignment horizontal="center" vertical="center"/>
    </xf>
    <xf numFmtId="49" fontId="17" fillId="2" borderId="24" applyNumberFormat="1" applyFont="1" applyFill="1" applyBorder="1" applyAlignment="1" applyProtection="0">
      <alignment horizontal="center" vertical="center"/>
    </xf>
    <xf numFmtId="0" fontId="2" fillId="2" borderId="12" applyNumberFormat="0" applyFont="1" applyFill="1" applyBorder="1" applyAlignment="1" applyProtection="0">
      <alignment horizontal="center" vertical="center" wrapText="1"/>
    </xf>
    <xf numFmtId="0" fontId="0" fillId="2" borderId="29" applyNumberFormat="0" applyFont="1" applyFill="1" applyBorder="1" applyAlignment="1" applyProtection="0">
      <alignment vertical="center"/>
    </xf>
    <xf numFmtId="49" fontId="17" fillId="2" borderId="37" applyNumberFormat="1" applyFont="1" applyFill="1" applyBorder="1" applyAlignment="1" applyProtection="0">
      <alignment horizontal="right" vertical="center"/>
    </xf>
    <xf numFmtId="0" fontId="17" fillId="2" borderId="38" applyNumberFormat="0" applyFont="1" applyFill="1" applyBorder="1" applyAlignment="1" applyProtection="0">
      <alignment horizontal="right" vertical="center"/>
    </xf>
    <xf numFmtId="0" fontId="2" fillId="2" borderId="9" applyNumberFormat="0" applyFont="1" applyFill="1" applyBorder="1" applyAlignment="1" applyProtection="0">
      <alignment horizontal="center" vertical="center" wrapText="1"/>
    </xf>
    <xf numFmtId="0" fontId="2" fillId="2" borderId="23" applyNumberFormat="0" applyFont="1" applyFill="1" applyBorder="1" applyAlignment="1" applyProtection="0">
      <alignment horizontal="center" vertical="center" wrapText="1"/>
    </xf>
    <xf numFmtId="2" fontId="0" fillId="2" borderId="9" applyNumberFormat="1" applyFont="1" applyFill="1" applyBorder="1" applyAlignment="1" applyProtection="0">
      <alignment horizontal="center" vertical="center"/>
    </xf>
    <xf numFmtId="2" fontId="0" fillId="2" borderId="4" applyNumberFormat="1" applyFont="1" applyFill="1" applyBorder="1" applyAlignment="1" applyProtection="0">
      <alignment horizontal="center" vertical="center"/>
    </xf>
    <xf numFmtId="2" fontId="0" fillId="2" borderId="23" applyNumberFormat="1" applyFont="1" applyFill="1" applyBorder="1" applyAlignment="1" applyProtection="0">
      <alignment horizontal="center" vertical="center"/>
    </xf>
    <xf numFmtId="2" fontId="0" fillId="5" borderId="4" applyNumberFormat="1" applyFont="1" applyFill="1" applyBorder="1" applyAlignment="1" applyProtection="0">
      <alignment horizontal="center" vertical="center"/>
    </xf>
    <xf numFmtId="2" fontId="0" fillId="2" borderId="24" applyNumberFormat="1" applyFont="1" applyFill="1" applyBorder="1" applyAlignment="1" applyProtection="0">
      <alignment horizontal="center" vertical="center"/>
    </xf>
    <xf numFmtId="0" fontId="5" fillId="2" borderId="6" applyNumberFormat="1" applyFont="1" applyFill="1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center" vertical="bottom"/>
    </xf>
    <xf numFmtId="0" fontId="5" fillId="2" borderId="6" applyNumberFormat="0" applyFont="1" applyFill="1" applyBorder="1" applyAlignment="1" applyProtection="0">
      <alignment horizontal="center" vertical="bottom"/>
    </xf>
    <xf numFmtId="0" fontId="4" fillId="2" borderId="6" applyNumberFormat="1" applyFont="1" applyFill="1" applyBorder="1" applyAlignment="1" applyProtection="0">
      <alignment horizontal="center" vertical="bottom"/>
    </xf>
    <xf numFmtId="49" fontId="2" fillId="2" borderId="39" applyNumberFormat="1" applyFont="1" applyFill="1" applyBorder="1" applyAlignment="1" applyProtection="0">
      <alignment horizontal="center" vertical="bottom" wrapText="1"/>
    </xf>
    <xf numFmtId="0" fontId="2" fillId="2" borderId="40" applyNumberFormat="1" applyFont="1" applyFill="1" applyBorder="1" applyAlignment="1" applyProtection="0">
      <alignment horizontal="center" vertical="bottom" wrapText="1"/>
    </xf>
    <xf numFmtId="0" fontId="2" fillId="2" borderId="41" applyNumberFormat="0" applyFont="1" applyFill="1" applyBorder="1" applyAlignment="1" applyProtection="0">
      <alignment horizontal="center" vertical="bottom" wrapText="1"/>
    </xf>
    <xf numFmtId="0" fontId="5" fillId="2" borderId="4" applyNumberFormat="0" applyFont="1" applyFill="1" applyBorder="1" applyAlignment="1" applyProtection="0">
      <alignment horizontal="center" vertical="bottom"/>
    </xf>
    <xf numFmtId="0" fontId="2" fillId="2" borderId="42" applyNumberFormat="0" applyFont="1" applyFill="1" applyBorder="1" applyAlignment="1" applyProtection="0">
      <alignment horizontal="center" vertical="bottom" wrapText="1"/>
    </xf>
    <xf numFmtId="0" fontId="2" fillId="2" borderId="43" applyNumberFormat="0" applyFont="1" applyFill="1" applyBorder="1" applyAlignment="1" applyProtection="0">
      <alignment horizontal="center" vertical="bottom" wrapText="1"/>
    </xf>
    <xf numFmtId="0" fontId="2" fillId="2" borderId="44" applyNumberFormat="0" applyFont="1" applyFill="1" applyBorder="1" applyAlignment="1" applyProtection="0">
      <alignment horizontal="center" vertical="bottom" wrapText="1"/>
    </xf>
    <xf numFmtId="49" fontId="18" fillId="2" borderId="5" applyNumberFormat="1" applyFont="1" applyFill="1" applyBorder="1" applyAlignment="1" applyProtection="0">
      <alignment vertical="center"/>
    </xf>
    <xf numFmtId="0" fontId="18" fillId="2" borderId="18" applyNumberFormat="0" applyFont="1" applyFill="1" applyBorder="1" applyAlignment="1" applyProtection="0">
      <alignment vertical="center"/>
    </xf>
    <xf numFmtId="0" fontId="0" fillId="2" borderId="19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horizontal="center" vertical="center"/>
    </xf>
    <xf numFmtId="49" fontId="18" fillId="2" borderId="12" applyNumberFormat="1" applyFont="1" applyFill="1" applyBorder="1" applyAlignment="1" applyProtection="0">
      <alignment vertical="center"/>
    </xf>
    <xf numFmtId="0" fontId="18" fillId="2" borderId="21" applyNumberFormat="0" applyFont="1" applyFill="1" applyBorder="1" applyAlignment="1" applyProtection="0">
      <alignment vertical="center"/>
    </xf>
    <xf numFmtId="49" fontId="18" fillId="2" borderId="9" applyNumberFormat="1" applyFont="1" applyFill="1" applyBorder="1" applyAlignment="1" applyProtection="0">
      <alignment vertical="center"/>
    </xf>
    <xf numFmtId="0" fontId="18" fillId="2" borderId="23" applyNumberFormat="0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horizontal="center" vertical="center"/>
    </xf>
    <xf numFmtId="0" fontId="0" fillId="2" borderId="23" applyNumberFormat="1" applyFont="1" applyFill="1" applyBorder="1" applyAlignment="1" applyProtection="0">
      <alignment horizontal="center" vertical="center"/>
    </xf>
    <xf numFmtId="0" fontId="0" fillId="5" borderId="4" applyNumberFormat="1" applyFont="1" applyFill="1" applyBorder="1" applyAlignment="1" applyProtection="0">
      <alignment horizontal="center" vertical="center"/>
    </xf>
    <xf numFmtId="0" fontId="0" fillId="2" borderId="24" applyNumberFormat="1" applyFont="1" applyFill="1" applyBorder="1" applyAlignment="1" applyProtection="0">
      <alignment horizontal="center" vertical="center"/>
    </xf>
    <xf numFmtId="0" fontId="4" fillId="2" borderId="6" applyNumberFormat="1" applyFont="1" applyFill="1" applyBorder="1" applyAlignment="1" applyProtection="0">
      <alignment horizontal="center" vertical="bottom" wrapText="1"/>
    </xf>
    <xf numFmtId="0" fontId="5" fillId="2" borderId="6" applyNumberFormat="1" applyFont="1" applyFill="1" applyBorder="1" applyAlignment="1" applyProtection="0">
      <alignment horizontal="center" vertical="bottom" wrapText="1"/>
    </xf>
    <xf numFmtId="0" fontId="18" fillId="2" borderId="25" applyNumberFormat="0" applyFont="1" applyFill="1" applyBorder="1" applyAlignment="1" applyProtection="0">
      <alignment vertical="center"/>
    </xf>
    <xf numFmtId="0" fontId="18" fillId="2" borderId="45" applyNumberFormat="0" applyFont="1" applyFill="1" applyBorder="1" applyAlignment="1" applyProtection="0">
      <alignment vertical="center"/>
    </xf>
    <xf numFmtId="0" fontId="0" fillId="2" borderId="46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30" applyNumberFormat="0" applyFont="1" applyFill="1" applyBorder="1" applyAlignment="1" applyProtection="0">
      <alignment vertical="center"/>
    </xf>
    <xf numFmtId="0" fontId="0" fillId="2" borderId="47" applyNumberFormat="0" applyFont="1" applyFill="1" applyBorder="1" applyAlignment="1" applyProtection="0">
      <alignment vertical="center"/>
    </xf>
    <xf numFmtId="0" fontId="0" fillId="2" borderId="48" applyNumberFormat="0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0" fontId="0" fillId="2" borderId="49" applyNumberFormat="0" applyFont="1" applyFill="1" applyBorder="1" applyAlignment="1" applyProtection="0">
      <alignment vertical="center"/>
    </xf>
    <xf numFmtId="0" fontId="0" fillId="2" borderId="50" applyNumberFormat="0" applyFont="1" applyFill="1" applyBorder="1" applyAlignment="1" applyProtection="0">
      <alignment vertical="center"/>
    </xf>
    <xf numFmtId="0" fontId="0" fillId="2" borderId="51" applyNumberFormat="0" applyFont="1" applyFill="1" applyBorder="1" applyAlignment="1" applyProtection="0">
      <alignment vertical="center"/>
    </xf>
    <xf numFmtId="0" fontId="0" fillId="2" borderId="52" applyNumberFormat="0" applyFont="1" applyFill="1" applyBorder="1" applyAlignment="1" applyProtection="0">
      <alignment vertical="center"/>
    </xf>
    <xf numFmtId="0" fontId="15" fillId="4" borderId="2" applyNumberFormat="0" applyFont="1" applyFill="1" applyBorder="1" applyAlignment="1" applyProtection="0">
      <alignment vertical="center"/>
    </xf>
    <xf numFmtId="49" fontId="15" fillId="4" borderId="53" applyNumberFormat="1" applyFont="1" applyFill="1" applyBorder="1" applyAlignment="1" applyProtection="0">
      <alignment horizontal="center" vertical="center"/>
    </xf>
    <xf numFmtId="0" fontId="15" fillId="4" borderId="54" applyNumberFormat="0" applyFont="1" applyFill="1" applyBorder="1" applyAlignment="1" applyProtection="0">
      <alignment horizontal="center" vertical="center"/>
    </xf>
    <xf numFmtId="49" fontId="15" fillId="4" borderId="54" applyNumberFormat="1" applyFont="1" applyFill="1" applyBorder="1" applyAlignment="1" applyProtection="0">
      <alignment horizontal="center" vertical="center"/>
    </xf>
    <xf numFmtId="0" fontId="15" fillId="4" borderId="55" applyNumberFormat="0" applyFont="1" applyFill="1" applyBorder="1" applyAlignment="1" applyProtection="0">
      <alignment horizontal="center" vertical="center"/>
    </xf>
    <xf numFmtId="0" fontId="15" fillId="4" borderId="54" applyNumberFormat="1" applyFont="1" applyFill="1" applyBorder="1" applyAlignment="1" applyProtection="0">
      <alignment horizontal="center" vertical="center"/>
    </xf>
    <xf numFmtId="49" fontId="15" fillId="4" borderId="56" applyNumberFormat="1" applyFont="1" applyFill="1" applyBorder="1" applyAlignment="1" applyProtection="0">
      <alignment horizontal="center" vertical="center"/>
    </xf>
    <xf numFmtId="0" fontId="15" fillId="4" borderId="57" applyNumberFormat="0" applyFont="1" applyFill="1" applyBorder="1" applyAlignment="1" applyProtection="0">
      <alignment horizontal="center" vertical="center"/>
    </xf>
    <xf numFmtId="0" fontId="15" fillId="4" borderId="58" applyNumberFormat="0" applyFont="1" applyFill="1" applyBorder="1" applyAlignment="1" applyProtection="0">
      <alignment horizontal="center" vertical="center"/>
    </xf>
    <xf numFmtId="49" fontId="15" fillId="6" borderId="2" applyNumberFormat="1" applyFont="1" applyFill="1" applyBorder="1" applyAlignment="1" applyProtection="0">
      <alignment vertical="center"/>
    </xf>
    <xf numFmtId="49" fontId="0" fillId="2" borderId="59" applyNumberFormat="1" applyFont="1" applyFill="1" applyBorder="1" applyAlignment="1" applyProtection="0">
      <alignment vertical="center"/>
    </xf>
    <xf numFmtId="0" fontId="0" fillId="2" borderId="60" applyNumberFormat="0" applyFont="1" applyFill="1" applyBorder="1" applyAlignment="1" applyProtection="0">
      <alignment vertical="center"/>
    </xf>
    <xf numFmtId="1" fontId="0" fillId="2" borderId="59" applyNumberFormat="1" applyFont="1" applyFill="1" applyBorder="1" applyAlignment="1" applyProtection="0">
      <alignment vertical="center"/>
    </xf>
    <xf numFmtId="0" fontId="0" fillId="7" borderId="2" applyNumberFormat="1" applyFont="1" applyFill="1" applyBorder="1" applyAlignment="1" applyProtection="0">
      <alignment horizontal="center" vertical="center"/>
    </xf>
    <xf numFmtId="49" fontId="0" fillId="7" borderId="53" applyNumberFormat="1" applyFont="1" applyFill="1" applyBorder="1" applyAlignment="1" applyProtection="0">
      <alignment vertical="center"/>
    </xf>
    <xf numFmtId="0" fontId="0" fillId="7" borderId="55" applyNumberFormat="0" applyFont="1" applyFill="1" applyBorder="1" applyAlignment="1" applyProtection="0">
      <alignment vertical="center"/>
    </xf>
    <xf numFmtId="0" fontId="0" fillId="7" borderId="2" applyNumberFormat="0" applyFont="1" applyFill="1" applyBorder="1" applyAlignment="1" applyProtection="0">
      <alignment horizontal="center" vertical="center"/>
    </xf>
    <xf numFmtId="1" fontId="0" fillId="7" borderId="53" applyNumberFormat="1" applyFont="1" applyFill="1" applyBorder="1" applyAlignment="1" applyProtection="0">
      <alignment vertical="center"/>
    </xf>
    <xf numFmtId="0" fontId="0" fillId="2" borderId="55" applyNumberFormat="0" applyFont="1" applyFill="1" applyBorder="1" applyAlignment="1" applyProtection="0">
      <alignment vertical="center"/>
    </xf>
    <xf numFmtId="0" fontId="0" fillId="2" borderId="61" applyNumberFormat="0" applyFont="1" applyFill="1" applyBorder="1" applyAlignment="1" applyProtection="0">
      <alignment vertical="center"/>
    </xf>
    <xf numFmtId="49" fontId="20" fillId="8" borderId="62" applyNumberFormat="1" applyFont="1" applyFill="1" applyBorder="1" applyAlignment="1" applyProtection="0">
      <alignment horizontal="center" vertical="center"/>
    </xf>
    <xf numFmtId="0" fontId="20" fillId="8" borderId="62" applyNumberFormat="0" applyFont="1" applyFill="1" applyBorder="1" applyAlignment="1" applyProtection="0">
      <alignment horizontal="center" vertical="center"/>
    </xf>
    <xf numFmtId="0" fontId="0" fillId="2" borderId="63" applyNumberFormat="0" applyFont="1" applyFill="1" applyBorder="1" applyAlignment="1" applyProtection="0">
      <alignment vertical="center"/>
    </xf>
    <xf numFmtId="0" fontId="3" fillId="2" borderId="6" applyNumberFormat="0" applyFont="1" applyFill="1" applyBorder="1" applyAlignment="1" applyProtection="0">
      <alignment horizontal="center" vertical="bottom"/>
    </xf>
    <xf numFmtId="0" fontId="0" fillId="2" borderId="64" applyNumberFormat="0" applyFont="1" applyFill="1" applyBorder="1" applyAlignment="1" applyProtection="0">
      <alignment vertical="center"/>
    </xf>
    <xf numFmtId="0" fontId="3" fillId="2" borderId="4" applyNumberFormat="0" applyFont="1" applyFill="1" applyBorder="1" applyAlignment="1" applyProtection="0">
      <alignment horizontal="center" vertical="bottom"/>
    </xf>
    <xf numFmtId="0" fontId="0" fillId="2" borderId="65" applyNumberFormat="0" applyFont="1" applyFill="1" applyBorder="1" applyAlignment="1" applyProtection="0">
      <alignment vertical="center"/>
    </xf>
    <xf numFmtId="49" fontId="2" fillId="2" borderId="40" applyNumberFormat="1" applyFont="1" applyFill="1" applyBorder="1" applyAlignment="1" applyProtection="0">
      <alignment horizontal="center" vertical="bottom" wrapText="1"/>
    </xf>
    <xf numFmtId="0" fontId="4" fillId="2" borderId="18" applyNumberFormat="1" applyFont="1" applyFill="1" applyBorder="1" applyAlignment="1" applyProtection="0">
      <alignment horizontal="center" vertical="bottom"/>
    </xf>
    <xf numFmtId="49" fontId="2" fillId="2" borderId="41" applyNumberFormat="1" applyFont="1" applyFill="1" applyBorder="1" applyAlignment="1" applyProtection="0">
      <alignment horizontal="center" vertical="bottom" wrapText="1"/>
    </xf>
    <xf numFmtId="0" fontId="4" fillId="2" borderId="23" applyNumberFormat="0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2" fillId="2" borderId="27" applyNumberFormat="0" applyFont="1" applyFill="1" applyBorder="1" applyAlignment="1" applyProtection="0">
      <alignment horizontal="center" vertical="bottom" wrapText="1"/>
    </xf>
    <xf numFmtId="0" fontId="3" fillId="2" borderId="9" applyNumberFormat="0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2" fillId="2" borderId="28" applyNumberFormat="0" applyFont="1" applyFill="1" applyBorder="1" applyAlignment="1" applyProtection="0">
      <alignment horizontal="center" vertical="bottom" wrapText="1"/>
    </xf>
    <xf numFmtId="0" fontId="2" fillId="2" borderId="7" applyNumberFormat="0" applyFont="1" applyFill="1" applyBorder="1" applyAlignment="1" applyProtection="0">
      <alignment horizontal="center" vertical="bottom" wrapText="1"/>
    </xf>
    <xf numFmtId="0" fontId="4" fillId="2" borderId="6" applyNumberFormat="0" applyFont="1" applyFill="1" applyBorder="1" applyAlignment="1" applyProtection="0">
      <alignment horizontal="center" vertical="bottom" wrapText="1"/>
    </xf>
    <xf numFmtId="0" fontId="5" fillId="2" borderId="6" applyNumberFormat="0" applyFont="1" applyFill="1" applyBorder="1" applyAlignment="1" applyProtection="0">
      <alignment horizontal="center" vertical="bottom"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00"/>
      <rgbColor rgb="ffffc7ce"/>
      <rgbColor rgb="ff9c0006"/>
      <rgbColor rgb="ff00b0f0"/>
      <rgbColor rgb="ffff0000"/>
      <rgbColor rgb="ffff99ff"/>
      <rgbColor rgb="ffb2a1c7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304800</xdr:colOff>
      <xdr:row>0</xdr:row>
      <xdr:rowOff>57150</xdr:rowOff>
    </xdr:from>
    <xdr:to>
      <xdr:col>20</xdr:col>
      <xdr:colOff>19050</xdr:colOff>
      <xdr:row>4</xdr:row>
      <xdr:rowOff>53975</xdr:rowOff>
    </xdr:to>
    <xdr:sp>
      <xdr:nvSpPr>
        <xdr:cNvPr id="2" name="Picture 1"/>
        <xdr:cNvSpPr/>
      </xdr:nvSpPr>
      <xdr:spPr>
        <a:xfrm>
          <a:off x="3962400" y="57150"/>
          <a:ext cx="5086350" cy="101917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95250</xdr:colOff>
      <xdr:row>0</xdr:row>
      <xdr:rowOff>66676</xdr:rowOff>
    </xdr:from>
    <xdr:to>
      <xdr:col>4</xdr:col>
      <xdr:colOff>533400</xdr:colOff>
      <xdr:row>0</xdr:row>
      <xdr:rowOff>504826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rcRect l="0" t="0" r="0" b="10787"/>
        <a:stretch>
          <a:fillRect/>
        </a:stretch>
      </xdr:blipFill>
      <xdr:spPr>
        <a:xfrm>
          <a:off x="95250" y="66676"/>
          <a:ext cx="6483350" cy="4381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649940</xdr:colOff>
      <xdr:row>0</xdr:row>
      <xdr:rowOff>179294</xdr:rowOff>
    </xdr:from>
    <xdr:to>
      <xdr:col>12</xdr:col>
      <xdr:colOff>582327</xdr:colOff>
      <xdr:row>0</xdr:row>
      <xdr:rowOff>728383</xdr:rowOff>
    </xdr:to>
    <xdr:pic>
      <xdr:nvPicPr>
        <xdr:cNvPr id="6" name="Picture 1" descr="Picture 1"/>
        <xdr:cNvPicPr>
          <a:picLocks noChangeAspect="1"/>
        </xdr:cNvPicPr>
      </xdr:nvPicPr>
      <xdr:blipFill>
        <a:blip r:embed="rId1">
          <a:extLst/>
        </a:blip>
        <a:srcRect l="0" t="0" r="0" b="10787"/>
        <a:stretch>
          <a:fillRect/>
        </a:stretch>
      </xdr:blipFill>
      <xdr:spPr>
        <a:xfrm>
          <a:off x="3913840" y="179293"/>
          <a:ext cx="6764988" cy="5490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71715</xdr:colOff>
      <xdr:row>0</xdr:row>
      <xdr:rowOff>145676</xdr:rowOff>
    </xdr:from>
    <xdr:to>
      <xdr:col>15</xdr:col>
      <xdr:colOff>276224</xdr:colOff>
      <xdr:row>0</xdr:row>
      <xdr:rowOff>694765</xdr:rowOff>
    </xdr:to>
    <xdr:pic>
      <xdr:nvPicPr>
        <xdr:cNvPr id="8" name="Picture 4" descr="Picture 4"/>
        <xdr:cNvPicPr>
          <a:picLocks noChangeAspect="1"/>
        </xdr:cNvPicPr>
      </xdr:nvPicPr>
      <xdr:blipFill>
        <a:blip r:embed="rId1">
          <a:extLst/>
        </a:blip>
        <a:srcRect l="0" t="0" r="0" b="10787"/>
        <a:stretch>
          <a:fillRect/>
        </a:stretch>
      </xdr:blipFill>
      <xdr:spPr>
        <a:xfrm>
          <a:off x="2903815" y="145676"/>
          <a:ext cx="6148110" cy="5490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I277"/>
  <sheetViews>
    <sheetView workbookViewId="0" showGridLines="0" defaultGridColor="1"/>
  </sheetViews>
  <sheetFormatPr defaultColWidth="8.83333" defaultRowHeight="15" customHeight="1" outlineLevelRow="0" outlineLevelCol="0"/>
  <cols>
    <col min="1" max="1" width="22.5" style="1" customWidth="1"/>
    <col min="2" max="2" width="5.5" style="1" customWidth="1"/>
    <col min="3" max="17" width="5" style="1" customWidth="1"/>
    <col min="18" max="26" width="5.17188" style="1" customWidth="1"/>
    <col min="27" max="27" width="10.3516" style="1" customWidth="1"/>
    <col min="28" max="30" width="5.17188" style="1" customWidth="1"/>
    <col min="31" max="31" width="6.17188" style="1" customWidth="1"/>
    <col min="32" max="32" width="5.85156" style="1" customWidth="1"/>
    <col min="33" max="33" width="5.67188" style="1" customWidth="1"/>
    <col min="34" max="35" hidden="1" width="8.83333" style="1" customWidth="1"/>
    <col min="36" max="256" width="8.85156" style="1" customWidth="1"/>
  </cols>
  <sheetData>
    <row r="1" ht="15" customHeight="1">
      <c r="A1" t="s" s="2">
        <v>0</v>
      </c>
      <c r="B1" s="3"/>
      <c r="C1" t="s" s="4">
        <v>1</v>
      </c>
      <c r="D1" s="5"/>
      <c r="E1" s="5"/>
      <c r="F1" t="s" s="4">
        <v>2</v>
      </c>
      <c r="G1" s="5"/>
      <c r="H1" s="5"/>
      <c r="I1" t="s" s="4">
        <v>3</v>
      </c>
      <c r="J1" s="5"/>
      <c r="K1" s="5"/>
      <c r="L1" t="s" s="4">
        <v>4</v>
      </c>
      <c r="M1" s="5"/>
      <c r="N1" s="5"/>
      <c r="O1" t="s" s="4">
        <v>5</v>
      </c>
      <c r="P1" s="5"/>
      <c r="Q1" s="5"/>
      <c r="R1" t="s" s="4">
        <v>6</v>
      </c>
      <c r="S1" s="5"/>
      <c r="T1" s="5"/>
      <c r="U1" t="s" s="4">
        <v>7</v>
      </c>
      <c r="V1" s="5"/>
      <c r="W1" s="5"/>
      <c r="X1" t="s" s="4">
        <v>8</v>
      </c>
      <c r="Y1" s="5"/>
      <c r="Z1" s="5"/>
      <c r="AA1" t="s" s="4">
        <v>9</v>
      </c>
      <c r="AB1" t="s" s="4">
        <v>10</v>
      </c>
      <c r="AC1" s="5"/>
      <c r="AD1" s="5"/>
      <c r="AE1" t="s" s="6">
        <v>11</v>
      </c>
      <c r="AF1" t="s" s="7">
        <v>12</v>
      </c>
      <c r="AG1" t="s" s="6">
        <v>13</v>
      </c>
      <c r="AH1" t="s" s="6">
        <v>14</v>
      </c>
      <c r="AI1" t="s" s="6">
        <v>15</v>
      </c>
    </row>
    <row r="2" ht="37.5" customHeight="1">
      <c r="A2" s="8"/>
      <c r="B2" s="3"/>
      <c r="C2" t="s" s="6">
        <v>16</v>
      </c>
      <c r="D2" s="9"/>
      <c r="E2" s="9"/>
      <c r="F2" t="s" s="6">
        <v>17</v>
      </c>
      <c r="G2" s="9"/>
      <c r="H2" s="9"/>
      <c r="I2" t="s" s="6">
        <v>18</v>
      </c>
      <c r="J2" s="9"/>
      <c r="K2" s="9"/>
      <c r="L2" t="s" s="6">
        <v>19</v>
      </c>
      <c r="M2" s="9"/>
      <c r="N2" s="9"/>
      <c r="O2" t="s" s="6">
        <v>20</v>
      </c>
      <c r="P2" s="9"/>
      <c r="Q2" s="9"/>
      <c r="R2" t="s" s="6">
        <v>21</v>
      </c>
      <c r="S2" s="9"/>
      <c r="T2" s="9"/>
      <c r="U2" t="s" s="6">
        <v>17</v>
      </c>
      <c r="V2" s="9"/>
      <c r="W2" s="9"/>
      <c r="X2" t="s" s="6">
        <v>18</v>
      </c>
      <c r="Y2" s="9"/>
      <c r="Z2" s="9"/>
      <c r="AA2" t="s" s="6">
        <v>20</v>
      </c>
      <c r="AB2" t="s" s="6">
        <v>22</v>
      </c>
      <c r="AC2" s="9"/>
      <c r="AD2" s="9"/>
      <c r="AE2" s="9"/>
      <c r="AF2" s="10"/>
      <c r="AG2" s="9"/>
      <c r="AH2" s="9"/>
      <c r="AI2" s="9"/>
    </row>
    <row r="3" ht="13" customHeight="1">
      <c r="A3" t="s" s="7">
        <v>23</v>
      </c>
      <c r="B3" s="3"/>
      <c r="C3" t="s" s="11">
        <v>24</v>
      </c>
      <c r="D3" t="s" s="11">
        <v>25</v>
      </c>
      <c r="E3" t="s" s="11">
        <v>26</v>
      </c>
      <c r="F3" t="s" s="11">
        <v>24</v>
      </c>
      <c r="G3" t="s" s="11">
        <v>25</v>
      </c>
      <c r="H3" t="s" s="11">
        <v>26</v>
      </c>
      <c r="I3" t="s" s="11">
        <v>24</v>
      </c>
      <c r="J3" t="s" s="11">
        <v>25</v>
      </c>
      <c r="K3" t="s" s="11">
        <v>26</v>
      </c>
      <c r="L3" t="s" s="11">
        <v>24</v>
      </c>
      <c r="M3" t="s" s="11">
        <v>25</v>
      </c>
      <c r="N3" t="s" s="11">
        <v>26</v>
      </c>
      <c r="O3" t="s" s="11">
        <v>24</v>
      </c>
      <c r="P3" t="s" s="11">
        <v>25</v>
      </c>
      <c r="Q3" t="s" s="11">
        <v>26</v>
      </c>
      <c r="R3" t="s" s="11">
        <v>27</v>
      </c>
      <c r="S3" t="s" s="11">
        <v>28</v>
      </c>
      <c r="T3" t="s" s="11">
        <v>26</v>
      </c>
      <c r="U3" t="s" s="11">
        <v>27</v>
      </c>
      <c r="V3" t="s" s="11">
        <v>28</v>
      </c>
      <c r="W3" t="s" s="11">
        <v>26</v>
      </c>
      <c r="X3" t="s" s="11">
        <v>27</v>
      </c>
      <c r="Y3" t="s" s="11">
        <v>28</v>
      </c>
      <c r="Z3" t="s" s="11">
        <v>26</v>
      </c>
      <c r="AA3" t="s" s="11">
        <v>28</v>
      </c>
      <c r="AB3" t="s" s="11">
        <v>29</v>
      </c>
      <c r="AC3" t="s" s="11">
        <v>28</v>
      </c>
      <c r="AD3" t="s" s="11">
        <v>26</v>
      </c>
      <c r="AE3" s="9"/>
      <c r="AF3" s="10"/>
      <c r="AG3" s="9"/>
      <c r="AH3" s="9"/>
      <c r="AI3" s="9"/>
    </row>
    <row r="4" ht="15" customHeight="1">
      <c r="A4" s="10"/>
      <c r="B4" t="s" s="11">
        <v>30</v>
      </c>
      <c r="C4" s="12">
        <v>80</v>
      </c>
      <c r="D4" s="12">
        <v>20</v>
      </c>
      <c r="E4" s="12">
        <v>100</v>
      </c>
      <c r="F4" s="12">
        <v>80</v>
      </c>
      <c r="G4" s="12">
        <v>20</v>
      </c>
      <c r="H4" s="12">
        <v>100</v>
      </c>
      <c r="I4" s="12">
        <v>80</v>
      </c>
      <c r="J4" s="12">
        <v>20</v>
      </c>
      <c r="K4" s="12">
        <v>100</v>
      </c>
      <c r="L4" s="12">
        <v>80</v>
      </c>
      <c r="M4" s="12">
        <v>20</v>
      </c>
      <c r="N4" s="12">
        <v>100</v>
      </c>
      <c r="O4" s="12">
        <v>80</v>
      </c>
      <c r="P4" s="12">
        <v>20</v>
      </c>
      <c r="Q4" s="12">
        <v>100</v>
      </c>
      <c r="R4" s="12">
        <v>50</v>
      </c>
      <c r="S4" s="12">
        <v>50</v>
      </c>
      <c r="T4" s="12">
        <v>100</v>
      </c>
      <c r="U4" s="12">
        <v>25</v>
      </c>
      <c r="V4" s="12">
        <v>25</v>
      </c>
      <c r="W4" s="12">
        <v>50</v>
      </c>
      <c r="X4" s="12">
        <v>25</v>
      </c>
      <c r="Y4" s="12">
        <v>25</v>
      </c>
      <c r="Z4" s="12">
        <v>50</v>
      </c>
      <c r="AA4" s="12">
        <v>25</v>
      </c>
      <c r="AB4" s="12">
        <v>50</v>
      </c>
      <c r="AC4" s="12">
        <v>50</v>
      </c>
      <c r="AD4" s="12">
        <v>100</v>
      </c>
      <c r="AE4" s="12">
        <v>825</v>
      </c>
      <c r="AF4" s="10"/>
      <c r="AG4" s="9"/>
      <c r="AH4" s="9"/>
      <c r="AI4" s="9"/>
    </row>
    <row r="5" ht="15.75" customHeight="1">
      <c r="A5" s="13"/>
      <c r="B5" t="s" s="14">
        <v>31</v>
      </c>
      <c r="C5" s="15">
        <v>32</v>
      </c>
      <c r="D5" s="15">
        <v>8</v>
      </c>
      <c r="E5" s="15">
        <v>40</v>
      </c>
      <c r="F5" s="15">
        <v>32</v>
      </c>
      <c r="G5" s="15">
        <v>8</v>
      </c>
      <c r="H5" s="15">
        <v>40</v>
      </c>
      <c r="I5" s="15">
        <v>32</v>
      </c>
      <c r="J5" s="15">
        <v>8</v>
      </c>
      <c r="K5" s="15">
        <v>40</v>
      </c>
      <c r="L5" s="15">
        <v>32</v>
      </c>
      <c r="M5" s="15">
        <v>8</v>
      </c>
      <c r="N5" s="15">
        <v>40</v>
      </c>
      <c r="O5" s="15">
        <v>32</v>
      </c>
      <c r="P5" s="15">
        <v>8</v>
      </c>
      <c r="Q5" s="15">
        <v>40</v>
      </c>
      <c r="R5" s="15">
        <v>20</v>
      </c>
      <c r="S5" s="15">
        <v>20</v>
      </c>
      <c r="T5" s="15">
        <v>40</v>
      </c>
      <c r="U5" s="15">
        <v>10</v>
      </c>
      <c r="V5" s="15">
        <v>10</v>
      </c>
      <c r="W5" s="15">
        <v>20</v>
      </c>
      <c r="X5" s="15">
        <v>10</v>
      </c>
      <c r="Y5" s="15">
        <v>10</v>
      </c>
      <c r="Z5" s="15">
        <v>20</v>
      </c>
      <c r="AA5" s="15">
        <v>10</v>
      </c>
      <c r="AB5" s="15">
        <v>20</v>
      </c>
      <c r="AC5" s="15">
        <v>20</v>
      </c>
      <c r="AD5" s="15">
        <v>40</v>
      </c>
      <c r="AE5" s="16"/>
      <c r="AF5" s="13"/>
      <c r="AG5" s="17"/>
      <c r="AH5" s="17"/>
      <c r="AI5" s="17"/>
    </row>
    <row r="6" ht="14.5" customHeight="1">
      <c r="A6" s="18">
        <v>14001</v>
      </c>
      <c r="B6" t="s" s="19">
        <v>32</v>
      </c>
      <c r="C6" t="s" s="20">
        <v>33</v>
      </c>
      <c r="D6" t="s" s="20">
        <v>34</v>
      </c>
      <c r="E6" t="s" s="21">
        <v>35</v>
      </c>
      <c r="F6" t="s" s="20">
        <v>36</v>
      </c>
      <c r="G6" t="s" s="20">
        <v>34</v>
      </c>
      <c r="H6" t="s" s="21">
        <v>37</v>
      </c>
      <c r="I6" t="s" s="20">
        <v>33</v>
      </c>
      <c r="J6" t="s" s="20">
        <v>38</v>
      </c>
      <c r="K6" t="s" s="21">
        <v>39</v>
      </c>
      <c r="L6" t="s" s="20">
        <v>40</v>
      </c>
      <c r="M6" t="s" s="20">
        <v>41</v>
      </c>
      <c r="N6" t="s" s="21">
        <v>42</v>
      </c>
      <c r="O6" t="s" s="20">
        <v>43</v>
      </c>
      <c r="P6" t="s" s="20">
        <v>44</v>
      </c>
      <c r="Q6" t="s" s="21">
        <v>45</v>
      </c>
      <c r="R6" t="s" s="20">
        <v>46</v>
      </c>
      <c r="S6" t="s" s="20">
        <v>47</v>
      </c>
      <c r="T6" t="s" s="21">
        <v>48</v>
      </c>
      <c r="U6" t="s" s="20">
        <v>49</v>
      </c>
      <c r="V6" t="s" s="20">
        <v>50</v>
      </c>
      <c r="W6" t="s" s="21">
        <v>42</v>
      </c>
      <c r="X6" t="s" s="20">
        <v>51</v>
      </c>
      <c r="Y6" t="s" s="20">
        <v>46</v>
      </c>
      <c r="Z6" t="s" s="21">
        <v>42</v>
      </c>
      <c r="AA6" t="s" s="20">
        <v>52</v>
      </c>
      <c r="AB6" t="s" s="20">
        <v>53</v>
      </c>
      <c r="AC6" t="s" s="20">
        <v>54</v>
      </c>
      <c r="AD6" t="s" s="21">
        <v>55</v>
      </c>
      <c r="AE6" t="s" s="20">
        <v>56</v>
      </c>
      <c r="AF6" s="22">
        <v>4.08</v>
      </c>
      <c r="AG6" t="s" s="23">
        <v>57</v>
      </c>
      <c r="AH6" s="22">
        <v>2.04</v>
      </c>
      <c r="AI6" s="24"/>
    </row>
    <row r="7" ht="15.75" customHeight="1">
      <c r="A7" t="s" s="25">
        <v>58</v>
      </c>
      <c r="B7" t="s" s="26">
        <v>59</v>
      </c>
      <c r="C7" t="s" s="27">
        <v>60</v>
      </c>
      <c r="D7" t="s" s="27">
        <v>61</v>
      </c>
      <c r="E7" t="s" s="28">
        <v>60</v>
      </c>
      <c r="F7" t="s" s="27">
        <v>57</v>
      </c>
      <c r="G7" t="s" s="27">
        <v>61</v>
      </c>
      <c r="H7" t="s" s="28">
        <v>57</v>
      </c>
      <c r="I7" t="s" s="27">
        <v>60</v>
      </c>
      <c r="J7" t="s" s="27">
        <v>61</v>
      </c>
      <c r="K7" t="s" s="28">
        <v>60</v>
      </c>
      <c r="L7" t="s" s="27">
        <v>60</v>
      </c>
      <c r="M7" t="s" s="27">
        <v>60</v>
      </c>
      <c r="N7" t="s" s="28">
        <v>60</v>
      </c>
      <c r="O7" t="s" s="27">
        <v>57</v>
      </c>
      <c r="P7" t="s" s="27">
        <v>57</v>
      </c>
      <c r="Q7" t="s" s="28">
        <v>57</v>
      </c>
      <c r="R7" t="s" s="27">
        <v>62</v>
      </c>
      <c r="S7" t="s" s="27">
        <v>63</v>
      </c>
      <c r="T7" t="s" s="28">
        <v>64</v>
      </c>
      <c r="U7" t="s" s="27">
        <v>65</v>
      </c>
      <c r="V7" t="s" s="27">
        <v>65</v>
      </c>
      <c r="W7" t="s" s="28">
        <v>65</v>
      </c>
      <c r="X7" t="s" s="27">
        <v>64</v>
      </c>
      <c r="Y7" t="s" s="27">
        <v>65</v>
      </c>
      <c r="Z7" t="s" s="28">
        <v>65</v>
      </c>
      <c r="AA7" t="s" s="27">
        <v>63</v>
      </c>
      <c r="AB7" t="s" s="27">
        <v>65</v>
      </c>
      <c r="AC7" t="s" s="27">
        <v>65</v>
      </c>
      <c r="AD7" t="s" s="28">
        <v>65</v>
      </c>
      <c r="AE7" s="29"/>
      <c r="AF7" s="30"/>
      <c r="AG7" s="30"/>
      <c r="AH7" s="30"/>
      <c r="AI7" s="31"/>
    </row>
    <row r="8" ht="14.5" customHeight="1">
      <c r="A8" s="18">
        <v>14002</v>
      </c>
      <c r="B8" t="s" s="19">
        <v>32</v>
      </c>
      <c r="C8" t="s" s="20">
        <v>66</v>
      </c>
      <c r="D8" t="s" s="20">
        <v>67</v>
      </c>
      <c r="E8" t="s" s="21">
        <v>68</v>
      </c>
      <c r="F8" t="s" s="20">
        <v>69</v>
      </c>
      <c r="G8" t="s" s="20">
        <v>70</v>
      </c>
      <c r="H8" t="s" s="21">
        <v>71</v>
      </c>
      <c r="I8" t="s" s="20">
        <v>69</v>
      </c>
      <c r="J8" t="s" s="20">
        <v>41</v>
      </c>
      <c r="K8" t="s" s="21">
        <v>72</v>
      </c>
      <c r="L8" t="s" s="20">
        <v>73</v>
      </c>
      <c r="M8" t="s" s="20">
        <v>74</v>
      </c>
      <c r="N8" t="s" s="21">
        <v>75</v>
      </c>
      <c r="O8" t="s" s="20">
        <v>76</v>
      </c>
      <c r="P8" t="s" s="20">
        <v>38</v>
      </c>
      <c r="Q8" t="s" s="21">
        <v>77</v>
      </c>
      <c r="R8" t="s" s="20">
        <v>40</v>
      </c>
      <c r="S8" t="s" s="20">
        <v>33</v>
      </c>
      <c r="T8" t="s" s="21">
        <v>78</v>
      </c>
      <c r="U8" t="s" s="20">
        <v>79</v>
      </c>
      <c r="V8" t="s" s="20">
        <v>80</v>
      </c>
      <c r="W8" t="s" s="21">
        <v>81</v>
      </c>
      <c r="X8" t="s" s="20">
        <v>79</v>
      </c>
      <c r="Y8" t="s" s="20">
        <v>49</v>
      </c>
      <c r="Z8" t="s" s="21">
        <v>82</v>
      </c>
      <c r="AA8" t="s" s="20">
        <v>34</v>
      </c>
      <c r="AB8" t="s" s="20">
        <v>53</v>
      </c>
      <c r="AC8" t="s" s="20">
        <v>83</v>
      </c>
      <c r="AD8" t="s" s="21">
        <v>84</v>
      </c>
      <c r="AE8" t="s" s="20">
        <v>85</v>
      </c>
      <c r="AF8" s="22">
        <v>4.27</v>
      </c>
      <c r="AG8" t="s" s="23">
        <v>57</v>
      </c>
      <c r="AH8" s="22">
        <v>2.13</v>
      </c>
      <c r="AI8" s="24"/>
    </row>
    <row r="9" ht="15" customHeight="1">
      <c r="A9" t="s" s="25">
        <v>86</v>
      </c>
      <c r="B9" t="s" s="26">
        <v>59</v>
      </c>
      <c r="C9" t="s" s="27">
        <v>57</v>
      </c>
      <c r="D9" t="s" s="27">
        <v>87</v>
      </c>
      <c r="E9" t="s" s="28">
        <v>57</v>
      </c>
      <c r="F9" t="s" s="27">
        <v>62</v>
      </c>
      <c r="G9" t="s" s="27">
        <v>64</v>
      </c>
      <c r="H9" t="s" s="28">
        <v>61</v>
      </c>
      <c r="I9" t="s" s="27">
        <v>62</v>
      </c>
      <c r="J9" t="s" s="27">
        <v>60</v>
      </c>
      <c r="K9" t="s" s="28">
        <v>62</v>
      </c>
      <c r="L9" t="s" s="27">
        <v>62</v>
      </c>
      <c r="M9" t="s" s="27">
        <v>62</v>
      </c>
      <c r="N9" t="s" s="28">
        <v>62</v>
      </c>
      <c r="O9" t="s" s="27">
        <v>57</v>
      </c>
      <c r="P9" t="s" s="27">
        <v>61</v>
      </c>
      <c r="Q9" t="s" s="28">
        <v>57</v>
      </c>
      <c r="R9" t="s" s="27">
        <v>64</v>
      </c>
      <c r="S9" t="s" s="27">
        <v>64</v>
      </c>
      <c r="T9" t="s" s="28">
        <v>64</v>
      </c>
      <c r="U9" t="s" s="27">
        <v>61</v>
      </c>
      <c r="V9" t="s" s="27">
        <v>64</v>
      </c>
      <c r="W9" t="s" s="28">
        <v>64</v>
      </c>
      <c r="X9" t="s" s="27">
        <v>61</v>
      </c>
      <c r="Y9" t="s" s="27">
        <v>65</v>
      </c>
      <c r="Z9" t="s" s="28">
        <v>64</v>
      </c>
      <c r="AA9" t="s" s="27">
        <v>60</v>
      </c>
      <c r="AB9" t="s" s="27">
        <v>65</v>
      </c>
      <c r="AC9" t="s" s="27">
        <v>65</v>
      </c>
      <c r="AD9" t="s" s="28">
        <v>65</v>
      </c>
      <c r="AE9" s="29"/>
      <c r="AF9" s="30"/>
      <c r="AG9" s="30"/>
      <c r="AH9" s="30"/>
      <c r="AI9" s="31"/>
    </row>
    <row r="10" ht="14.5" customHeight="1">
      <c r="A10" s="18">
        <v>14003</v>
      </c>
      <c r="B10" t="s" s="19">
        <v>32</v>
      </c>
      <c r="C10" t="s" s="20">
        <v>88</v>
      </c>
      <c r="D10" t="s" s="20">
        <v>89</v>
      </c>
      <c r="E10" t="s" s="21">
        <v>90</v>
      </c>
      <c r="F10" t="s" s="20">
        <v>39</v>
      </c>
      <c r="G10" t="s" s="20">
        <v>89</v>
      </c>
      <c r="H10" t="s" s="21">
        <v>91</v>
      </c>
      <c r="I10" t="s" s="20">
        <v>92</v>
      </c>
      <c r="J10" t="s" s="20">
        <v>89</v>
      </c>
      <c r="K10" t="s" s="21">
        <v>93</v>
      </c>
      <c r="L10" t="s" s="20">
        <v>39</v>
      </c>
      <c r="M10" t="s" s="20">
        <v>94</v>
      </c>
      <c r="N10" t="s" s="21">
        <v>95</v>
      </c>
      <c r="O10" t="s" s="20">
        <v>96</v>
      </c>
      <c r="P10" t="s" s="20">
        <v>94</v>
      </c>
      <c r="Q10" t="s" s="21">
        <v>97</v>
      </c>
      <c r="R10" t="s" s="20">
        <v>35</v>
      </c>
      <c r="S10" t="s" s="20">
        <v>98</v>
      </c>
      <c r="T10" t="s" s="21">
        <v>99</v>
      </c>
      <c r="U10" t="s" s="20">
        <v>100</v>
      </c>
      <c r="V10" t="s" s="20">
        <v>89</v>
      </c>
      <c r="W10" t="s" s="21">
        <v>81</v>
      </c>
      <c r="X10" t="s" s="20">
        <v>100</v>
      </c>
      <c r="Y10" t="s" s="20">
        <v>101</v>
      </c>
      <c r="Z10" t="s" s="21">
        <v>102</v>
      </c>
      <c r="AA10" t="s" s="20">
        <v>103</v>
      </c>
      <c r="AB10" t="s" s="20">
        <v>35</v>
      </c>
      <c r="AC10" t="s" s="20">
        <v>39</v>
      </c>
      <c r="AD10" t="s" s="21">
        <v>84</v>
      </c>
      <c r="AE10" t="s" s="20">
        <v>104</v>
      </c>
      <c r="AF10" s="22">
        <v>7.27</v>
      </c>
      <c r="AG10" t="s" s="23">
        <v>60</v>
      </c>
      <c r="AH10" s="22">
        <v>7.25</v>
      </c>
      <c r="AI10" s="24"/>
    </row>
    <row r="11" ht="15" customHeight="1">
      <c r="A11" t="s" s="25">
        <v>105</v>
      </c>
      <c r="B11" t="s" s="26">
        <v>59</v>
      </c>
      <c r="C11" t="s" s="27">
        <v>64</v>
      </c>
      <c r="D11" t="s" s="27">
        <v>65</v>
      </c>
      <c r="E11" t="s" s="28">
        <v>64</v>
      </c>
      <c r="F11" t="s" s="27">
        <v>61</v>
      </c>
      <c r="G11" t="s" s="27">
        <v>65</v>
      </c>
      <c r="H11" t="s" s="28">
        <v>61</v>
      </c>
      <c r="I11" t="s" s="27">
        <v>63</v>
      </c>
      <c r="J11" t="s" s="27">
        <v>65</v>
      </c>
      <c r="K11" t="s" s="28">
        <v>63</v>
      </c>
      <c r="L11" t="s" s="27">
        <v>61</v>
      </c>
      <c r="M11" t="s" s="27">
        <v>64</v>
      </c>
      <c r="N11" t="s" s="28">
        <v>61</v>
      </c>
      <c r="O11" t="s" s="27">
        <v>64</v>
      </c>
      <c r="P11" t="s" s="27">
        <v>64</v>
      </c>
      <c r="Q11" t="s" s="28">
        <v>64</v>
      </c>
      <c r="R11" t="s" s="27">
        <v>65</v>
      </c>
      <c r="S11" t="s" s="27">
        <v>64</v>
      </c>
      <c r="T11" t="s" s="28">
        <v>63</v>
      </c>
      <c r="U11" t="s" s="27">
        <v>61</v>
      </c>
      <c r="V11" t="s" s="27">
        <v>64</v>
      </c>
      <c r="W11" t="s" s="28">
        <v>64</v>
      </c>
      <c r="X11" t="s" s="27">
        <v>61</v>
      </c>
      <c r="Y11" t="s" s="27">
        <v>65</v>
      </c>
      <c r="Z11" t="s" s="28">
        <v>63</v>
      </c>
      <c r="AA11" t="s" s="27">
        <v>65</v>
      </c>
      <c r="AB11" t="s" s="27">
        <v>65</v>
      </c>
      <c r="AC11" t="s" s="27">
        <v>65</v>
      </c>
      <c r="AD11" t="s" s="28">
        <v>65</v>
      </c>
      <c r="AE11" s="29"/>
      <c r="AF11" s="30"/>
      <c r="AG11" s="30"/>
      <c r="AH11" s="30"/>
      <c r="AI11" s="31"/>
    </row>
    <row r="12" ht="14.5" customHeight="1">
      <c r="A12" s="18">
        <v>14004</v>
      </c>
      <c r="B12" t="s" s="19">
        <v>32</v>
      </c>
      <c r="C12" t="s" s="20">
        <v>102</v>
      </c>
      <c r="D12" t="s" s="20">
        <v>100</v>
      </c>
      <c r="E12" t="s" s="21">
        <v>106</v>
      </c>
      <c r="F12" t="s" s="20">
        <v>107</v>
      </c>
      <c r="G12" t="s" s="20">
        <v>94</v>
      </c>
      <c r="H12" t="s" s="21">
        <v>72</v>
      </c>
      <c r="I12" t="s" s="20">
        <v>88</v>
      </c>
      <c r="J12" t="s" s="20">
        <v>100</v>
      </c>
      <c r="K12" t="s" s="21">
        <v>108</v>
      </c>
      <c r="L12" t="s" s="20">
        <v>109</v>
      </c>
      <c r="M12" t="s" s="20">
        <v>110</v>
      </c>
      <c r="N12" t="s" s="21">
        <v>111</v>
      </c>
      <c r="O12" t="s" s="20">
        <v>68</v>
      </c>
      <c r="P12" t="s" s="20">
        <v>112</v>
      </c>
      <c r="Q12" t="s" s="21">
        <v>111</v>
      </c>
      <c r="R12" t="s" s="20">
        <v>109</v>
      </c>
      <c r="S12" t="s" s="20">
        <v>98</v>
      </c>
      <c r="T12" t="s" s="21">
        <v>113</v>
      </c>
      <c r="U12" t="s" s="20">
        <v>114</v>
      </c>
      <c r="V12" t="s" s="20">
        <v>115</v>
      </c>
      <c r="W12" t="s" s="21">
        <v>102</v>
      </c>
      <c r="X12" t="s" s="20">
        <v>89</v>
      </c>
      <c r="Y12" t="s" s="20">
        <v>116</v>
      </c>
      <c r="Z12" t="s" s="21">
        <v>68</v>
      </c>
      <c r="AA12" t="s" s="20">
        <v>117</v>
      </c>
      <c r="AB12" t="s" s="20">
        <v>35</v>
      </c>
      <c r="AC12" t="s" s="20">
        <v>42</v>
      </c>
      <c r="AD12" t="s" s="21">
        <v>118</v>
      </c>
      <c r="AE12" t="s" s="20">
        <v>119</v>
      </c>
      <c r="AF12" s="22">
        <v>6.27</v>
      </c>
      <c r="AG12" t="s" s="23">
        <v>60</v>
      </c>
      <c r="AH12" s="22">
        <v>6.56</v>
      </c>
      <c r="AI12" s="24"/>
    </row>
    <row r="13" ht="15" customHeight="1">
      <c r="A13" t="s" s="25">
        <v>120</v>
      </c>
      <c r="B13" t="s" s="26">
        <v>59</v>
      </c>
      <c r="C13" t="s" s="27">
        <v>60</v>
      </c>
      <c r="D13" t="s" s="27">
        <v>63</v>
      </c>
      <c r="E13" t="s" s="28">
        <v>62</v>
      </c>
      <c r="F13" t="s" s="27">
        <v>60</v>
      </c>
      <c r="G13" t="s" s="27">
        <v>64</v>
      </c>
      <c r="H13" t="s" s="28">
        <v>62</v>
      </c>
      <c r="I13" t="s" s="27">
        <v>64</v>
      </c>
      <c r="J13" t="s" s="27">
        <v>63</v>
      </c>
      <c r="K13" t="s" s="28">
        <v>64</v>
      </c>
      <c r="L13" t="s" s="27">
        <v>62</v>
      </c>
      <c r="M13" t="s" s="27">
        <v>62</v>
      </c>
      <c r="N13" t="s" s="28">
        <v>62</v>
      </c>
      <c r="O13" t="s" s="27">
        <v>62</v>
      </c>
      <c r="P13" t="s" s="27">
        <v>61</v>
      </c>
      <c r="Q13" t="s" s="28">
        <v>62</v>
      </c>
      <c r="R13" t="s" s="27">
        <v>87</v>
      </c>
      <c r="S13" t="s" s="27">
        <v>64</v>
      </c>
      <c r="T13" t="s" s="28">
        <v>63</v>
      </c>
      <c r="U13" t="s" s="27">
        <v>64</v>
      </c>
      <c r="V13" t="s" s="27">
        <v>63</v>
      </c>
      <c r="W13" t="s" s="28">
        <v>63</v>
      </c>
      <c r="X13" t="s" s="27">
        <v>64</v>
      </c>
      <c r="Y13" t="s" s="27">
        <v>65</v>
      </c>
      <c r="Z13" t="s" s="28">
        <v>63</v>
      </c>
      <c r="AA13" t="s" s="27">
        <v>65</v>
      </c>
      <c r="AB13" t="s" s="27">
        <v>65</v>
      </c>
      <c r="AC13" t="s" s="27">
        <v>65</v>
      </c>
      <c r="AD13" t="s" s="28">
        <v>65</v>
      </c>
      <c r="AE13" s="29"/>
      <c r="AF13" s="30"/>
      <c r="AG13" s="30"/>
      <c r="AH13" s="30"/>
      <c r="AI13" s="31"/>
    </row>
    <row r="14" ht="14.5" customHeight="1">
      <c r="A14" s="18">
        <v>14005</v>
      </c>
      <c r="B14" t="s" s="19">
        <v>32</v>
      </c>
      <c r="C14" t="s" s="20">
        <v>121</v>
      </c>
      <c r="D14" t="s" s="20">
        <v>122</v>
      </c>
      <c r="E14" t="s" s="21">
        <v>91</v>
      </c>
      <c r="F14" t="s" s="20">
        <v>98</v>
      </c>
      <c r="G14" t="s" s="20">
        <v>122</v>
      </c>
      <c r="H14" t="s" s="21">
        <v>72</v>
      </c>
      <c r="I14" t="s" s="20">
        <v>77</v>
      </c>
      <c r="J14" t="s" s="20">
        <v>123</v>
      </c>
      <c r="K14" t="s" s="21">
        <v>111</v>
      </c>
      <c r="L14" t="s" s="20">
        <v>102</v>
      </c>
      <c r="M14" t="s" s="32">
        <v>124</v>
      </c>
      <c r="N14" t="s" s="33">
        <v>39</v>
      </c>
      <c r="O14" t="s" s="20">
        <v>98</v>
      </c>
      <c r="P14" t="s" s="20">
        <v>94</v>
      </c>
      <c r="Q14" t="s" s="21">
        <v>125</v>
      </c>
      <c r="R14" t="s" s="20">
        <v>126</v>
      </c>
      <c r="S14" t="s" s="20">
        <v>127</v>
      </c>
      <c r="T14" t="s" s="21">
        <v>90</v>
      </c>
      <c r="U14" t="s" s="20">
        <v>100</v>
      </c>
      <c r="V14" t="s" s="20">
        <v>89</v>
      </c>
      <c r="W14" t="s" s="21">
        <v>81</v>
      </c>
      <c r="X14" t="s" s="20">
        <v>94</v>
      </c>
      <c r="Y14" t="s" s="20">
        <v>114</v>
      </c>
      <c r="Z14" t="s" s="21">
        <v>128</v>
      </c>
      <c r="AA14" t="s" s="20">
        <v>123</v>
      </c>
      <c r="AB14" t="s" s="20">
        <v>35</v>
      </c>
      <c r="AC14" t="s" s="20">
        <v>125</v>
      </c>
      <c r="AD14" t="s" s="21">
        <v>129</v>
      </c>
      <c r="AE14" t="s" s="32">
        <v>130</v>
      </c>
      <c r="AF14" s="22">
        <v>5.46</v>
      </c>
      <c r="AG14" t="s" s="23">
        <v>60</v>
      </c>
      <c r="AH14" s="22">
        <v>2.73</v>
      </c>
      <c r="AI14" s="24"/>
    </row>
    <row r="15" ht="15" customHeight="1">
      <c r="A15" t="s" s="25">
        <v>131</v>
      </c>
      <c r="B15" t="s" s="26">
        <v>59</v>
      </c>
      <c r="C15" t="s" s="27">
        <v>61</v>
      </c>
      <c r="D15" t="s" s="27">
        <v>64</v>
      </c>
      <c r="E15" t="s" s="28">
        <v>61</v>
      </c>
      <c r="F15" t="s" s="27">
        <v>60</v>
      </c>
      <c r="G15" t="s" s="27">
        <v>64</v>
      </c>
      <c r="H15" t="s" s="28">
        <v>62</v>
      </c>
      <c r="I15" t="s" s="27">
        <v>62</v>
      </c>
      <c r="J15" t="s" s="27">
        <v>61</v>
      </c>
      <c r="K15" t="s" s="28">
        <v>62</v>
      </c>
      <c r="L15" t="s" s="27">
        <v>60</v>
      </c>
      <c r="M15" t="s" s="27">
        <v>60</v>
      </c>
      <c r="N15" t="s" s="28">
        <v>60</v>
      </c>
      <c r="O15" t="s" s="27">
        <v>60</v>
      </c>
      <c r="P15" t="s" s="27">
        <v>64</v>
      </c>
      <c r="Q15" t="s" s="28">
        <v>60</v>
      </c>
      <c r="R15" t="s" s="27">
        <v>65</v>
      </c>
      <c r="S15" t="s" s="27">
        <v>61</v>
      </c>
      <c r="T15" t="s" s="28">
        <v>64</v>
      </c>
      <c r="U15" t="s" s="27">
        <v>61</v>
      </c>
      <c r="V15" t="s" s="27">
        <v>64</v>
      </c>
      <c r="W15" t="s" s="28">
        <v>64</v>
      </c>
      <c r="X15" t="s" s="27">
        <v>62</v>
      </c>
      <c r="Y15" t="s" s="27">
        <v>64</v>
      </c>
      <c r="Z15" t="s" s="28">
        <v>61</v>
      </c>
      <c r="AA15" t="s" s="27">
        <v>60</v>
      </c>
      <c r="AB15" t="s" s="27">
        <v>65</v>
      </c>
      <c r="AC15" t="s" s="27">
        <v>65</v>
      </c>
      <c r="AD15" t="s" s="28">
        <v>65</v>
      </c>
      <c r="AE15" s="29"/>
      <c r="AF15" s="30"/>
      <c r="AG15" s="30"/>
      <c r="AH15" s="30"/>
      <c r="AI15" s="31"/>
    </row>
    <row r="16" ht="14.5" customHeight="1">
      <c r="A16" s="18">
        <v>14006</v>
      </c>
      <c r="B16" t="s" s="19">
        <v>32</v>
      </c>
      <c r="C16" t="s" s="20">
        <v>43</v>
      </c>
      <c r="D16" t="s" s="20">
        <v>132</v>
      </c>
      <c r="E16" t="s" s="21">
        <v>114</v>
      </c>
      <c r="F16" t="s" s="20">
        <v>133</v>
      </c>
      <c r="G16" t="s" s="20">
        <v>70</v>
      </c>
      <c r="H16" t="s" s="21">
        <v>77</v>
      </c>
      <c r="I16" t="s" s="20">
        <v>66</v>
      </c>
      <c r="J16" t="s" s="20">
        <v>41</v>
      </c>
      <c r="K16" t="s" s="21">
        <v>128</v>
      </c>
      <c r="L16" t="s" s="20">
        <v>73</v>
      </c>
      <c r="M16" t="s" s="20">
        <v>41</v>
      </c>
      <c r="N16" t="s" s="21">
        <v>111</v>
      </c>
      <c r="O16" t="s" s="20">
        <v>134</v>
      </c>
      <c r="P16" t="s" s="20">
        <v>135</v>
      </c>
      <c r="Q16" t="s" s="21">
        <v>136</v>
      </c>
      <c r="R16" t="s" s="20">
        <v>137</v>
      </c>
      <c r="S16" t="s" s="20">
        <v>49</v>
      </c>
      <c r="T16" t="s" s="21">
        <v>109</v>
      </c>
      <c r="U16" t="s" s="20">
        <v>138</v>
      </c>
      <c r="V16" t="s" s="20">
        <v>49</v>
      </c>
      <c r="W16" t="s" s="21">
        <v>139</v>
      </c>
      <c r="X16" t="s" s="20">
        <v>79</v>
      </c>
      <c r="Y16" t="s" s="20">
        <v>34</v>
      </c>
      <c r="Z16" t="s" s="21">
        <v>136</v>
      </c>
      <c r="AA16" t="s" s="20">
        <v>34</v>
      </c>
      <c r="AB16" t="s" s="20">
        <v>140</v>
      </c>
      <c r="AC16" t="s" s="20">
        <v>54</v>
      </c>
      <c r="AD16" t="s" s="21">
        <v>141</v>
      </c>
      <c r="AE16" t="s" s="20">
        <v>142</v>
      </c>
      <c r="AF16" s="22">
        <v>2.15</v>
      </c>
      <c r="AG16" t="s" s="23">
        <v>57</v>
      </c>
      <c r="AH16" s="22">
        <v>1.08</v>
      </c>
      <c r="AI16" s="24"/>
    </row>
    <row r="17" ht="15" customHeight="1">
      <c r="A17" t="s" s="25">
        <v>143</v>
      </c>
      <c r="B17" t="s" s="26">
        <v>59</v>
      </c>
      <c r="C17" t="s" s="27">
        <v>57</v>
      </c>
      <c r="D17" t="s" s="27">
        <v>57</v>
      </c>
      <c r="E17" t="s" s="28">
        <v>57</v>
      </c>
      <c r="F17" t="s" s="27">
        <v>57</v>
      </c>
      <c r="G17" t="s" s="27">
        <v>64</v>
      </c>
      <c r="H17" t="s" s="28">
        <v>57</v>
      </c>
      <c r="I17" t="s" s="27">
        <v>57</v>
      </c>
      <c r="J17" t="s" s="27">
        <v>60</v>
      </c>
      <c r="K17" t="s" s="28">
        <v>57</v>
      </c>
      <c r="L17" t="s" s="27">
        <v>62</v>
      </c>
      <c r="M17" t="s" s="27">
        <v>60</v>
      </c>
      <c r="N17" t="s" s="28">
        <v>62</v>
      </c>
      <c r="O17" t="s" s="27">
        <v>57</v>
      </c>
      <c r="P17" t="s" s="27">
        <v>57</v>
      </c>
      <c r="Q17" t="s" s="28">
        <v>57</v>
      </c>
      <c r="R17" t="s" s="27">
        <v>57</v>
      </c>
      <c r="S17" t="s" s="27">
        <v>60</v>
      </c>
      <c r="T17" t="s" s="28">
        <v>57</v>
      </c>
      <c r="U17" t="s" s="27">
        <v>87</v>
      </c>
      <c r="V17" t="s" s="27">
        <v>65</v>
      </c>
      <c r="W17" t="s" s="28">
        <v>87</v>
      </c>
      <c r="X17" t="s" s="27">
        <v>61</v>
      </c>
      <c r="Y17" t="s" s="27">
        <v>60</v>
      </c>
      <c r="Z17" t="s" s="28">
        <v>62</v>
      </c>
      <c r="AA17" t="s" s="27">
        <v>60</v>
      </c>
      <c r="AB17" t="s" s="27">
        <v>63</v>
      </c>
      <c r="AC17" t="s" s="27">
        <v>65</v>
      </c>
      <c r="AD17" t="s" s="28">
        <v>87</v>
      </c>
      <c r="AE17" s="29"/>
      <c r="AF17" s="30"/>
      <c r="AG17" s="30"/>
      <c r="AH17" s="30"/>
      <c r="AI17" s="31"/>
    </row>
    <row r="18" ht="14.5" customHeight="1">
      <c r="A18" s="18">
        <v>14007</v>
      </c>
      <c r="B18" t="s" s="19">
        <v>32</v>
      </c>
      <c r="C18" t="s" s="20">
        <v>97</v>
      </c>
      <c r="D18" t="s" s="20">
        <v>122</v>
      </c>
      <c r="E18" t="s" s="21">
        <v>144</v>
      </c>
      <c r="F18" t="s" s="20">
        <v>39</v>
      </c>
      <c r="G18" t="s" s="20">
        <v>145</v>
      </c>
      <c r="H18" t="s" s="21">
        <v>146</v>
      </c>
      <c r="I18" t="s" s="20">
        <v>95</v>
      </c>
      <c r="J18" t="s" s="20">
        <v>115</v>
      </c>
      <c r="K18" t="s" s="21">
        <v>93</v>
      </c>
      <c r="L18" t="s" s="20">
        <v>75</v>
      </c>
      <c r="M18" t="s" s="20">
        <v>100</v>
      </c>
      <c r="N18" t="s" s="21">
        <v>147</v>
      </c>
      <c r="O18" t="s" s="20">
        <v>88</v>
      </c>
      <c r="P18" t="s" s="20">
        <v>100</v>
      </c>
      <c r="Q18" t="s" s="21">
        <v>108</v>
      </c>
      <c r="R18" t="s" s="20">
        <v>35</v>
      </c>
      <c r="S18" t="s" s="20">
        <v>72</v>
      </c>
      <c r="T18" t="s" s="21">
        <v>148</v>
      </c>
      <c r="U18" t="s" s="20">
        <v>115</v>
      </c>
      <c r="V18" t="s" s="20">
        <v>116</v>
      </c>
      <c r="W18" t="s" s="21">
        <v>109</v>
      </c>
      <c r="X18" t="s" s="20">
        <v>112</v>
      </c>
      <c r="Y18" t="s" s="20">
        <v>117</v>
      </c>
      <c r="Z18" t="s" s="21">
        <v>107</v>
      </c>
      <c r="AA18" t="s" s="20">
        <v>103</v>
      </c>
      <c r="AB18" t="s" s="20">
        <v>39</v>
      </c>
      <c r="AC18" t="s" s="20">
        <v>42</v>
      </c>
      <c r="AD18" t="s" s="21">
        <v>149</v>
      </c>
      <c r="AE18" t="s" s="20">
        <v>150</v>
      </c>
      <c r="AF18" s="22">
        <v>7.92</v>
      </c>
      <c r="AG18" t="s" s="23">
        <v>60</v>
      </c>
      <c r="AH18" s="22">
        <v>7.92</v>
      </c>
      <c r="AI18" s="24"/>
    </row>
    <row r="19" ht="15" customHeight="1">
      <c r="A19" t="s" s="25">
        <v>151</v>
      </c>
      <c r="B19" t="s" s="26">
        <v>59</v>
      </c>
      <c r="C19" t="s" s="27">
        <v>87</v>
      </c>
      <c r="D19" t="s" s="27">
        <v>64</v>
      </c>
      <c r="E19" t="s" s="28">
        <v>87</v>
      </c>
      <c r="F19" t="s" s="27">
        <v>61</v>
      </c>
      <c r="G19" t="s" s="27">
        <v>87</v>
      </c>
      <c r="H19" t="s" s="28">
        <v>61</v>
      </c>
      <c r="I19" t="s" s="27">
        <v>64</v>
      </c>
      <c r="J19" t="s" s="27">
        <v>65</v>
      </c>
      <c r="K19" t="s" s="28">
        <v>63</v>
      </c>
      <c r="L19" t="s" s="27">
        <v>64</v>
      </c>
      <c r="M19" t="s" s="27">
        <v>63</v>
      </c>
      <c r="N19" t="s" s="28">
        <v>64</v>
      </c>
      <c r="O19" t="s" s="27">
        <v>64</v>
      </c>
      <c r="P19" t="s" s="27">
        <v>63</v>
      </c>
      <c r="Q19" t="s" s="28">
        <v>64</v>
      </c>
      <c r="R19" t="s" s="27">
        <v>65</v>
      </c>
      <c r="S19" t="s" s="27">
        <v>65</v>
      </c>
      <c r="T19" t="s" s="28">
        <v>65</v>
      </c>
      <c r="U19" t="s" s="27">
        <v>63</v>
      </c>
      <c r="V19" t="s" s="27">
        <v>65</v>
      </c>
      <c r="W19" t="s" s="28">
        <v>87</v>
      </c>
      <c r="X19" t="s" s="27">
        <v>60</v>
      </c>
      <c r="Y19" t="s" s="27">
        <v>65</v>
      </c>
      <c r="Z19" t="s" s="28">
        <v>64</v>
      </c>
      <c r="AA19" t="s" s="27">
        <v>65</v>
      </c>
      <c r="AB19" t="s" s="27">
        <v>65</v>
      </c>
      <c r="AC19" t="s" s="27">
        <v>65</v>
      </c>
      <c r="AD19" t="s" s="28">
        <v>65</v>
      </c>
      <c r="AE19" s="29"/>
      <c r="AF19" s="30"/>
      <c r="AG19" s="30"/>
      <c r="AH19" s="30"/>
      <c r="AI19" s="31"/>
    </row>
    <row r="20" ht="14.5" customHeight="1">
      <c r="A20" s="18">
        <v>14008</v>
      </c>
      <c r="B20" t="s" s="19">
        <v>32</v>
      </c>
      <c r="C20" t="s" s="20">
        <v>152</v>
      </c>
      <c r="D20" t="s" s="20">
        <v>45</v>
      </c>
      <c r="E20" t="s" s="21">
        <v>153</v>
      </c>
      <c r="F20" t="s" s="20">
        <v>125</v>
      </c>
      <c r="G20" t="s" s="20">
        <v>100</v>
      </c>
      <c r="H20" t="s" s="21">
        <v>146</v>
      </c>
      <c r="I20" t="s" s="20">
        <v>125</v>
      </c>
      <c r="J20" t="s" s="20">
        <v>122</v>
      </c>
      <c r="K20" t="s" s="21">
        <v>92</v>
      </c>
      <c r="L20" t="s" s="20">
        <v>82</v>
      </c>
      <c r="M20" t="s" s="20">
        <v>123</v>
      </c>
      <c r="N20" t="s" s="21">
        <v>125</v>
      </c>
      <c r="O20" t="s" s="20">
        <v>154</v>
      </c>
      <c r="P20" t="s" s="20">
        <v>94</v>
      </c>
      <c r="Q20" t="s" s="21">
        <v>93</v>
      </c>
      <c r="R20" t="s" s="20">
        <v>42</v>
      </c>
      <c r="S20" t="s" s="20">
        <v>125</v>
      </c>
      <c r="T20" t="s" s="21">
        <v>84</v>
      </c>
      <c r="U20" t="s" s="20">
        <v>115</v>
      </c>
      <c r="V20" t="s" s="20">
        <v>116</v>
      </c>
      <c r="W20" t="s" s="21">
        <v>109</v>
      </c>
      <c r="X20" t="s" s="20">
        <v>117</v>
      </c>
      <c r="Y20" t="s" s="20">
        <v>117</v>
      </c>
      <c r="Z20" t="s" s="21">
        <v>125</v>
      </c>
      <c r="AA20" t="s" s="20">
        <v>103</v>
      </c>
      <c r="AB20" t="s" s="20">
        <v>125</v>
      </c>
      <c r="AC20" t="s" s="20">
        <v>126</v>
      </c>
      <c r="AD20" t="s" s="21">
        <v>149</v>
      </c>
      <c r="AE20" t="s" s="20">
        <v>155</v>
      </c>
      <c r="AF20" s="22">
        <v>7.65</v>
      </c>
      <c r="AG20" t="s" s="23">
        <v>60</v>
      </c>
      <c r="AH20" s="22">
        <v>7.58</v>
      </c>
      <c r="AI20" s="24"/>
    </row>
    <row r="21" ht="15" customHeight="1">
      <c r="A21" t="s" s="25">
        <v>156</v>
      </c>
      <c r="B21" t="s" s="26">
        <v>59</v>
      </c>
      <c r="C21" t="s" s="27">
        <v>65</v>
      </c>
      <c r="D21" t="s" s="27">
        <v>65</v>
      </c>
      <c r="E21" t="s" s="28">
        <v>65</v>
      </c>
      <c r="F21" t="s" s="27">
        <v>61</v>
      </c>
      <c r="G21" t="s" s="27">
        <v>63</v>
      </c>
      <c r="H21" t="s" s="28">
        <v>61</v>
      </c>
      <c r="I21" t="s" s="27">
        <v>61</v>
      </c>
      <c r="J21" t="s" s="27">
        <v>64</v>
      </c>
      <c r="K21" t="s" s="28">
        <v>61</v>
      </c>
      <c r="L21" t="s" s="27">
        <v>60</v>
      </c>
      <c r="M21" t="s" s="27">
        <v>61</v>
      </c>
      <c r="N21" t="s" s="28">
        <v>60</v>
      </c>
      <c r="O21" t="s" s="27">
        <v>87</v>
      </c>
      <c r="P21" t="s" s="27">
        <v>64</v>
      </c>
      <c r="Q21" t="s" s="28">
        <v>63</v>
      </c>
      <c r="R21" t="s" s="27">
        <v>65</v>
      </c>
      <c r="S21" t="s" s="27">
        <v>65</v>
      </c>
      <c r="T21" t="s" s="28">
        <v>65</v>
      </c>
      <c r="U21" t="s" s="27">
        <v>63</v>
      </c>
      <c r="V21" t="s" s="27">
        <v>65</v>
      </c>
      <c r="W21" t="s" s="28">
        <v>87</v>
      </c>
      <c r="X21" t="s" s="27">
        <v>65</v>
      </c>
      <c r="Y21" t="s" s="27">
        <v>65</v>
      </c>
      <c r="Z21" t="s" s="28">
        <v>65</v>
      </c>
      <c r="AA21" t="s" s="27">
        <v>65</v>
      </c>
      <c r="AB21" t="s" s="27">
        <v>65</v>
      </c>
      <c r="AC21" t="s" s="27">
        <v>65</v>
      </c>
      <c r="AD21" t="s" s="28">
        <v>65</v>
      </c>
      <c r="AE21" s="29"/>
      <c r="AF21" s="30"/>
      <c r="AG21" s="30"/>
      <c r="AH21" s="30"/>
      <c r="AI21" s="31"/>
    </row>
    <row r="22" ht="14.5" customHeight="1">
      <c r="A22" s="18">
        <v>14009</v>
      </c>
      <c r="B22" t="s" s="19">
        <v>32</v>
      </c>
      <c r="C22" t="s" s="20">
        <v>48</v>
      </c>
      <c r="D22" t="s" s="20">
        <v>115</v>
      </c>
      <c r="E22" t="s" s="21">
        <v>157</v>
      </c>
      <c r="F22" t="s" s="20">
        <v>97</v>
      </c>
      <c r="G22" t="s" s="20">
        <v>145</v>
      </c>
      <c r="H22" t="s" s="21">
        <v>157</v>
      </c>
      <c r="I22" t="s" s="20">
        <v>71</v>
      </c>
      <c r="J22" t="s" s="20">
        <v>114</v>
      </c>
      <c r="K22" t="s" s="21">
        <v>158</v>
      </c>
      <c r="L22" t="s" s="20">
        <v>159</v>
      </c>
      <c r="M22" t="s" s="20">
        <v>122</v>
      </c>
      <c r="N22" t="s" s="21">
        <v>108</v>
      </c>
      <c r="O22" t="s" s="20">
        <v>108</v>
      </c>
      <c r="P22" t="s" s="20">
        <v>94</v>
      </c>
      <c r="Q22" t="s" s="21">
        <v>157</v>
      </c>
      <c r="R22" t="s" s="20">
        <v>109</v>
      </c>
      <c r="S22" t="s" s="20">
        <v>125</v>
      </c>
      <c r="T22" t="s" s="21">
        <v>55</v>
      </c>
      <c r="U22" t="s" s="20">
        <v>117</v>
      </c>
      <c r="V22" t="s" s="20">
        <v>136</v>
      </c>
      <c r="W22" t="s" s="21">
        <v>121</v>
      </c>
      <c r="X22" t="s" s="20">
        <v>117</v>
      </c>
      <c r="Y22" t="s" s="20">
        <v>45</v>
      </c>
      <c r="Z22" t="s" s="21">
        <v>42</v>
      </c>
      <c r="AA22" t="s" s="20">
        <v>103</v>
      </c>
      <c r="AB22" t="s" s="20">
        <v>125</v>
      </c>
      <c r="AC22" t="s" s="20">
        <v>121</v>
      </c>
      <c r="AD22" t="s" s="21">
        <v>160</v>
      </c>
      <c r="AE22" t="s" s="20">
        <v>161</v>
      </c>
      <c r="AF22" s="22">
        <v>8.73</v>
      </c>
      <c r="AG22" t="s" s="23">
        <v>60</v>
      </c>
      <c r="AH22" s="22">
        <v>9.039999999999999</v>
      </c>
      <c r="AI22" s="24"/>
    </row>
    <row r="23" ht="15" customHeight="1">
      <c r="A23" t="s" s="25">
        <v>162</v>
      </c>
      <c r="B23" t="s" s="26">
        <v>59</v>
      </c>
      <c r="C23" t="s" s="27">
        <v>87</v>
      </c>
      <c r="D23" t="s" s="27">
        <v>65</v>
      </c>
      <c r="E23" t="s" s="28">
        <v>87</v>
      </c>
      <c r="F23" t="s" s="27">
        <v>87</v>
      </c>
      <c r="G23" t="s" s="27">
        <v>87</v>
      </c>
      <c r="H23" t="s" s="28">
        <v>87</v>
      </c>
      <c r="I23" t="s" s="27">
        <v>64</v>
      </c>
      <c r="J23" t="s" s="27">
        <v>65</v>
      </c>
      <c r="K23" t="s" s="28">
        <v>64</v>
      </c>
      <c r="L23" t="s" s="27">
        <v>64</v>
      </c>
      <c r="M23" t="s" s="27">
        <v>64</v>
      </c>
      <c r="N23" t="s" s="28">
        <v>64</v>
      </c>
      <c r="O23" t="s" s="27">
        <v>65</v>
      </c>
      <c r="P23" t="s" s="27">
        <v>64</v>
      </c>
      <c r="Q23" t="s" s="28">
        <v>87</v>
      </c>
      <c r="R23" t="s" s="27">
        <v>87</v>
      </c>
      <c r="S23" t="s" s="27">
        <v>65</v>
      </c>
      <c r="T23" t="s" s="28">
        <v>65</v>
      </c>
      <c r="U23" t="s" s="27">
        <v>65</v>
      </c>
      <c r="V23" t="s" s="27">
        <v>65</v>
      </c>
      <c r="W23" t="s" s="28">
        <v>65</v>
      </c>
      <c r="X23" t="s" s="27">
        <v>65</v>
      </c>
      <c r="Y23" t="s" s="27">
        <v>87</v>
      </c>
      <c r="Z23" t="s" s="28">
        <v>65</v>
      </c>
      <c r="AA23" t="s" s="27">
        <v>65</v>
      </c>
      <c r="AB23" t="s" s="27">
        <v>65</v>
      </c>
      <c r="AC23" t="s" s="27">
        <v>65</v>
      </c>
      <c r="AD23" t="s" s="28">
        <v>65</v>
      </c>
      <c r="AE23" s="29"/>
      <c r="AF23" s="30"/>
      <c r="AG23" s="30"/>
      <c r="AH23" s="30"/>
      <c r="AI23" s="31"/>
    </row>
    <row r="24" ht="14.5" customHeight="1">
      <c r="A24" s="18">
        <v>14010</v>
      </c>
      <c r="B24" t="s" s="19">
        <v>32</v>
      </c>
      <c r="C24" t="s" s="20">
        <v>146</v>
      </c>
      <c r="D24" t="s" s="20">
        <v>89</v>
      </c>
      <c r="E24" t="s" s="21">
        <v>99</v>
      </c>
      <c r="F24" t="s" s="20">
        <v>159</v>
      </c>
      <c r="G24" t="s" s="20">
        <v>122</v>
      </c>
      <c r="H24" t="s" s="21">
        <v>108</v>
      </c>
      <c r="I24" t="s" s="20">
        <v>96</v>
      </c>
      <c r="J24" t="s" s="20">
        <v>100</v>
      </c>
      <c r="K24" t="s" s="21">
        <v>78</v>
      </c>
      <c r="L24" t="s" s="20">
        <v>39</v>
      </c>
      <c r="M24" t="s" s="20">
        <v>112</v>
      </c>
      <c r="N24" t="s" s="21">
        <v>163</v>
      </c>
      <c r="O24" t="s" s="20">
        <v>163</v>
      </c>
      <c r="P24" t="s" s="20">
        <v>123</v>
      </c>
      <c r="Q24" t="s" s="21">
        <v>164</v>
      </c>
      <c r="R24" t="s" s="20">
        <v>39</v>
      </c>
      <c r="S24" t="s" s="20">
        <v>125</v>
      </c>
      <c r="T24" t="s" s="21">
        <v>148</v>
      </c>
      <c r="U24" t="s" s="20">
        <v>116</v>
      </c>
      <c r="V24" t="s" s="20">
        <v>116</v>
      </c>
      <c r="W24" t="s" s="21">
        <v>126</v>
      </c>
      <c r="X24" t="s" s="20">
        <v>117</v>
      </c>
      <c r="Y24" t="s" s="20">
        <v>103</v>
      </c>
      <c r="Z24" t="s" s="21">
        <v>72</v>
      </c>
      <c r="AA24" t="s" s="20">
        <v>45</v>
      </c>
      <c r="AB24" t="s" s="20">
        <v>125</v>
      </c>
      <c r="AC24" t="s" s="20">
        <v>35</v>
      </c>
      <c r="AD24" t="s" s="21">
        <v>129</v>
      </c>
      <c r="AE24" t="s" s="20">
        <v>150</v>
      </c>
      <c r="AF24" s="22">
        <v>7.77</v>
      </c>
      <c r="AG24" t="s" s="23">
        <v>60</v>
      </c>
      <c r="AH24" s="22">
        <v>7.92</v>
      </c>
      <c r="AI24" s="24"/>
    </row>
    <row r="25" ht="15" customHeight="1">
      <c r="A25" t="s" s="25">
        <v>165</v>
      </c>
      <c r="B25" t="s" s="26">
        <v>59</v>
      </c>
      <c r="C25" t="s" s="27">
        <v>63</v>
      </c>
      <c r="D25" t="s" s="27">
        <v>65</v>
      </c>
      <c r="E25" t="s" s="28">
        <v>63</v>
      </c>
      <c r="F25" t="s" s="27">
        <v>64</v>
      </c>
      <c r="G25" t="s" s="27">
        <v>64</v>
      </c>
      <c r="H25" t="s" s="28">
        <v>64</v>
      </c>
      <c r="I25" t="s" s="27">
        <v>64</v>
      </c>
      <c r="J25" t="s" s="27">
        <v>63</v>
      </c>
      <c r="K25" t="s" s="28">
        <v>64</v>
      </c>
      <c r="L25" t="s" s="27">
        <v>61</v>
      </c>
      <c r="M25" t="s" s="27">
        <v>61</v>
      </c>
      <c r="N25" t="s" s="28">
        <v>61</v>
      </c>
      <c r="O25" t="s" s="27">
        <v>64</v>
      </c>
      <c r="P25" t="s" s="27">
        <v>61</v>
      </c>
      <c r="Q25" t="s" s="28">
        <v>64</v>
      </c>
      <c r="R25" t="s" s="27">
        <v>65</v>
      </c>
      <c r="S25" t="s" s="27">
        <v>65</v>
      </c>
      <c r="T25" t="s" s="28">
        <v>65</v>
      </c>
      <c r="U25" t="s" s="27">
        <v>65</v>
      </c>
      <c r="V25" t="s" s="27">
        <v>65</v>
      </c>
      <c r="W25" t="s" s="28">
        <v>65</v>
      </c>
      <c r="X25" t="s" s="27">
        <v>65</v>
      </c>
      <c r="Y25" t="s" s="27">
        <v>65</v>
      </c>
      <c r="Z25" t="s" s="28">
        <v>65</v>
      </c>
      <c r="AA25" t="s" s="27">
        <v>87</v>
      </c>
      <c r="AB25" t="s" s="27">
        <v>65</v>
      </c>
      <c r="AC25" t="s" s="27">
        <v>65</v>
      </c>
      <c r="AD25" t="s" s="28">
        <v>65</v>
      </c>
      <c r="AE25" s="29"/>
      <c r="AF25" s="30"/>
      <c r="AG25" s="30"/>
      <c r="AH25" s="30"/>
      <c r="AI25" s="31"/>
    </row>
    <row r="26" ht="14.5" customHeight="1">
      <c r="A26" s="18">
        <v>14011</v>
      </c>
      <c r="B26" t="s" s="19">
        <v>32</v>
      </c>
      <c r="C26" t="s" s="20">
        <v>163</v>
      </c>
      <c r="D26" t="s" s="20">
        <v>94</v>
      </c>
      <c r="E26" t="s" s="21">
        <v>108</v>
      </c>
      <c r="F26" t="s" s="20">
        <v>106</v>
      </c>
      <c r="G26" t="s" s="20">
        <v>122</v>
      </c>
      <c r="H26" t="s" s="21">
        <v>147</v>
      </c>
      <c r="I26" t="s" s="20">
        <v>139</v>
      </c>
      <c r="J26" t="s" s="20">
        <v>115</v>
      </c>
      <c r="K26" t="s" s="21">
        <v>92</v>
      </c>
      <c r="L26" t="s" s="20">
        <v>139</v>
      </c>
      <c r="M26" t="s" s="20">
        <v>145</v>
      </c>
      <c r="N26" t="s" s="21">
        <v>163</v>
      </c>
      <c r="O26" t="s" s="20">
        <v>109</v>
      </c>
      <c r="P26" t="s" s="20">
        <v>112</v>
      </c>
      <c r="Q26" t="s" s="21">
        <v>106</v>
      </c>
      <c r="R26" t="s" s="20">
        <v>35</v>
      </c>
      <c r="S26" t="s" s="20">
        <v>126</v>
      </c>
      <c r="T26" t="s" s="21">
        <v>55</v>
      </c>
      <c r="U26" t="s" s="20">
        <v>115</v>
      </c>
      <c r="V26" t="s" s="20">
        <v>116</v>
      </c>
      <c r="W26" t="s" s="21">
        <v>109</v>
      </c>
      <c r="X26" t="s" s="20">
        <v>117</v>
      </c>
      <c r="Y26" t="s" s="20">
        <v>117</v>
      </c>
      <c r="Z26" t="s" s="21">
        <v>125</v>
      </c>
      <c r="AA26" t="s" s="20">
        <v>114</v>
      </c>
      <c r="AB26" t="s" s="20">
        <v>35</v>
      </c>
      <c r="AC26" t="s" s="20">
        <v>72</v>
      </c>
      <c r="AD26" t="s" s="21">
        <v>148</v>
      </c>
      <c r="AE26" t="s" s="20">
        <v>166</v>
      </c>
      <c r="AF26" s="22">
        <v>7.08</v>
      </c>
      <c r="AG26" t="s" s="23">
        <v>60</v>
      </c>
      <c r="AH26" s="22">
        <v>7.27</v>
      </c>
      <c r="AI26" s="24"/>
    </row>
    <row r="27" ht="15" customHeight="1">
      <c r="A27" t="s" s="25">
        <v>167</v>
      </c>
      <c r="B27" t="s" s="26">
        <v>59</v>
      </c>
      <c r="C27" t="s" s="27">
        <v>64</v>
      </c>
      <c r="D27" t="s" s="27">
        <v>64</v>
      </c>
      <c r="E27" t="s" s="28">
        <v>64</v>
      </c>
      <c r="F27" t="s" s="27">
        <v>64</v>
      </c>
      <c r="G27" t="s" s="27">
        <v>64</v>
      </c>
      <c r="H27" t="s" s="28">
        <v>64</v>
      </c>
      <c r="I27" t="s" s="27">
        <v>62</v>
      </c>
      <c r="J27" t="s" s="27">
        <v>65</v>
      </c>
      <c r="K27" t="s" s="28">
        <v>61</v>
      </c>
      <c r="L27" t="s" s="27">
        <v>62</v>
      </c>
      <c r="M27" t="s" s="27">
        <v>87</v>
      </c>
      <c r="N27" t="s" s="28">
        <v>61</v>
      </c>
      <c r="O27" t="s" s="27">
        <v>62</v>
      </c>
      <c r="P27" t="s" s="27">
        <v>61</v>
      </c>
      <c r="Q27" t="s" s="28">
        <v>62</v>
      </c>
      <c r="R27" t="s" s="27">
        <v>65</v>
      </c>
      <c r="S27" t="s" s="27">
        <v>65</v>
      </c>
      <c r="T27" t="s" s="28">
        <v>65</v>
      </c>
      <c r="U27" t="s" s="27">
        <v>63</v>
      </c>
      <c r="V27" t="s" s="27">
        <v>65</v>
      </c>
      <c r="W27" t="s" s="28">
        <v>87</v>
      </c>
      <c r="X27" t="s" s="27">
        <v>65</v>
      </c>
      <c r="Y27" t="s" s="27">
        <v>65</v>
      </c>
      <c r="Z27" t="s" s="28">
        <v>65</v>
      </c>
      <c r="AA27" t="s" s="27">
        <v>64</v>
      </c>
      <c r="AB27" t="s" s="27">
        <v>65</v>
      </c>
      <c r="AC27" t="s" s="27">
        <v>65</v>
      </c>
      <c r="AD27" t="s" s="28">
        <v>65</v>
      </c>
      <c r="AE27" s="29"/>
      <c r="AF27" s="30"/>
      <c r="AG27" s="30"/>
      <c r="AH27" s="30"/>
      <c r="AI27" s="31"/>
    </row>
    <row r="28" ht="14.5" customHeight="1">
      <c r="A28" s="18">
        <v>14012</v>
      </c>
      <c r="B28" t="s" s="19">
        <v>32</v>
      </c>
      <c r="C28" t="s" s="20">
        <v>126</v>
      </c>
      <c r="D28" t="s" s="20">
        <v>122</v>
      </c>
      <c r="E28" t="s" s="21">
        <v>159</v>
      </c>
      <c r="F28" t="s" s="32">
        <v>98</v>
      </c>
      <c r="G28" t="s" s="20">
        <v>145</v>
      </c>
      <c r="H28" t="s" s="33">
        <v>126</v>
      </c>
      <c r="I28" t="s" s="20">
        <v>72</v>
      </c>
      <c r="J28" t="s" s="20">
        <v>89</v>
      </c>
      <c r="K28" t="s" s="21">
        <v>154</v>
      </c>
      <c r="L28" t="s" s="20">
        <v>68</v>
      </c>
      <c r="M28" t="s" s="20">
        <v>168</v>
      </c>
      <c r="N28" t="s" s="21">
        <v>125</v>
      </c>
      <c r="O28" t="s" s="20">
        <v>96</v>
      </c>
      <c r="P28" t="s" s="20">
        <v>112</v>
      </c>
      <c r="Q28" t="s" s="21">
        <v>147</v>
      </c>
      <c r="R28" t="s" s="20">
        <v>126</v>
      </c>
      <c r="S28" t="s" s="20">
        <v>82</v>
      </c>
      <c r="T28" t="s" s="21">
        <v>99</v>
      </c>
      <c r="U28" t="s" s="20">
        <v>100</v>
      </c>
      <c r="V28" t="s" s="20">
        <v>89</v>
      </c>
      <c r="W28" t="s" s="21">
        <v>81</v>
      </c>
      <c r="X28" t="s" s="20">
        <v>101</v>
      </c>
      <c r="Y28" t="s" s="20">
        <v>103</v>
      </c>
      <c r="Z28" t="s" s="21">
        <v>125</v>
      </c>
      <c r="AA28" t="s" s="20">
        <v>116</v>
      </c>
      <c r="AB28" t="s" s="20">
        <v>35</v>
      </c>
      <c r="AC28" t="s" s="20">
        <v>125</v>
      </c>
      <c r="AD28" t="s" s="21">
        <v>129</v>
      </c>
      <c r="AE28" t="s" s="20">
        <v>169</v>
      </c>
      <c r="AF28" s="22">
        <v>6.46</v>
      </c>
      <c r="AG28" t="s" s="23">
        <v>60</v>
      </c>
      <c r="AH28" s="22">
        <v>7.08</v>
      </c>
      <c r="AI28" s="24"/>
    </row>
    <row r="29" ht="15" customHeight="1">
      <c r="A29" t="s" s="25">
        <v>170</v>
      </c>
      <c r="B29" t="s" s="26">
        <v>59</v>
      </c>
      <c r="C29" t="s" s="27">
        <v>61</v>
      </c>
      <c r="D29" t="s" s="27">
        <v>64</v>
      </c>
      <c r="E29" t="s" s="28">
        <v>61</v>
      </c>
      <c r="F29" t="s" s="27">
        <v>60</v>
      </c>
      <c r="G29" t="s" s="27">
        <v>87</v>
      </c>
      <c r="H29" t="s" s="28">
        <v>60</v>
      </c>
      <c r="I29" t="s" s="27">
        <v>61</v>
      </c>
      <c r="J29" t="s" s="27">
        <v>65</v>
      </c>
      <c r="K29" t="s" s="28">
        <v>64</v>
      </c>
      <c r="L29" t="s" s="27">
        <v>62</v>
      </c>
      <c r="M29" t="s" s="27">
        <v>60</v>
      </c>
      <c r="N29" t="s" s="28">
        <v>60</v>
      </c>
      <c r="O29" t="s" s="27">
        <v>64</v>
      </c>
      <c r="P29" t="s" s="27">
        <v>61</v>
      </c>
      <c r="Q29" t="s" s="28">
        <v>64</v>
      </c>
      <c r="R29" t="s" s="27">
        <v>65</v>
      </c>
      <c r="S29" t="s" s="27">
        <v>64</v>
      </c>
      <c r="T29" t="s" s="28">
        <v>63</v>
      </c>
      <c r="U29" t="s" s="27">
        <v>61</v>
      </c>
      <c r="V29" t="s" s="27">
        <v>64</v>
      </c>
      <c r="W29" t="s" s="28">
        <v>64</v>
      </c>
      <c r="X29" t="s" s="27">
        <v>65</v>
      </c>
      <c r="Y29" t="s" s="27">
        <v>65</v>
      </c>
      <c r="Z29" t="s" s="28">
        <v>65</v>
      </c>
      <c r="AA29" t="s" s="27">
        <v>65</v>
      </c>
      <c r="AB29" t="s" s="27">
        <v>65</v>
      </c>
      <c r="AC29" t="s" s="27">
        <v>65</v>
      </c>
      <c r="AD29" t="s" s="28">
        <v>65</v>
      </c>
      <c r="AE29" s="29"/>
      <c r="AF29" s="30"/>
      <c r="AG29" s="30"/>
      <c r="AH29" s="30"/>
      <c r="AI29" s="31"/>
    </row>
    <row r="30" ht="14.5" customHeight="1">
      <c r="A30" s="18">
        <v>14013</v>
      </c>
      <c r="B30" t="s" s="19">
        <v>32</v>
      </c>
      <c r="C30" t="s" s="20">
        <v>97</v>
      </c>
      <c r="D30" t="s" s="20">
        <v>145</v>
      </c>
      <c r="E30" t="s" s="21">
        <v>157</v>
      </c>
      <c r="F30" t="s" s="20">
        <v>48</v>
      </c>
      <c r="G30" t="s" s="20">
        <v>89</v>
      </c>
      <c r="H30" t="s" s="21">
        <v>144</v>
      </c>
      <c r="I30" t="s" s="20">
        <v>171</v>
      </c>
      <c r="J30" t="s" s="20">
        <v>114</v>
      </c>
      <c r="K30" t="s" s="21">
        <v>93</v>
      </c>
      <c r="L30" t="s" s="20">
        <v>154</v>
      </c>
      <c r="M30" t="s" s="20">
        <v>122</v>
      </c>
      <c r="N30" t="s" s="21">
        <v>99</v>
      </c>
      <c r="O30" t="s" s="20">
        <v>90</v>
      </c>
      <c r="P30" t="s" s="20">
        <v>145</v>
      </c>
      <c r="Q30" t="s" s="21">
        <v>118</v>
      </c>
      <c r="R30" t="s" s="20">
        <v>39</v>
      </c>
      <c r="S30" t="s" s="20">
        <v>126</v>
      </c>
      <c r="T30" t="s" s="21">
        <v>118</v>
      </c>
      <c r="U30" t="s" s="20">
        <v>45</v>
      </c>
      <c r="V30" t="s" s="20">
        <v>101</v>
      </c>
      <c r="W30" t="s" s="21">
        <v>126</v>
      </c>
      <c r="X30" t="s" s="20">
        <v>117</v>
      </c>
      <c r="Y30" t="s" s="20">
        <v>101</v>
      </c>
      <c r="Z30" t="s" s="21">
        <v>39</v>
      </c>
      <c r="AA30" t="s" s="20">
        <v>103</v>
      </c>
      <c r="AB30" t="s" s="20">
        <v>126</v>
      </c>
      <c r="AC30" t="s" s="20">
        <v>39</v>
      </c>
      <c r="AD30" t="s" s="21">
        <v>118</v>
      </c>
      <c r="AE30" t="s" s="20">
        <v>172</v>
      </c>
      <c r="AF30" s="22">
        <v>9.15</v>
      </c>
      <c r="AG30" t="s" s="23">
        <v>60</v>
      </c>
      <c r="AH30" s="22">
        <v>8.5</v>
      </c>
      <c r="AI30" s="24"/>
    </row>
    <row r="31" ht="15" customHeight="1">
      <c r="A31" t="s" s="25">
        <v>173</v>
      </c>
      <c r="B31" t="s" s="26">
        <v>59</v>
      </c>
      <c r="C31" t="s" s="27">
        <v>87</v>
      </c>
      <c r="D31" t="s" s="27">
        <v>87</v>
      </c>
      <c r="E31" t="s" s="28">
        <v>87</v>
      </c>
      <c r="F31" t="s" s="27">
        <v>87</v>
      </c>
      <c r="G31" t="s" s="27">
        <v>65</v>
      </c>
      <c r="H31" t="s" s="28">
        <v>87</v>
      </c>
      <c r="I31" t="s" s="27">
        <v>63</v>
      </c>
      <c r="J31" t="s" s="27">
        <v>65</v>
      </c>
      <c r="K31" t="s" s="28">
        <v>63</v>
      </c>
      <c r="L31" t="s" s="27">
        <v>87</v>
      </c>
      <c r="M31" t="s" s="27">
        <v>64</v>
      </c>
      <c r="N31" t="s" s="28">
        <v>63</v>
      </c>
      <c r="O31" t="s" s="27">
        <v>65</v>
      </c>
      <c r="P31" t="s" s="27">
        <v>87</v>
      </c>
      <c r="Q31" t="s" s="28">
        <v>65</v>
      </c>
      <c r="R31" t="s" s="27">
        <v>65</v>
      </c>
      <c r="S31" t="s" s="27">
        <v>65</v>
      </c>
      <c r="T31" t="s" s="28">
        <v>65</v>
      </c>
      <c r="U31" t="s" s="27">
        <v>87</v>
      </c>
      <c r="V31" t="s" s="27">
        <v>65</v>
      </c>
      <c r="W31" t="s" s="28">
        <v>65</v>
      </c>
      <c r="X31" t="s" s="27">
        <v>65</v>
      </c>
      <c r="Y31" t="s" s="27">
        <v>65</v>
      </c>
      <c r="Z31" t="s" s="28">
        <v>65</v>
      </c>
      <c r="AA31" t="s" s="27">
        <v>65</v>
      </c>
      <c r="AB31" t="s" s="27">
        <v>65</v>
      </c>
      <c r="AC31" t="s" s="27">
        <v>65</v>
      </c>
      <c r="AD31" t="s" s="28">
        <v>65</v>
      </c>
      <c r="AE31" s="29"/>
      <c r="AF31" s="30"/>
      <c r="AG31" s="30"/>
      <c r="AH31" s="30"/>
      <c r="AI31" s="31"/>
    </row>
    <row r="32" ht="14.5" customHeight="1">
      <c r="A32" s="18">
        <v>14014</v>
      </c>
      <c r="B32" t="s" s="19">
        <v>32</v>
      </c>
      <c r="C32" t="s" s="20">
        <v>146</v>
      </c>
      <c r="D32" t="s" s="20">
        <v>116</v>
      </c>
      <c r="E32" t="s" s="21">
        <v>157</v>
      </c>
      <c r="F32" t="s" s="20">
        <v>68</v>
      </c>
      <c r="G32" t="s" s="20">
        <v>100</v>
      </c>
      <c r="H32" t="s" s="21">
        <v>71</v>
      </c>
      <c r="I32" t="s" s="20">
        <v>72</v>
      </c>
      <c r="J32" t="s" s="20">
        <v>116</v>
      </c>
      <c r="K32" t="s" s="21">
        <v>78</v>
      </c>
      <c r="L32" t="s" s="20">
        <v>109</v>
      </c>
      <c r="M32" t="s" s="20">
        <v>110</v>
      </c>
      <c r="N32" t="s" s="21">
        <v>111</v>
      </c>
      <c r="O32" t="s" s="20">
        <v>125</v>
      </c>
      <c r="P32" t="s" s="20">
        <v>122</v>
      </c>
      <c r="Q32" t="s" s="21">
        <v>92</v>
      </c>
      <c r="R32" t="s" s="20">
        <v>39</v>
      </c>
      <c r="S32" t="s" s="20">
        <v>125</v>
      </c>
      <c r="T32" t="s" s="21">
        <v>148</v>
      </c>
      <c r="U32" t="s" s="20">
        <v>89</v>
      </c>
      <c r="V32" t="s" s="20">
        <v>115</v>
      </c>
      <c r="W32" t="s" s="21">
        <v>82</v>
      </c>
      <c r="X32" t="s" s="20">
        <v>117</v>
      </c>
      <c r="Y32" t="s" s="20">
        <v>103</v>
      </c>
      <c r="Z32" t="s" s="21">
        <v>72</v>
      </c>
      <c r="AA32" t="s" s="20">
        <v>100</v>
      </c>
      <c r="AB32" t="s" s="20">
        <v>126</v>
      </c>
      <c r="AC32" t="s" s="20">
        <v>126</v>
      </c>
      <c r="AD32" t="s" s="21">
        <v>174</v>
      </c>
      <c r="AE32" t="s" s="20">
        <v>175</v>
      </c>
      <c r="AF32" s="22">
        <v>7.23</v>
      </c>
      <c r="AG32" t="s" s="23">
        <v>60</v>
      </c>
      <c r="AH32" s="22">
        <v>7.83</v>
      </c>
      <c r="AI32" s="24"/>
    </row>
    <row r="33" ht="15" customHeight="1">
      <c r="A33" t="s" s="25">
        <v>176</v>
      </c>
      <c r="B33" t="s" s="26">
        <v>59</v>
      </c>
      <c r="C33" t="s" s="27">
        <v>63</v>
      </c>
      <c r="D33" t="s" s="27">
        <v>65</v>
      </c>
      <c r="E33" t="s" s="28">
        <v>87</v>
      </c>
      <c r="F33" t="s" s="27">
        <v>62</v>
      </c>
      <c r="G33" t="s" s="27">
        <v>63</v>
      </c>
      <c r="H33" t="s" s="28">
        <v>61</v>
      </c>
      <c r="I33" t="s" s="27">
        <v>61</v>
      </c>
      <c r="J33" t="s" s="27">
        <v>65</v>
      </c>
      <c r="K33" t="s" s="28">
        <v>64</v>
      </c>
      <c r="L33" t="s" s="27">
        <v>62</v>
      </c>
      <c r="M33" t="s" s="27">
        <v>62</v>
      </c>
      <c r="N33" t="s" s="28">
        <v>62</v>
      </c>
      <c r="O33" t="s" s="27">
        <v>61</v>
      </c>
      <c r="P33" t="s" s="27">
        <v>64</v>
      </c>
      <c r="Q33" t="s" s="28">
        <v>61</v>
      </c>
      <c r="R33" t="s" s="27">
        <v>65</v>
      </c>
      <c r="S33" t="s" s="27">
        <v>65</v>
      </c>
      <c r="T33" t="s" s="28">
        <v>65</v>
      </c>
      <c r="U33" t="s" s="27">
        <v>64</v>
      </c>
      <c r="V33" t="s" s="27">
        <v>63</v>
      </c>
      <c r="W33" t="s" s="28">
        <v>64</v>
      </c>
      <c r="X33" t="s" s="27">
        <v>65</v>
      </c>
      <c r="Y33" t="s" s="27">
        <v>65</v>
      </c>
      <c r="Z33" t="s" s="28">
        <v>65</v>
      </c>
      <c r="AA33" t="s" s="27">
        <v>61</v>
      </c>
      <c r="AB33" t="s" s="27">
        <v>65</v>
      </c>
      <c r="AC33" t="s" s="27">
        <v>65</v>
      </c>
      <c r="AD33" t="s" s="28">
        <v>65</v>
      </c>
      <c r="AE33" s="29"/>
      <c r="AF33" s="30"/>
      <c r="AG33" s="30"/>
      <c r="AH33" s="30"/>
      <c r="AI33" s="31"/>
    </row>
    <row r="34" ht="14.5" customHeight="1">
      <c r="A34" s="18">
        <v>14015</v>
      </c>
      <c r="B34" t="s" s="19">
        <v>32</v>
      </c>
      <c r="C34" t="s" s="20">
        <v>177</v>
      </c>
      <c r="D34" t="s" s="20">
        <v>178</v>
      </c>
      <c r="E34" t="s" s="21">
        <v>179</v>
      </c>
      <c r="F34" t="s" s="20">
        <v>177</v>
      </c>
      <c r="G34" t="s" s="20">
        <v>41</v>
      </c>
      <c r="H34" t="s" s="21">
        <v>124</v>
      </c>
      <c r="I34" t="s" s="20">
        <v>177</v>
      </c>
      <c r="J34" t="s" s="20">
        <v>180</v>
      </c>
      <c r="K34" t="s" s="21">
        <v>181</v>
      </c>
      <c r="L34" t="s" s="20">
        <v>177</v>
      </c>
      <c r="M34" t="s" s="20">
        <v>177</v>
      </c>
      <c r="N34" t="s" s="21">
        <v>177</v>
      </c>
      <c r="O34" t="s" s="20">
        <v>177</v>
      </c>
      <c r="P34" t="s" s="20">
        <v>180</v>
      </c>
      <c r="Q34" t="s" s="21">
        <v>181</v>
      </c>
      <c r="R34" t="s" s="20">
        <v>182</v>
      </c>
      <c r="S34" t="s" s="20">
        <v>183</v>
      </c>
      <c r="T34" t="s" s="21">
        <v>92</v>
      </c>
      <c r="U34" t="s" s="20">
        <v>184</v>
      </c>
      <c r="V34" t="s" s="20">
        <v>67</v>
      </c>
      <c r="W34" t="s" s="21">
        <v>37</v>
      </c>
      <c r="X34" t="s" s="20">
        <v>38</v>
      </c>
      <c r="Y34" t="s" s="20">
        <v>51</v>
      </c>
      <c r="Z34" t="s" s="21">
        <v>127</v>
      </c>
      <c r="AA34" t="s" s="20">
        <v>34</v>
      </c>
      <c r="AB34" t="s" s="20">
        <v>54</v>
      </c>
      <c r="AC34" t="s" s="20">
        <v>185</v>
      </c>
      <c r="AD34" t="s" s="21">
        <v>157</v>
      </c>
      <c r="AE34" t="s" s="20">
        <v>186</v>
      </c>
      <c r="AF34" s="22">
        <v>1.77</v>
      </c>
      <c r="AG34" t="s" s="23">
        <v>57</v>
      </c>
      <c r="AH34" s="22">
        <v>0.88</v>
      </c>
      <c r="AI34" s="24"/>
    </row>
    <row r="35" ht="15" customHeight="1">
      <c r="A35" t="s" s="25">
        <v>187</v>
      </c>
      <c r="B35" t="s" s="26">
        <v>59</v>
      </c>
      <c r="C35" t="s" s="27">
        <v>57</v>
      </c>
      <c r="D35" t="s" s="27">
        <v>57</v>
      </c>
      <c r="E35" t="s" s="28">
        <v>57</v>
      </c>
      <c r="F35" t="s" s="27">
        <v>57</v>
      </c>
      <c r="G35" t="s" s="27">
        <v>60</v>
      </c>
      <c r="H35" t="s" s="28">
        <v>57</v>
      </c>
      <c r="I35" t="s" s="27">
        <v>57</v>
      </c>
      <c r="J35" t="s" s="27">
        <v>57</v>
      </c>
      <c r="K35" t="s" s="28">
        <v>57</v>
      </c>
      <c r="L35" t="s" s="27">
        <v>57</v>
      </c>
      <c r="M35" t="s" s="27">
        <v>57</v>
      </c>
      <c r="N35" t="s" s="28">
        <v>57</v>
      </c>
      <c r="O35" t="s" s="27">
        <v>57</v>
      </c>
      <c r="P35" t="s" s="27">
        <v>57</v>
      </c>
      <c r="Q35" t="s" s="28">
        <v>57</v>
      </c>
      <c r="R35" t="s" s="27">
        <v>61</v>
      </c>
      <c r="S35" t="s" s="27">
        <v>61</v>
      </c>
      <c r="T35" t="s" s="28">
        <v>61</v>
      </c>
      <c r="U35" t="s" s="27">
        <v>62</v>
      </c>
      <c r="V35" t="s" s="27">
        <v>64</v>
      </c>
      <c r="W35" t="s" s="28">
        <v>61</v>
      </c>
      <c r="X35" t="s" s="27">
        <v>60</v>
      </c>
      <c r="Y35" t="s" s="27">
        <v>64</v>
      </c>
      <c r="Z35" t="s" s="28">
        <v>61</v>
      </c>
      <c r="AA35" t="s" s="27">
        <v>60</v>
      </c>
      <c r="AB35" t="s" s="27">
        <v>65</v>
      </c>
      <c r="AC35" t="s" s="27">
        <v>87</v>
      </c>
      <c r="AD35" t="s" s="28">
        <v>87</v>
      </c>
      <c r="AE35" s="29"/>
      <c r="AF35" s="30"/>
      <c r="AG35" s="30"/>
      <c r="AH35" s="30"/>
      <c r="AI35" s="31"/>
    </row>
    <row r="36" ht="14.5" customHeight="1">
      <c r="A36" s="18">
        <v>14016</v>
      </c>
      <c r="B36" t="s" s="19">
        <v>32</v>
      </c>
      <c r="C36" t="s" s="20">
        <v>68</v>
      </c>
      <c r="D36" t="s" s="20">
        <v>94</v>
      </c>
      <c r="E36" t="s" s="21">
        <v>75</v>
      </c>
      <c r="F36" t="s" s="20">
        <v>107</v>
      </c>
      <c r="G36" t="s" s="20">
        <v>168</v>
      </c>
      <c r="H36" t="s" s="21">
        <v>42</v>
      </c>
      <c r="I36" t="s" s="20">
        <v>107</v>
      </c>
      <c r="J36" t="s" s="20">
        <v>168</v>
      </c>
      <c r="K36" t="s" s="21">
        <v>42</v>
      </c>
      <c r="L36" t="s" s="20">
        <v>102</v>
      </c>
      <c r="M36" t="s" s="20">
        <v>168</v>
      </c>
      <c r="N36" t="s" s="21">
        <v>39</v>
      </c>
      <c r="O36" t="s" s="32">
        <v>98</v>
      </c>
      <c r="P36" t="s" s="20">
        <v>168</v>
      </c>
      <c r="Q36" t="s" s="33">
        <v>126</v>
      </c>
      <c r="R36" t="s" s="20">
        <v>98</v>
      </c>
      <c r="S36" t="s" s="20">
        <v>116</v>
      </c>
      <c r="T36" t="s" s="21">
        <v>88</v>
      </c>
      <c r="U36" t="s" s="20">
        <v>115</v>
      </c>
      <c r="V36" t="s" s="20">
        <v>116</v>
      </c>
      <c r="W36" t="s" s="21">
        <v>109</v>
      </c>
      <c r="X36" t="s" s="20">
        <v>94</v>
      </c>
      <c r="Y36" t="s" s="20">
        <v>122</v>
      </c>
      <c r="Z36" t="s" s="21">
        <v>188</v>
      </c>
      <c r="AA36" t="s" s="20">
        <v>94</v>
      </c>
      <c r="AB36" t="s" s="20">
        <v>109</v>
      </c>
      <c r="AC36" t="s" s="20">
        <v>139</v>
      </c>
      <c r="AD36" t="s" s="21">
        <v>189</v>
      </c>
      <c r="AE36" t="s" s="20">
        <v>190</v>
      </c>
      <c r="AF36" s="22">
        <v>5</v>
      </c>
      <c r="AG36" t="s" s="23">
        <v>60</v>
      </c>
      <c r="AH36" s="22">
        <v>5.52</v>
      </c>
      <c r="AI36" s="24"/>
    </row>
    <row r="37" ht="15" customHeight="1">
      <c r="A37" t="s" s="25">
        <v>191</v>
      </c>
      <c r="B37" t="s" s="26">
        <v>59</v>
      </c>
      <c r="C37" t="s" s="27">
        <v>62</v>
      </c>
      <c r="D37" t="s" s="27">
        <v>64</v>
      </c>
      <c r="E37" t="s" s="28">
        <v>62</v>
      </c>
      <c r="F37" t="s" s="27">
        <v>60</v>
      </c>
      <c r="G37" t="s" s="27">
        <v>60</v>
      </c>
      <c r="H37" t="s" s="28">
        <v>60</v>
      </c>
      <c r="I37" t="s" s="27">
        <v>60</v>
      </c>
      <c r="J37" t="s" s="27">
        <v>60</v>
      </c>
      <c r="K37" t="s" s="28">
        <v>60</v>
      </c>
      <c r="L37" t="s" s="27">
        <v>60</v>
      </c>
      <c r="M37" t="s" s="27">
        <v>60</v>
      </c>
      <c r="N37" t="s" s="28">
        <v>60</v>
      </c>
      <c r="O37" t="s" s="27">
        <v>60</v>
      </c>
      <c r="P37" t="s" s="27">
        <v>60</v>
      </c>
      <c r="Q37" t="s" s="28">
        <v>60</v>
      </c>
      <c r="R37" t="s" s="27">
        <v>64</v>
      </c>
      <c r="S37" t="s" s="27">
        <v>60</v>
      </c>
      <c r="T37" t="s" s="28">
        <v>61</v>
      </c>
      <c r="U37" t="s" s="27">
        <v>63</v>
      </c>
      <c r="V37" t="s" s="27">
        <v>65</v>
      </c>
      <c r="W37" t="s" s="28">
        <v>87</v>
      </c>
      <c r="X37" t="s" s="27">
        <v>62</v>
      </c>
      <c r="Y37" t="s" s="27">
        <v>61</v>
      </c>
      <c r="Z37" t="s" s="28">
        <v>61</v>
      </c>
      <c r="AA37" t="s" s="27">
        <v>62</v>
      </c>
      <c r="AB37" t="s" s="27">
        <v>87</v>
      </c>
      <c r="AC37" t="s" s="27">
        <v>87</v>
      </c>
      <c r="AD37" t="s" s="28">
        <v>87</v>
      </c>
      <c r="AE37" s="29"/>
      <c r="AF37" s="30"/>
      <c r="AG37" s="30"/>
      <c r="AH37" s="30"/>
      <c r="AI37" s="31"/>
    </row>
    <row r="38" ht="14.5" customHeight="1">
      <c r="A38" s="18">
        <v>14017</v>
      </c>
      <c r="B38" t="s" s="19">
        <v>32</v>
      </c>
      <c r="C38" t="s" s="20">
        <v>108</v>
      </c>
      <c r="D38" t="s" s="20">
        <v>116</v>
      </c>
      <c r="E38" t="s" s="21">
        <v>129</v>
      </c>
      <c r="F38" t="s" s="20">
        <v>152</v>
      </c>
      <c r="G38" t="s" s="20">
        <v>145</v>
      </c>
      <c r="H38" t="s" s="21">
        <v>149</v>
      </c>
      <c r="I38" t="s" s="20">
        <v>92</v>
      </c>
      <c r="J38" t="s" s="20">
        <v>116</v>
      </c>
      <c r="K38" t="s" s="21">
        <v>189</v>
      </c>
      <c r="L38" t="s" s="20">
        <v>152</v>
      </c>
      <c r="M38" t="s" s="20">
        <v>45</v>
      </c>
      <c r="N38" t="s" s="21">
        <v>153</v>
      </c>
      <c r="O38" t="s" s="20">
        <v>97</v>
      </c>
      <c r="P38" t="s" s="20">
        <v>114</v>
      </c>
      <c r="Q38" t="s" s="21">
        <v>174</v>
      </c>
      <c r="R38" t="s" s="20">
        <v>121</v>
      </c>
      <c r="S38" t="s" s="20">
        <v>109</v>
      </c>
      <c r="T38" t="s" s="21">
        <v>149</v>
      </c>
      <c r="U38" t="s" s="20">
        <v>136</v>
      </c>
      <c r="V38" t="s" s="20">
        <v>136</v>
      </c>
      <c r="W38" t="s" s="21">
        <v>75</v>
      </c>
      <c r="X38" t="s" s="20">
        <v>136</v>
      </c>
      <c r="Y38" t="s" s="20">
        <v>103</v>
      </c>
      <c r="Z38" t="s" s="21">
        <v>111</v>
      </c>
      <c r="AA38" t="s" s="20">
        <v>116</v>
      </c>
      <c r="AB38" t="s" s="20">
        <v>72</v>
      </c>
      <c r="AC38" t="s" s="20">
        <v>125</v>
      </c>
      <c r="AD38" t="s" s="21">
        <v>192</v>
      </c>
      <c r="AE38" t="s" s="20">
        <v>193</v>
      </c>
      <c r="AF38" s="22">
        <v>9.880000000000001</v>
      </c>
      <c r="AG38" t="s" s="23">
        <v>60</v>
      </c>
      <c r="AH38" s="22">
        <v>9.619999999999999</v>
      </c>
      <c r="AI38" s="24"/>
    </row>
    <row r="39" ht="15" customHeight="1">
      <c r="A39" t="s" s="25">
        <v>194</v>
      </c>
      <c r="B39" t="s" s="26">
        <v>59</v>
      </c>
      <c r="C39" t="s" s="27">
        <v>65</v>
      </c>
      <c r="D39" t="s" s="27">
        <v>65</v>
      </c>
      <c r="E39" t="s" s="28">
        <v>65</v>
      </c>
      <c r="F39" t="s" s="27">
        <v>65</v>
      </c>
      <c r="G39" t="s" s="27">
        <v>87</v>
      </c>
      <c r="H39" t="s" s="28">
        <v>65</v>
      </c>
      <c r="I39" t="s" s="27">
        <v>63</v>
      </c>
      <c r="J39" t="s" s="27">
        <v>65</v>
      </c>
      <c r="K39" t="s" s="28">
        <v>87</v>
      </c>
      <c r="L39" t="s" s="27">
        <v>65</v>
      </c>
      <c r="M39" t="s" s="27">
        <v>65</v>
      </c>
      <c r="N39" t="s" s="28">
        <v>65</v>
      </c>
      <c r="O39" t="s" s="27">
        <v>87</v>
      </c>
      <c r="P39" t="s" s="27">
        <v>65</v>
      </c>
      <c r="Q39" t="s" s="28">
        <v>65</v>
      </c>
      <c r="R39" t="s" s="27">
        <v>65</v>
      </c>
      <c r="S39" t="s" s="27">
        <v>87</v>
      </c>
      <c r="T39" t="s" s="28">
        <v>65</v>
      </c>
      <c r="U39" t="s" s="27">
        <v>65</v>
      </c>
      <c r="V39" t="s" s="27">
        <v>65</v>
      </c>
      <c r="W39" t="s" s="28">
        <v>65</v>
      </c>
      <c r="X39" t="s" s="27">
        <v>65</v>
      </c>
      <c r="Y39" t="s" s="27">
        <v>65</v>
      </c>
      <c r="Z39" t="s" s="28">
        <v>65</v>
      </c>
      <c r="AA39" t="s" s="27">
        <v>65</v>
      </c>
      <c r="AB39" t="s" s="27">
        <v>65</v>
      </c>
      <c r="AC39" t="s" s="27">
        <v>65</v>
      </c>
      <c r="AD39" t="s" s="28">
        <v>65</v>
      </c>
      <c r="AE39" s="29"/>
      <c r="AF39" s="30"/>
      <c r="AG39" s="30"/>
      <c r="AH39" s="30"/>
      <c r="AI39" s="31"/>
    </row>
    <row r="40" ht="14.5" customHeight="1">
      <c r="A40" s="18">
        <v>14018</v>
      </c>
      <c r="B40" t="s" s="19">
        <v>32</v>
      </c>
      <c r="C40" t="s" s="20">
        <v>195</v>
      </c>
      <c r="D40" t="s" s="20">
        <v>41</v>
      </c>
      <c r="E40" t="s" s="21">
        <v>81</v>
      </c>
      <c r="F40" t="s" s="20">
        <v>33</v>
      </c>
      <c r="G40" t="s" s="20">
        <v>79</v>
      </c>
      <c r="H40" t="s" s="21">
        <v>121</v>
      </c>
      <c r="I40" t="s" s="20">
        <v>47</v>
      </c>
      <c r="J40" t="s" s="20">
        <v>38</v>
      </c>
      <c r="K40" t="s" s="21">
        <v>111</v>
      </c>
      <c r="L40" t="s" s="20">
        <v>47</v>
      </c>
      <c r="M40" t="s" s="20">
        <v>74</v>
      </c>
      <c r="N40" t="s" s="21">
        <v>72</v>
      </c>
      <c r="O40" t="s" s="20">
        <v>47</v>
      </c>
      <c r="P40" t="s" s="20">
        <v>38</v>
      </c>
      <c r="Q40" t="s" s="21">
        <v>111</v>
      </c>
      <c r="R40" t="s" s="20">
        <v>69</v>
      </c>
      <c r="S40" t="s" s="20">
        <v>183</v>
      </c>
      <c r="T40" t="s" s="21">
        <v>78</v>
      </c>
      <c r="U40" t="s" s="20">
        <v>51</v>
      </c>
      <c r="V40" t="s" s="20">
        <v>138</v>
      </c>
      <c r="W40" t="s" s="21">
        <v>68</v>
      </c>
      <c r="X40" t="s" s="20">
        <v>67</v>
      </c>
      <c r="Y40" t="s" s="20">
        <v>49</v>
      </c>
      <c r="Z40" t="s" s="21">
        <v>102</v>
      </c>
      <c r="AA40" t="s" s="20">
        <v>138</v>
      </c>
      <c r="AB40" t="s" s="20">
        <v>73</v>
      </c>
      <c r="AC40" t="s" s="20">
        <v>185</v>
      </c>
      <c r="AD40" t="s" s="21">
        <v>189</v>
      </c>
      <c r="AE40" t="s" s="20">
        <v>196</v>
      </c>
      <c r="AF40" s="22">
        <v>5.08</v>
      </c>
      <c r="AG40" t="s" s="23">
        <v>57</v>
      </c>
      <c r="AH40" s="22">
        <v>2.54</v>
      </c>
      <c r="AI40" s="24"/>
    </row>
    <row r="41" ht="15" customHeight="1">
      <c r="A41" t="s" s="25">
        <v>197</v>
      </c>
      <c r="B41" t="s" s="26">
        <v>59</v>
      </c>
      <c r="C41" t="s" s="27">
        <v>57</v>
      </c>
      <c r="D41" t="s" s="27">
        <v>60</v>
      </c>
      <c r="E41" t="s" s="28">
        <v>57</v>
      </c>
      <c r="F41" t="s" s="27">
        <v>60</v>
      </c>
      <c r="G41" t="s" s="27">
        <v>63</v>
      </c>
      <c r="H41" t="s" s="28">
        <v>62</v>
      </c>
      <c r="I41" t="s" s="27">
        <v>62</v>
      </c>
      <c r="J41" t="s" s="27">
        <v>61</v>
      </c>
      <c r="K41" t="s" s="28">
        <v>62</v>
      </c>
      <c r="L41" t="s" s="27">
        <v>62</v>
      </c>
      <c r="M41" t="s" s="27">
        <v>62</v>
      </c>
      <c r="N41" t="s" s="28">
        <v>62</v>
      </c>
      <c r="O41" t="s" s="27">
        <v>62</v>
      </c>
      <c r="P41" t="s" s="27">
        <v>61</v>
      </c>
      <c r="Q41" t="s" s="28">
        <v>62</v>
      </c>
      <c r="R41" t="s" s="27">
        <v>63</v>
      </c>
      <c r="S41" t="s" s="27">
        <v>61</v>
      </c>
      <c r="T41" t="s" s="28">
        <v>64</v>
      </c>
      <c r="U41" t="s" s="27">
        <v>64</v>
      </c>
      <c r="V41" t="s" s="27">
        <v>87</v>
      </c>
      <c r="W41" t="s" s="28">
        <v>63</v>
      </c>
      <c r="X41" t="s" s="27">
        <v>64</v>
      </c>
      <c r="Y41" t="s" s="27">
        <v>65</v>
      </c>
      <c r="Z41" t="s" s="28">
        <v>63</v>
      </c>
      <c r="AA41" t="s" s="27">
        <v>87</v>
      </c>
      <c r="AB41" t="s" s="27">
        <v>87</v>
      </c>
      <c r="AC41" t="s" s="27">
        <v>87</v>
      </c>
      <c r="AD41" t="s" s="28">
        <v>87</v>
      </c>
      <c r="AE41" s="29"/>
      <c r="AF41" s="30"/>
      <c r="AG41" s="30"/>
      <c r="AH41" s="30"/>
      <c r="AI41" s="31"/>
    </row>
    <row r="42" ht="14.5" customHeight="1">
      <c r="A42" s="18">
        <v>14019</v>
      </c>
      <c r="B42" t="s" s="19">
        <v>32</v>
      </c>
      <c r="C42" t="s" s="20">
        <v>98</v>
      </c>
      <c r="D42" t="s" s="20">
        <v>112</v>
      </c>
      <c r="E42" t="s" s="21">
        <v>39</v>
      </c>
      <c r="F42" t="s" s="20">
        <v>98</v>
      </c>
      <c r="G42" t="s" s="20">
        <v>145</v>
      </c>
      <c r="H42" t="s" s="21">
        <v>111</v>
      </c>
      <c r="I42" t="s" s="20">
        <v>72</v>
      </c>
      <c r="J42" t="s" s="20">
        <v>123</v>
      </c>
      <c r="K42" t="s" s="21">
        <v>95</v>
      </c>
      <c r="L42" t="s" s="20">
        <v>126</v>
      </c>
      <c r="M42" t="s" s="20">
        <v>110</v>
      </c>
      <c r="N42" t="s" s="21">
        <v>106</v>
      </c>
      <c r="O42" t="s" s="20">
        <v>102</v>
      </c>
      <c r="P42" t="s" s="20">
        <v>122</v>
      </c>
      <c r="Q42" t="s" s="21">
        <v>75</v>
      </c>
      <c r="R42" t="s" s="20">
        <v>42</v>
      </c>
      <c r="S42" t="s" s="20">
        <v>126</v>
      </c>
      <c r="T42" t="s" s="21">
        <v>198</v>
      </c>
      <c r="U42" t="s" s="20">
        <v>89</v>
      </c>
      <c r="V42" t="s" s="20">
        <v>115</v>
      </c>
      <c r="W42" t="s" s="21">
        <v>82</v>
      </c>
      <c r="X42" t="s" s="20">
        <v>145</v>
      </c>
      <c r="Y42" t="s" s="20">
        <v>101</v>
      </c>
      <c r="Z42" t="s" s="21">
        <v>68</v>
      </c>
      <c r="AA42" t="s" s="20">
        <v>116</v>
      </c>
      <c r="AB42" t="s" s="20">
        <v>126</v>
      </c>
      <c r="AC42" t="s" s="20">
        <v>42</v>
      </c>
      <c r="AD42" t="s" s="21">
        <v>198</v>
      </c>
      <c r="AE42" t="s" s="20">
        <v>199</v>
      </c>
      <c r="AF42" s="22">
        <v>6.12</v>
      </c>
      <c r="AG42" t="s" s="23">
        <v>60</v>
      </c>
      <c r="AH42" s="22">
        <v>3.06</v>
      </c>
      <c r="AI42" s="24"/>
    </row>
    <row r="43" ht="15" customHeight="1">
      <c r="A43" t="s" s="25">
        <v>200</v>
      </c>
      <c r="B43" t="s" s="26">
        <v>59</v>
      </c>
      <c r="C43" t="s" s="27">
        <v>60</v>
      </c>
      <c r="D43" t="s" s="27">
        <v>61</v>
      </c>
      <c r="E43" t="s" s="28">
        <v>60</v>
      </c>
      <c r="F43" t="s" s="27">
        <v>60</v>
      </c>
      <c r="G43" t="s" s="27">
        <v>87</v>
      </c>
      <c r="H43" t="s" s="28">
        <v>62</v>
      </c>
      <c r="I43" t="s" s="27">
        <v>61</v>
      </c>
      <c r="J43" t="s" s="27">
        <v>61</v>
      </c>
      <c r="K43" t="s" s="28">
        <v>61</v>
      </c>
      <c r="L43" t="s" s="27">
        <v>61</v>
      </c>
      <c r="M43" t="s" s="27">
        <v>62</v>
      </c>
      <c r="N43" t="s" s="28">
        <v>62</v>
      </c>
      <c r="O43" t="s" s="27">
        <v>60</v>
      </c>
      <c r="P43" t="s" s="27">
        <v>64</v>
      </c>
      <c r="Q43" t="s" s="28">
        <v>62</v>
      </c>
      <c r="R43" t="s" s="27">
        <v>65</v>
      </c>
      <c r="S43" t="s" s="27">
        <v>65</v>
      </c>
      <c r="T43" t="s" s="28">
        <v>65</v>
      </c>
      <c r="U43" t="s" s="27">
        <v>64</v>
      </c>
      <c r="V43" t="s" s="27">
        <v>63</v>
      </c>
      <c r="W43" t="s" s="28">
        <v>64</v>
      </c>
      <c r="X43" t="s" s="27">
        <v>64</v>
      </c>
      <c r="Y43" t="s" s="27">
        <v>65</v>
      </c>
      <c r="Z43" t="s" s="28">
        <v>63</v>
      </c>
      <c r="AA43" t="s" s="27">
        <v>65</v>
      </c>
      <c r="AB43" t="s" s="27">
        <v>65</v>
      </c>
      <c r="AC43" t="s" s="27">
        <v>65</v>
      </c>
      <c r="AD43" t="s" s="28">
        <v>65</v>
      </c>
      <c r="AE43" s="29"/>
      <c r="AF43" s="30"/>
      <c r="AG43" s="30"/>
      <c r="AH43" s="30"/>
      <c r="AI43" s="31"/>
    </row>
    <row r="44" ht="14.5" customHeight="1">
      <c r="A44" s="18">
        <v>14020</v>
      </c>
      <c r="B44" t="s" s="19">
        <v>32</v>
      </c>
      <c r="C44" t="s" s="20">
        <v>35</v>
      </c>
      <c r="D44" t="s" s="20">
        <v>123</v>
      </c>
      <c r="E44" t="s" s="21">
        <v>88</v>
      </c>
      <c r="F44" t="s" s="20">
        <v>111</v>
      </c>
      <c r="G44" t="s" s="20">
        <v>89</v>
      </c>
      <c r="H44" t="s" s="21">
        <v>97</v>
      </c>
      <c r="I44" t="s" s="20">
        <v>163</v>
      </c>
      <c r="J44" t="s" s="20">
        <v>112</v>
      </c>
      <c r="K44" t="s" s="21">
        <v>78</v>
      </c>
      <c r="L44" t="s" s="20">
        <v>35</v>
      </c>
      <c r="M44" t="s" s="20">
        <v>112</v>
      </c>
      <c r="N44" t="s" s="21">
        <v>159</v>
      </c>
      <c r="O44" t="s" s="20">
        <v>90</v>
      </c>
      <c r="P44" t="s" s="20">
        <v>145</v>
      </c>
      <c r="Q44" t="s" s="21">
        <v>118</v>
      </c>
      <c r="R44" t="s" s="20">
        <v>77</v>
      </c>
      <c r="S44" t="s" s="20">
        <v>81</v>
      </c>
      <c r="T44" t="s" s="21">
        <v>158</v>
      </c>
      <c r="U44" t="s" s="20">
        <v>89</v>
      </c>
      <c r="V44" t="s" s="20">
        <v>115</v>
      </c>
      <c r="W44" t="s" s="21">
        <v>82</v>
      </c>
      <c r="X44" t="s" s="20">
        <v>116</v>
      </c>
      <c r="Y44" t="s" s="20">
        <v>116</v>
      </c>
      <c r="Z44" t="s" s="21">
        <v>126</v>
      </c>
      <c r="AA44" t="s" s="20">
        <v>114</v>
      </c>
      <c r="AB44" t="s" s="20">
        <v>109</v>
      </c>
      <c r="AC44" t="s" s="20">
        <v>109</v>
      </c>
      <c r="AD44" t="s" s="21">
        <v>144</v>
      </c>
      <c r="AE44" t="s" s="20">
        <v>201</v>
      </c>
      <c r="AF44" s="22">
        <v>7.42</v>
      </c>
      <c r="AG44" t="s" s="23">
        <v>60</v>
      </c>
      <c r="AH44" s="22">
        <v>6.98</v>
      </c>
      <c r="AI44" s="24"/>
    </row>
    <row r="45" ht="15" customHeight="1">
      <c r="A45" t="s" s="25">
        <v>202</v>
      </c>
      <c r="B45" t="s" s="26">
        <v>59</v>
      </c>
      <c r="C45" t="s" s="27">
        <v>61</v>
      </c>
      <c r="D45" t="s" s="27">
        <v>61</v>
      </c>
      <c r="E45" t="s" s="28">
        <v>61</v>
      </c>
      <c r="F45" t="s" s="27">
        <v>61</v>
      </c>
      <c r="G45" t="s" s="27">
        <v>65</v>
      </c>
      <c r="H45" t="s" s="28">
        <v>64</v>
      </c>
      <c r="I45" t="s" s="27">
        <v>64</v>
      </c>
      <c r="J45" t="s" s="27">
        <v>61</v>
      </c>
      <c r="K45" t="s" s="28">
        <v>64</v>
      </c>
      <c r="L45" t="s" s="27">
        <v>61</v>
      </c>
      <c r="M45" t="s" s="27">
        <v>61</v>
      </c>
      <c r="N45" t="s" s="28">
        <v>61</v>
      </c>
      <c r="O45" t="s" s="27">
        <v>65</v>
      </c>
      <c r="P45" t="s" s="27">
        <v>87</v>
      </c>
      <c r="Q45" t="s" s="28">
        <v>65</v>
      </c>
      <c r="R45" t="s" s="27">
        <v>63</v>
      </c>
      <c r="S45" t="s" s="27">
        <v>64</v>
      </c>
      <c r="T45" t="s" s="28">
        <v>64</v>
      </c>
      <c r="U45" t="s" s="27">
        <v>64</v>
      </c>
      <c r="V45" t="s" s="27">
        <v>63</v>
      </c>
      <c r="W45" t="s" s="28">
        <v>64</v>
      </c>
      <c r="X45" t="s" s="27">
        <v>65</v>
      </c>
      <c r="Y45" t="s" s="27">
        <v>65</v>
      </c>
      <c r="Z45" t="s" s="28">
        <v>65</v>
      </c>
      <c r="AA45" t="s" s="27">
        <v>64</v>
      </c>
      <c r="AB45" t="s" s="27">
        <v>87</v>
      </c>
      <c r="AC45" t="s" s="27">
        <v>87</v>
      </c>
      <c r="AD45" t="s" s="28">
        <v>87</v>
      </c>
      <c r="AE45" s="29"/>
      <c r="AF45" s="30"/>
      <c r="AG45" s="30"/>
      <c r="AH45" s="30"/>
      <c r="AI45" s="31"/>
    </row>
    <row r="46" ht="14.5" customHeight="1">
      <c r="A46" s="18">
        <v>14021</v>
      </c>
      <c r="B46" t="s" s="19">
        <v>32</v>
      </c>
      <c r="C46" t="s" s="20">
        <v>111</v>
      </c>
      <c r="D46" t="s" s="20">
        <v>145</v>
      </c>
      <c r="E46" t="s" s="21">
        <v>147</v>
      </c>
      <c r="F46" t="s" s="20">
        <v>72</v>
      </c>
      <c r="G46" t="s" s="20">
        <v>145</v>
      </c>
      <c r="H46" t="s" s="21">
        <v>48</v>
      </c>
      <c r="I46" t="s" s="20">
        <v>106</v>
      </c>
      <c r="J46" t="s" s="20">
        <v>112</v>
      </c>
      <c r="K46" t="s" s="21">
        <v>48</v>
      </c>
      <c r="L46" t="s" s="20">
        <v>109</v>
      </c>
      <c r="M46" t="s" s="20">
        <v>123</v>
      </c>
      <c r="N46" t="s" s="21">
        <v>75</v>
      </c>
      <c r="O46" t="s" s="20">
        <v>152</v>
      </c>
      <c r="P46" t="s" s="20">
        <v>123</v>
      </c>
      <c r="Q46" t="s" s="21">
        <v>203</v>
      </c>
      <c r="R46" t="s" s="20">
        <v>126</v>
      </c>
      <c r="S46" t="s" s="20">
        <v>126</v>
      </c>
      <c r="T46" t="s" s="21">
        <v>174</v>
      </c>
      <c r="U46" t="s" s="20">
        <v>89</v>
      </c>
      <c r="V46" t="s" s="20">
        <v>114</v>
      </c>
      <c r="W46" t="s" s="21">
        <v>107</v>
      </c>
      <c r="X46" t="s" s="20">
        <v>116</v>
      </c>
      <c r="Y46" t="s" s="20">
        <v>117</v>
      </c>
      <c r="Z46" t="s" s="21">
        <v>35</v>
      </c>
      <c r="AA46" t="s" s="20">
        <v>116</v>
      </c>
      <c r="AB46" t="s" s="20">
        <v>35</v>
      </c>
      <c r="AC46" t="s" s="20">
        <v>35</v>
      </c>
      <c r="AD46" t="s" s="21">
        <v>149</v>
      </c>
      <c r="AE46" t="s" s="20">
        <v>204</v>
      </c>
      <c r="AF46" s="22">
        <v>7.69</v>
      </c>
      <c r="AG46" t="s" s="23">
        <v>60</v>
      </c>
      <c r="AH46" s="22">
        <v>7.92</v>
      </c>
      <c r="AI46" s="24"/>
    </row>
    <row r="47" ht="15" customHeight="1">
      <c r="A47" t="s" s="25">
        <v>205</v>
      </c>
      <c r="B47" t="s" s="26">
        <v>59</v>
      </c>
      <c r="C47" t="s" s="27">
        <v>61</v>
      </c>
      <c r="D47" t="s" s="27">
        <v>87</v>
      </c>
      <c r="E47" t="s" s="28">
        <v>64</v>
      </c>
      <c r="F47" t="s" s="27">
        <v>61</v>
      </c>
      <c r="G47" t="s" s="27">
        <v>87</v>
      </c>
      <c r="H47" t="s" s="28">
        <v>64</v>
      </c>
      <c r="I47" t="s" s="27">
        <v>64</v>
      </c>
      <c r="J47" t="s" s="27">
        <v>61</v>
      </c>
      <c r="K47" t="s" s="28">
        <v>64</v>
      </c>
      <c r="L47" t="s" s="27">
        <v>62</v>
      </c>
      <c r="M47" t="s" s="27">
        <v>61</v>
      </c>
      <c r="N47" t="s" s="28">
        <v>62</v>
      </c>
      <c r="O47" t="s" s="27">
        <v>65</v>
      </c>
      <c r="P47" t="s" s="27">
        <v>61</v>
      </c>
      <c r="Q47" t="s" s="28">
        <v>87</v>
      </c>
      <c r="R47" t="s" s="27">
        <v>65</v>
      </c>
      <c r="S47" t="s" s="27">
        <v>65</v>
      </c>
      <c r="T47" t="s" s="28">
        <v>65</v>
      </c>
      <c r="U47" t="s" s="27">
        <v>64</v>
      </c>
      <c r="V47" t="s" s="27">
        <v>64</v>
      </c>
      <c r="W47" t="s" s="28">
        <v>64</v>
      </c>
      <c r="X47" t="s" s="27">
        <v>65</v>
      </c>
      <c r="Y47" t="s" s="27">
        <v>65</v>
      </c>
      <c r="Z47" t="s" s="28">
        <v>65</v>
      </c>
      <c r="AA47" t="s" s="27">
        <v>65</v>
      </c>
      <c r="AB47" t="s" s="27">
        <v>65</v>
      </c>
      <c r="AC47" t="s" s="27">
        <v>65</v>
      </c>
      <c r="AD47" t="s" s="28">
        <v>65</v>
      </c>
      <c r="AE47" s="29"/>
      <c r="AF47" s="30"/>
      <c r="AG47" s="30"/>
      <c r="AH47" s="30"/>
      <c r="AI47" s="31"/>
    </row>
    <row r="48" ht="14.5" customHeight="1">
      <c r="A48" s="18">
        <v>14022</v>
      </c>
      <c r="B48" t="s" s="19">
        <v>32</v>
      </c>
      <c r="C48" t="s" s="20">
        <v>98</v>
      </c>
      <c r="D48" t="s" s="20">
        <v>112</v>
      </c>
      <c r="E48" t="s" s="21">
        <v>39</v>
      </c>
      <c r="F48" t="s" s="20">
        <v>102</v>
      </c>
      <c r="G48" t="s" s="20">
        <v>100</v>
      </c>
      <c r="H48" t="s" s="21">
        <v>106</v>
      </c>
      <c r="I48" t="s" s="20">
        <v>159</v>
      </c>
      <c r="J48" t="s" s="20">
        <v>123</v>
      </c>
      <c r="K48" t="s" s="21">
        <v>97</v>
      </c>
      <c r="L48" t="s" s="20">
        <v>98</v>
      </c>
      <c r="M48" t="s" s="20">
        <v>110</v>
      </c>
      <c r="N48" t="s" s="21">
        <v>42</v>
      </c>
      <c r="O48" t="s" s="20">
        <v>107</v>
      </c>
      <c r="P48" t="s" s="20">
        <v>110</v>
      </c>
      <c r="Q48" t="s" s="21">
        <v>35</v>
      </c>
      <c r="R48" t="s" s="32">
        <v>116</v>
      </c>
      <c r="S48" t="s" s="20">
        <v>98</v>
      </c>
      <c r="T48" t="s" s="33">
        <v>88</v>
      </c>
      <c r="U48" t="s" s="20">
        <v>115</v>
      </c>
      <c r="V48" t="s" s="20">
        <v>116</v>
      </c>
      <c r="W48" t="s" s="21">
        <v>109</v>
      </c>
      <c r="X48" t="s" s="20">
        <v>145</v>
      </c>
      <c r="Y48" t="s" s="20">
        <v>116</v>
      </c>
      <c r="Z48" t="s" s="21">
        <v>102</v>
      </c>
      <c r="AA48" t="s" s="20">
        <v>89</v>
      </c>
      <c r="AB48" t="s" s="20">
        <v>109</v>
      </c>
      <c r="AC48" t="s" s="20">
        <v>126</v>
      </c>
      <c r="AD48" t="s" s="21">
        <v>157</v>
      </c>
      <c r="AE48" t="s" s="32">
        <v>206</v>
      </c>
      <c r="AF48" s="22">
        <v>5.5</v>
      </c>
      <c r="AG48" t="s" s="23">
        <v>60</v>
      </c>
      <c r="AH48" s="22">
        <v>6.29</v>
      </c>
      <c r="AI48" s="24"/>
    </row>
    <row r="49" ht="15" customHeight="1">
      <c r="A49" t="s" s="25">
        <v>207</v>
      </c>
      <c r="B49" t="s" s="26">
        <v>59</v>
      </c>
      <c r="C49" t="s" s="27">
        <v>60</v>
      </c>
      <c r="D49" t="s" s="27">
        <v>61</v>
      </c>
      <c r="E49" t="s" s="28">
        <v>60</v>
      </c>
      <c r="F49" t="s" s="27">
        <v>60</v>
      </c>
      <c r="G49" t="s" s="27">
        <v>63</v>
      </c>
      <c r="H49" t="s" s="28">
        <v>62</v>
      </c>
      <c r="I49" t="s" s="27">
        <v>64</v>
      </c>
      <c r="J49" t="s" s="27">
        <v>61</v>
      </c>
      <c r="K49" t="s" s="28">
        <v>64</v>
      </c>
      <c r="L49" t="s" s="27">
        <v>60</v>
      </c>
      <c r="M49" t="s" s="27">
        <v>62</v>
      </c>
      <c r="N49" t="s" s="28">
        <v>60</v>
      </c>
      <c r="O49" t="s" s="27">
        <v>60</v>
      </c>
      <c r="P49" t="s" s="27">
        <v>62</v>
      </c>
      <c r="Q49" t="s" s="28">
        <v>60</v>
      </c>
      <c r="R49" t="s" s="27">
        <v>60</v>
      </c>
      <c r="S49" t="s" s="27">
        <v>64</v>
      </c>
      <c r="T49" t="s" s="28">
        <v>61</v>
      </c>
      <c r="U49" t="s" s="27">
        <v>63</v>
      </c>
      <c r="V49" t="s" s="27">
        <v>65</v>
      </c>
      <c r="W49" t="s" s="28">
        <v>87</v>
      </c>
      <c r="X49" t="s" s="27">
        <v>64</v>
      </c>
      <c r="Y49" t="s" s="27">
        <v>65</v>
      </c>
      <c r="Z49" t="s" s="28">
        <v>63</v>
      </c>
      <c r="AA49" t="s" s="27">
        <v>64</v>
      </c>
      <c r="AB49" t="s" s="27">
        <v>87</v>
      </c>
      <c r="AC49" t="s" s="27">
        <v>65</v>
      </c>
      <c r="AD49" t="s" s="28">
        <v>87</v>
      </c>
      <c r="AE49" s="29"/>
      <c r="AF49" s="30"/>
      <c r="AG49" s="30"/>
      <c r="AH49" s="30"/>
      <c r="AI49" s="31"/>
    </row>
    <row r="50" ht="14.5" customHeight="1">
      <c r="A50" s="18">
        <v>14023</v>
      </c>
      <c r="B50" t="s" s="19">
        <v>32</v>
      </c>
      <c r="C50" t="s" s="20">
        <v>43</v>
      </c>
      <c r="D50" t="s" s="20">
        <v>208</v>
      </c>
      <c r="E50" t="s" s="21">
        <v>116</v>
      </c>
      <c r="F50" t="s" s="20">
        <v>177</v>
      </c>
      <c r="G50" t="s" s="20">
        <v>79</v>
      </c>
      <c r="H50" t="s" s="21">
        <v>100</v>
      </c>
      <c r="I50" t="s" s="20">
        <v>177</v>
      </c>
      <c r="J50" t="s" s="20">
        <v>209</v>
      </c>
      <c r="K50" t="s" s="21">
        <v>210</v>
      </c>
      <c r="L50" t="s" s="20">
        <v>44</v>
      </c>
      <c r="M50" t="s" s="20">
        <v>132</v>
      </c>
      <c r="N50" t="s" s="21">
        <v>123</v>
      </c>
      <c r="O50" t="s" s="20">
        <v>211</v>
      </c>
      <c r="P50" t="s" s="20">
        <v>209</v>
      </c>
      <c r="Q50" t="s" s="21">
        <v>115</v>
      </c>
      <c r="R50" t="s" s="20">
        <v>212</v>
      </c>
      <c r="S50" t="s" s="20">
        <v>46</v>
      </c>
      <c r="T50" t="s" s="21">
        <v>126</v>
      </c>
      <c r="U50" t="s" s="20">
        <v>213</v>
      </c>
      <c r="V50" t="s" s="20">
        <v>49</v>
      </c>
      <c r="W50" t="s" s="21">
        <v>128</v>
      </c>
      <c r="X50" t="s" s="20">
        <v>214</v>
      </c>
      <c r="Y50" t="s" s="20">
        <v>79</v>
      </c>
      <c r="Z50" t="s" s="21">
        <v>89</v>
      </c>
      <c r="AA50" t="s" s="20">
        <v>79</v>
      </c>
      <c r="AB50" t="s" s="20">
        <v>54</v>
      </c>
      <c r="AC50" t="s" s="20">
        <v>215</v>
      </c>
      <c r="AD50" t="s" s="21">
        <v>113</v>
      </c>
      <c r="AE50" t="s" s="20">
        <v>216</v>
      </c>
      <c r="AF50" s="22">
        <v>0.85</v>
      </c>
      <c r="AG50" t="s" s="23">
        <v>57</v>
      </c>
      <c r="AH50" s="22">
        <v>0.42</v>
      </c>
      <c r="AI50" s="24"/>
    </row>
    <row r="51" ht="15" customHeight="1">
      <c r="A51" t="s" s="25">
        <v>217</v>
      </c>
      <c r="B51" t="s" s="26">
        <v>59</v>
      </c>
      <c r="C51" t="s" s="27">
        <v>57</v>
      </c>
      <c r="D51" t="s" s="27">
        <v>57</v>
      </c>
      <c r="E51" t="s" s="28">
        <v>57</v>
      </c>
      <c r="F51" t="s" s="27">
        <v>57</v>
      </c>
      <c r="G51" t="s" s="27">
        <v>63</v>
      </c>
      <c r="H51" t="s" s="28">
        <v>57</v>
      </c>
      <c r="I51" t="s" s="27">
        <v>57</v>
      </c>
      <c r="J51" t="s" s="27">
        <v>57</v>
      </c>
      <c r="K51" t="s" s="28">
        <v>57</v>
      </c>
      <c r="L51" t="s" s="27">
        <v>57</v>
      </c>
      <c r="M51" t="s" s="27">
        <v>57</v>
      </c>
      <c r="N51" t="s" s="28">
        <v>57</v>
      </c>
      <c r="O51" t="s" s="27">
        <v>57</v>
      </c>
      <c r="P51" t="s" s="27">
        <v>57</v>
      </c>
      <c r="Q51" t="s" s="28">
        <v>57</v>
      </c>
      <c r="R51" t="s" s="27">
        <v>57</v>
      </c>
      <c r="S51" t="s" s="27">
        <v>62</v>
      </c>
      <c r="T51" t="s" s="28">
        <v>57</v>
      </c>
      <c r="U51" t="s" s="27">
        <v>57</v>
      </c>
      <c r="V51" t="s" s="27">
        <v>65</v>
      </c>
      <c r="W51" t="s" s="28">
        <v>57</v>
      </c>
      <c r="X51" t="s" s="27">
        <v>57</v>
      </c>
      <c r="Y51" t="s" s="27">
        <v>61</v>
      </c>
      <c r="Z51" t="s" s="28">
        <v>57</v>
      </c>
      <c r="AA51" t="s" s="27">
        <v>61</v>
      </c>
      <c r="AB51" t="s" s="27">
        <v>65</v>
      </c>
      <c r="AC51" t="s" s="27">
        <v>64</v>
      </c>
      <c r="AD51" t="s" s="28">
        <v>63</v>
      </c>
      <c r="AE51" s="29"/>
      <c r="AF51" s="30"/>
      <c r="AG51" s="30"/>
      <c r="AH51" s="30"/>
      <c r="AI51" s="31"/>
    </row>
    <row r="52" ht="14.5" customHeight="1">
      <c r="A52" s="18">
        <v>14024</v>
      </c>
      <c r="B52" t="s" s="19">
        <v>32</v>
      </c>
      <c r="C52" t="s" s="20">
        <v>135</v>
      </c>
      <c r="D52" t="s" s="20">
        <v>41</v>
      </c>
      <c r="E52" t="s" s="21">
        <v>122</v>
      </c>
      <c r="F52" t="s" s="20">
        <v>213</v>
      </c>
      <c r="G52" t="s" s="20">
        <v>79</v>
      </c>
      <c r="H52" t="s" s="21">
        <v>103</v>
      </c>
      <c r="I52" t="s" s="20">
        <v>218</v>
      </c>
      <c r="J52" t="s" s="20">
        <v>41</v>
      </c>
      <c r="K52" t="s" s="21">
        <v>117</v>
      </c>
      <c r="L52" t="s" s="20">
        <v>211</v>
      </c>
      <c r="M52" t="s" s="20">
        <v>132</v>
      </c>
      <c r="N52" t="s" s="21">
        <v>45</v>
      </c>
      <c r="O52" t="s" s="20">
        <v>213</v>
      </c>
      <c r="P52" t="s" s="20">
        <v>178</v>
      </c>
      <c r="Q52" t="s" s="21">
        <v>123</v>
      </c>
      <c r="R52" t="s" s="20">
        <v>46</v>
      </c>
      <c r="S52" t="s" s="20">
        <v>49</v>
      </c>
      <c r="T52" t="s" s="21">
        <v>125</v>
      </c>
      <c r="U52" t="s" s="20">
        <v>51</v>
      </c>
      <c r="V52" t="s" s="20">
        <v>138</v>
      </c>
      <c r="W52" t="s" s="21">
        <v>68</v>
      </c>
      <c r="X52" t="s" s="20">
        <v>34</v>
      </c>
      <c r="Y52" t="s" s="20">
        <v>70</v>
      </c>
      <c r="Z52" t="s" s="21">
        <v>103</v>
      </c>
      <c r="AA52" t="s" s="20">
        <v>67</v>
      </c>
      <c r="AB52" t="s" s="20">
        <v>54</v>
      </c>
      <c r="AC52" t="s" s="20">
        <v>215</v>
      </c>
      <c r="AD52" t="s" s="21">
        <v>113</v>
      </c>
      <c r="AE52" t="s" s="20">
        <v>219</v>
      </c>
      <c r="AF52" s="22">
        <v>1.69</v>
      </c>
      <c r="AG52" t="s" s="23">
        <v>57</v>
      </c>
      <c r="AH52" s="22">
        <v>0.85</v>
      </c>
      <c r="AI52" s="24"/>
    </row>
    <row r="53" ht="15" customHeight="1">
      <c r="A53" t="s" s="25">
        <v>220</v>
      </c>
      <c r="B53" t="s" s="26">
        <v>59</v>
      </c>
      <c r="C53" t="s" s="27">
        <v>57</v>
      </c>
      <c r="D53" t="s" s="27">
        <v>60</v>
      </c>
      <c r="E53" t="s" s="28">
        <v>57</v>
      </c>
      <c r="F53" t="s" s="27">
        <v>57</v>
      </c>
      <c r="G53" t="s" s="27">
        <v>63</v>
      </c>
      <c r="H53" t="s" s="28">
        <v>57</v>
      </c>
      <c r="I53" t="s" s="27">
        <v>57</v>
      </c>
      <c r="J53" t="s" s="27">
        <v>60</v>
      </c>
      <c r="K53" t="s" s="28">
        <v>57</v>
      </c>
      <c r="L53" t="s" s="27">
        <v>57</v>
      </c>
      <c r="M53" t="s" s="27">
        <v>57</v>
      </c>
      <c r="N53" t="s" s="28">
        <v>57</v>
      </c>
      <c r="O53" t="s" s="27">
        <v>57</v>
      </c>
      <c r="P53" t="s" s="27">
        <v>57</v>
      </c>
      <c r="Q53" t="s" s="28">
        <v>57</v>
      </c>
      <c r="R53" t="s" s="27">
        <v>62</v>
      </c>
      <c r="S53" t="s" s="27">
        <v>60</v>
      </c>
      <c r="T53" t="s" s="28">
        <v>60</v>
      </c>
      <c r="U53" t="s" s="27">
        <v>64</v>
      </c>
      <c r="V53" t="s" s="27">
        <v>87</v>
      </c>
      <c r="W53" t="s" s="28">
        <v>63</v>
      </c>
      <c r="X53" t="s" s="27">
        <v>60</v>
      </c>
      <c r="Y53" t="s" s="27">
        <v>61</v>
      </c>
      <c r="Z53" t="s" s="28">
        <v>62</v>
      </c>
      <c r="AA53" t="s" s="27">
        <v>64</v>
      </c>
      <c r="AB53" t="s" s="27">
        <v>65</v>
      </c>
      <c r="AC53" t="s" s="27">
        <v>64</v>
      </c>
      <c r="AD53" t="s" s="28">
        <v>63</v>
      </c>
      <c r="AE53" s="29"/>
      <c r="AF53" s="30"/>
      <c r="AG53" s="30"/>
      <c r="AH53" s="30"/>
      <c r="AI53" s="31"/>
    </row>
    <row r="54" ht="14.5" customHeight="1">
      <c r="A54" s="18">
        <v>14025</v>
      </c>
      <c r="B54" t="s" s="19">
        <v>32</v>
      </c>
      <c r="C54" t="s" s="20">
        <v>33</v>
      </c>
      <c r="D54" t="s" s="20">
        <v>67</v>
      </c>
      <c r="E54" t="s" s="21">
        <v>111</v>
      </c>
      <c r="F54" t="s" s="20">
        <v>43</v>
      </c>
      <c r="G54" t="s" s="20">
        <v>80</v>
      </c>
      <c r="H54" t="s" s="21">
        <v>128</v>
      </c>
      <c r="I54" t="s" s="20">
        <v>185</v>
      </c>
      <c r="J54" t="s" s="20">
        <v>34</v>
      </c>
      <c r="K54" t="s" s="21">
        <v>75</v>
      </c>
      <c r="L54" t="s" s="20">
        <v>140</v>
      </c>
      <c r="M54" t="s" s="20">
        <v>41</v>
      </c>
      <c r="N54" t="s" s="21">
        <v>39</v>
      </c>
      <c r="O54" t="s" s="20">
        <v>76</v>
      </c>
      <c r="P54" t="s" s="20">
        <v>41</v>
      </c>
      <c r="Q54" t="s" s="21">
        <v>82</v>
      </c>
      <c r="R54" t="s" s="20">
        <v>221</v>
      </c>
      <c r="S54" t="s" s="20">
        <v>47</v>
      </c>
      <c r="T54" t="s" s="21">
        <v>189</v>
      </c>
      <c r="U54" t="s" s="20">
        <v>80</v>
      </c>
      <c r="V54" t="s" s="20">
        <v>52</v>
      </c>
      <c r="W54" t="s" s="21">
        <v>82</v>
      </c>
      <c r="X54" t="s" s="20">
        <v>184</v>
      </c>
      <c r="Y54" t="s" s="20">
        <v>49</v>
      </c>
      <c r="Z54" t="s" s="21">
        <v>98</v>
      </c>
      <c r="AA54" t="s" s="20">
        <v>52</v>
      </c>
      <c r="AB54" t="s" s="20">
        <v>53</v>
      </c>
      <c r="AC54" t="s" s="20">
        <v>222</v>
      </c>
      <c r="AD54" t="s" s="21">
        <v>129</v>
      </c>
      <c r="AE54" t="s" s="20">
        <v>223</v>
      </c>
      <c r="AF54" s="22">
        <v>4.27</v>
      </c>
      <c r="AG54" t="s" s="23">
        <v>57</v>
      </c>
      <c r="AH54" s="22">
        <v>5.23</v>
      </c>
      <c r="AI54" s="24"/>
    </row>
    <row r="55" ht="15" customHeight="1">
      <c r="A55" t="s" s="25">
        <v>224</v>
      </c>
      <c r="B55" t="s" s="26">
        <v>59</v>
      </c>
      <c r="C55" t="s" s="27">
        <v>60</v>
      </c>
      <c r="D55" t="s" s="27">
        <v>87</v>
      </c>
      <c r="E55" t="s" s="28">
        <v>62</v>
      </c>
      <c r="F55" t="s" s="27">
        <v>57</v>
      </c>
      <c r="G55" t="s" s="27">
        <v>65</v>
      </c>
      <c r="H55" t="s" s="28">
        <v>57</v>
      </c>
      <c r="I55" t="s" s="27">
        <v>62</v>
      </c>
      <c r="J55" t="s" s="27">
        <v>61</v>
      </c>
      <c r="K55" t="s" s="28">
        <v>62</v>
      </c>
      <c r="L55" t="s" s="27">
        <v>60</v>
      </c>
      <c r="M55" t="s" s="27">
        <v>60</v>
      </c>
      <c r="N55" t="s" s="28">
        <v>60</v>
      </c>
      <c r="O55" t="s" s="27">
        <v>57</v>
      </c>
      <c r="P55" t="s" s="27">
        <v>60</v>
      </c>
      <c r="Q55" t="s" s="28">
        <v>57</v>
      </c>
      <c r="R55" t="s" s="27">
        <v>65</v>
      </c>
      <c r="S55" t="s" s="27">
        <v>63</v>
      </c>
      <c r="T55" t="s" s="28">
        <v>87</v>
      </c>
      <c r="U55" t="s" s="27">
        <v>64</v>
      </c>
      <c r="V55" t="s" s="27">
        <v>63</v>
      </c>
      <c r="W55" t="s" s="28">
        <v>64</v>
      </c>
      <c r="X55" t="s" s="27">
        <v>62</v>
      </c>
      <c r="Y55" t="s" s="27">
        <v>65</v>
      </c>
      <c r="Z55" t="s" s="28">
        <v>64</v>
      </c>
      <c r="AA55" t="s" s="27">
        <v>63</v>
      </c>
      <c r="AB55" t="s" s="27">
        <v>65</v>
      </c>
      <c r="AC55" t="s" s="27">
        <v>65</v>
      </c>
      <c r="AD55" t="s" s="28">
        <v>65</v>
      </c>
      <c r="AE55" s="29"/>
      <c r="AF55" s="30"/>
      <c r="AG55" s="30"/>
      <c r="AH55" s="30"/>
      <c r="AI55" s="31"/>
    </row>
    <row r="56" ht="14.5" customHeight="1">
      <c r="A56" s="18">
        <v>14026</v>
      </c>
      <c r="B56" t="s" s="19">
        <v>32</v>
      </c>
      <c r="C56" t="s" s="20">
        <v>95</v>
      </c>
      <c r="D56" t="s" s="20">
        <v>115</v>
      </c>
      <c r="E56" t="s" s="21">
        <v>93</v>
      </c>
      <c r="F56" t="s" s="20">
        <v>121</v>
      </c>
      <c r="G56" t="s" s="20">
        <v>114</v>
      </c>
      <c r="H56" t="s" s="21">
        <v>97</v>
      </c>
      <c r="I56" t="s" s="20">
        <v>42</v>
      </c>
      <c r="J56" t="s" s="20">
        <v>94</v>
      </c>
      <c r="K56" t="s" s="21">
        <v>159</v>
      </c>
      <c r="L56" t="s" s="20">
        <v>75</v>
      </c>
      <c r="M56" t="s" s="20">
        <v>112</v>
      </c>
      <c r="N56" t="s" s="21">
        <v>91</v>
      </c>
      <c r="O56" t="s" s="20">
        <v>98</v>
      </c>
      <c r="P56" t="s" s="20">
        <v>94</v>
      </c>
      <c r="Q56" t="s" s="21">
        <v>125</v>
      </c>
      <c r="R56" t="s" s="20">
        <v>125</v>
      </c>
      <c r="S56" t="s" s="20">
        <v>109</v>
      </c>
      <c r="T56" t="s" s="21">
        <v>55</v>
      </c>
      <c r="U56" t="s" s="20">
        <v>45</v>
      </c>
      <c r="V56" t="s" s="20">
        <v>101</v>
      </c>
      <c r="W56" t="s" s="21">
        <v>126</v>
      </c>
      <c r="X56" t="s" s="20">
        <v>100</v>
      </c>
      <c r="Y56" t="s" s="20">
        <v>115</v>
      </c>
      <c r="Z56" t="s" s="21">
        <v>98</v>
      </c>
      <c r="AA56" t="s" s="20">
        <v>89</v>
      </c>
      <c r="AB56" t="s" s="20">
        <v>42</v>
      </c>
      <c r="AC56" t="s" s="20">
        <v>39</v>
      </c>
      <c r="AD56" t="s" s="21">
        <v>149</v>
      </c>
      <c r="AE56" t="s" s="20">
        <v>225</v>
      </c>
      <c r="AF56" s="22">
        <v>7</v>
      </c>
      <c r="AG56" t="s" s="23">
        <v>60</v>
      </c>
      <c r="AH56" s="22">
        <v>6.81</v>
      </c>
      <c r="AI56" s="24"/>
    </row>
    <row r="57" ht="15" customHeight="1">
      <c r="A57" t="s" s="25">
        <v>226</v>
      </c>
      <c r="B57" t="s" s="26">
        <v>59</v>
      </c>
      <c r="C57" t="s" s="27">
        <v>64</v>
      </c>
      <c r="D57" t="s" s="27">
        <v>65</v>
      </c>
      <c r="E57" t="s" s="28">
        <v>63</v>
      </c>
      <c r="F57" t="s" s="27">
        <v>61</v>
      </c>
      <c r="G57" t="s" s="27">
        <v>65</v>
      </c>
      <c r="H57" t="s" s="28">
        <v>64</v>
      </c>
      <c r="I57" t="s" s="27">
        <v>61</v>
      </c>
      <c r="J57" t="s" s="27">
        <v>64</v>
      </c>
      <c r="K57" t="s" s="28">
        <v>61</v>
      </c>
      <c r="L57" t="s" s="27">
        <v>64</v>
      </c>
      <c r="M57" t="s" s="27">
        <v>61</v>
      </c>
      <c r="N57" t="s" s="28">
        <v>61</v>
      </c>
      <c r="O57" t="s" s="27">
        <v>60</v>
      </c>
      <c r="P57" t="s" s="27">
        <v>64</v>
      </c>
      <c r="Q57" t="s" s="28">
        <v>60</v>
      </c>
      <c r="R57" t="s" s="27">
        <v>65</v>
      </c>
      <c r="S57" t="s" s="27">
        <v>87</v>
      </c>
      <c r="T57" t="s" s="28">
        <v>65</v>
      </c>
      <c r="U57" t="s" s="27">
        <v>87</v>
      </c>
      <c r="V57" t="s" s="27">
        <v>65</v>
      </c>
      <c r="W57" t="s" s="28">
        <v>65</v>
      </c>
      <c r="X57" t="s" s="27">
        <v>61</v>
      </c>
      <c r="Y57" t="s" s="27">
        <v>63</v>
      </c>
      <c r="Z57" t="s" s="28">
        <v>64</v>
      </c>
      <c r="AA57" t="s" s="27">
        <v>64</v>
      </c>
      <c r="AB57" t="s" s="27">
        <v>65</v>
      </c>
      <c r="AC57" t="s" s="27">
        <v>65</v>
      </c>
      <c r="AD57" t="s" s="28">
        <v>65</v>
      </c>
      <c r="AE57" s="29"/>
      <c r="AF57" s="30"/>
      <c r="AG57" s="30"/>
      <c r="AH57" s="30"/>
      <c r="AI57" s="31"/>
    </row>
    <row r="58" ht="14.5" customHeight="1">
      <c r="A58" s="18">
        <v>14027</v>
      </c>
      <c r="B58" t="s" s="19">
        <v>32</v>
      </c>
      <c r="C58" t="s" s="20">
        <v>39</v>
      </c>
      <c r="D58" t="s" s="20">
        <v>89</v>
      </c>
      <c r="E58" t="s" s="21">
        <v>91</v>
      </c>
      <c r="F58" t="s" s="20">
        <v>98</v>
      </c>
      <c r="G58" t="s" s="20">
        <v>89</v>
      </c>
      <c r="H58" t="s" s="21">
        <v>75</v>
      </c>
      <c r="I58" t="s" s="20">
        <v>71</v>
      </c>
      <c r="J58" t="s" s="20">
        <v>122</v>
      </c>
      <c r="K58" t="s" s="21">
        <v>97</v>
      </c>
      <c r="L58" t="s" s="20">
        <v>75</v>
      </c>
      <c r="M58" t="s" s="20">
        <v>122</v>
      </c>
      <c r="N58" t="s" s="21">
        <v>154</v>
      </c>
      <c r="O58" t="s" s="20">
        <v>75</v>
      </c>
      <c r="P58" t="s" s="20">
        <v>94</v>
      </c>
      <c r="Q58" t="s" s="21">
        <v>48</v>
      </c>
      <c r="R58" t="s" s="20">
        <v>42</v>
      </c>
      <c r="S58" t="s" s="20">
        <v>68</v>
      </c>
      <c r="T58" t="s" s="21">
        <v>189</v>
      </c>
      <c r="U58" t="s" s="20">
        <v>115</v>
      </c>
      <c r="V58" t="s" s="20">
        <v>116</v>
      </c>
      <c r="W58" t="s" s="21">
        <v>109</v>
      </c>
      <c r="X58" t="s" s="20">
        <v>114</v>
      </c>
      <c r="Y58" t="s" s="20">
        <v>115</v>
      </c>
      <c r="Z58" t="s" s="21">
        <v>102</v>
      </c>
      <c r="AA58" t="s" s="20">
        <v>115</v>
      </c>
      <c r="AB58" t="s" s="20">
        <v>126</v>
      </c>
      <c r="AC58" t="s" s="20">
        <v>82</v>
      </c>
      <c r="AD58" t="s" s="21">
        <v>99</v>
      </c>
      <c r="AE58" t="s" s="20">
        <v>227</v>
      </c>
      <c r="AF58" s="22">
        <v>6.92</v>
      </c>
      <c r="AG58" t="s" s="23">
        <v>60</v>
      </c>
      <c r="AH58" s="22">
        <v>6.9</v>
      </c>
      <c r="AI58" s="24"/>
    </row>
    <row r="59" ht="15" customHeight="1">
      <c r="A59" t="s" s="25">
        <v>228</v>
      </c>
      <c r="B59" t="s" s="26">
        <v>59</v>
      </c>
      <c r="C59" t="s" s="27">
        <v>61</v>
      </c>
      <c r="D59" t="s" s="27">
        <v>65</v>
      </c>
      <c r="E59" t="s" s="28">
        <v>61</v>
      </c>
      <c r="F59" t="s" s="27">
        <v>60</v>
      </c>
      <c r="G59" t="s" s="27">
        <v>65</v>
      </c>
      <c r="H59" t="s" s="28">
        <v>62</v>
      </c>
      <c r="I59" t="s" s="27">
        <v>64</v>
      </c>
      <c r="J59" t="s" s="27">
        <v>64</v>
      </c>
      <c r="K59" t="s" s="28">
        <v>64</v>
      </c>
      <c r="L59" t="s" s="27">
        <v>64</v>
      </c>
      <c r="M59" t="s" s="27">
        <v>64</v>
      </c>
      <c r="N59" t="s" s="28">
        <v>64</v>
      </c>
      <c r="O59" t="s" s="27">
        <v>64</v>
      </c>
      <c r="P59" t="s" s="27">
        <v>64</v>
      </c>
      <c r="Q59" t="s" s="28">
        <v>64</v>
      </c>
      <c r="R59" t="s" s="27">
        <v>65</v>
      </c>
      <c r="S59" t="s" s="27">
        <v>63</v>
      </c>
      <c r="T59" t="s" s="28">
        <v>87</v>
      </c>
      <c r="U59" t="s" s="27">
        <v>63</v>
      </c>
      <c r="V59" t="s" s="27">
        <v>65</v>
      </c>
      <c r="W59" t="s" s="28">
        <v>87</v>
      </c>
      <c r="X59" t="s" s="27">
        <v>64</v>
      </c>
      <c r="Y59" t="s" s="27">
        <v>63</v>
      </c>
      <c r="Z59" t="s" s="28">
        <v>63</v>
      </c>
      <c r="AA59" t="s" s="27">
        <v>63</v>
      </c>
      <c r="AB59" t="s" s="27">
        <v>65</v>
      </c>
      <c r="AC59" t="s" s="27">
        <v>64</v>
      </c>
      <c r="AD59" t="s" s="28">
        <v>63</v>
      </c>
      <c r="AE59" s="29"/>
      <c r="AF59" s="30"/>
      <c r="AG59" s="30"/>
      <c r="AH59" s="30"/>
      <c r="AI59" s="31"/>
    </row>
    <row r="60" ht="14.5" customHeight="1">
      <c r="A60" s="18">
        <v>14028</v>
      </c>
      <c r="B60" t="s" s="19">
        <v>32</v>
      </c>
      <c r="C60" t="s" s="20">
        <v>229</v>
      </c>
      <c r="D60" t="s" s="20">
        <v>74</v>
      </c>
      <c r="E60" t="s" s="21">
        <v>116</v>
      </c>
      <c r="F60" t="s" s="20">
        <v>230</v>
      </c>
      <c r="G60" t="s" s="20">
        <v>38</v>
      </c>
      <c r="H60" t="s" s="21">
        <v>231</v>
      </c>
      <c r="I60" t="s" s="20">
        <v>40</v>
      </c>
      <c r="J60" t="s" s="20">
        <v>38</v>
      </c>
      <c r="K60" t="s" s="21">
        <v>125</v>
      </c>
      <c r="L60" t="s" s="20">
        <v>195</v>
      </c>
      <c r="M60" t="s" s="20">
        <v>135</v>
      </c>
      <c r="N60" t="s" s="21">
        <v>37</v>
      </c>
      <c r="O60" t="s" s="20">
        <v>36</v>
      </c>
      <c r="P60" t="s" s="20">
        <v>74</v>
      </c>
      <c r="Q60" t="s" s="21">
        <v>232</v>
      </c>
      <c r="R60" t="s" s="20">
        <v>73</v>
      </c>
      <c r="S60" t="s" s="20">
        <v>233</v>
      </c>
      <c r="T60" t="s" s="21">
        <v>93</v>
      </c>
      <c r="U60" t="s" s="20">
        <v>49</v>
      </c>
      <c r="V60" t="s" s="20">
        <v>234</v>
      </c>
      <c r="W60" t="s" s="21">
        <v>35</v>
      </c>
      <c r="X60" t="s" s="20">
        <v>80</v>
      </c>
      <c r="Y60" t="s" s="20">
        <v>51</v>
      </c>
      <c r="Z60" t="s" s="21">
        <v>107</v>
      </c>
      <c r="AA60" t="s" s="20">
        <v>67</v>
      </c>
      <c r="AB60" t="s" s="20">
        <v>54</v>
      </c>
      <c r="AC60" t="s" s="20">
        <v>53</v>
      </c>
      <c r="AD60" t="s" s="21">
        <v>55</v>
      </c>
      <c r="AE60" t="s" s="20">
        <v>235</v>
      </c>
      <c r="AF60" s="22">
        <v>2.77</v>
      </c>
      <c r="AG60" t="s" s="23">
        <v>57</v>
      </c>
      <c r="AH60" s="22">
        <v>1.38</v>
      </c>
      <c r="AI60" s="24"/>
    </row>
    <row r="61" ht="15" customHeight="1">
      <c r="A61" t="s" s="25">
        <v>236</v>
      </c>
      <c r="B61" t="s" s="26">
        <v>59</v>
      </c>
      <c r="C61" t="s" s="27">
        <v>57</v>
      </c>
      <c r="D61" t="s" s="27">
        <v>62</v>
      </c>
      <c r="E61" t="s" s="28">
        <v>57</v>
      </c>
      <c r="F61" t="s" s="27">
        <v>57</v>
      </c>
      <c r="G61" t="s" s="27">
        <v>61</v>
      </c>
      <c r="H61" t="s" s="28">
        <v>57</v>
      </c>
      <c r="I61" t="s" s="27">
        <v>60</v>
      </c>
      <c r="J61" t="s" s="27">
        <v>61</v>
      </c>
      <c r="K61" t="s" s="28">
        <v>60</v>
      </c>
      <c r="L61" t="s" s="27">
        <v>57</v>
      </c>
      <c r="M61" t="s" s="27">
        <v>57</v>
      </c>
      <c r="N61" t="s" s="28">
        <v>57</v>
      </c>
      <c r="O61" t="s" s="27">
        <v>57</v>
      </c>
      <c r="P61" t="s" s="27">
        <v>62</v>
      </c>
      <c r="Q61" t="s" s="28">
        <v>57</v>
      </c>
      <c r="R61" t="s" s="27">
        <v>87</v>
      </c>
      <c r="S61" t="s" s="27">
        <v>64</v>
      </c>
      <c r="T61" t="s" s="28">
        <v>63</v>
      </c>
      <c r="U61" t="s" s="27">
        <v>65</v>
      </c>
      <c r="V61" t="s" s="27">
        <v>65</v>
      </c>
      <c r="W61" t="s" s="28">
        <v>65</v>
      </c>
      <c r="X61" t="s" s="27">
        <v>64</v>
      </c>
      <c r="Y61" t="s" s="27">
        <v>64</v>
      </c>
      <c r="Z61" t="s" s="28">
        <v>64</v>
      </c>
      <c r="AA61" t="s" s="27">
        <v>64</v>
      </c>
      <c r="AB61" t="s" s="27">
        <v>65</v>
      </c>
      <c r="AC61" t="s" s="27">
        <v>65</v>
      </c>
      <c r="AD61" t="s" s="28">
        <v>65</v>
      </c>
      <c r="AE61" s="29"/>
      <c r="AF61" s="30"/>
      <c r="AG61" s="30"/>
      <c r="AH61" s="30"/>
      <c r="AI61" s="31"/>
    </row>
    <row r="62" ht="14.5" customHeight="1">
      <c r="A62" s="18">
        <v>14029</v>
      </c>
      <c r="B62" t="s" s="19">
        <v>32</v>
      </c>
      <c r="C62" t="s" s="20">
        <v>36</v>
      </c>
      <c r="D62" t="s" s="20">
        <v>41</v>
      </c>
      <c r="E62" t="s" s="21">
        <v>188</v>
      </c>
      <c r="F62" t="s" s="20">
        <v>213</v>
      </c>
      <c r="G62" t="s" s="20">
        <v>80</v>
      </c>
      <c r="H62" t="s" s="21">
        <v>188</v>
      </c>
      <c r="I62" t="s" s="20">
        <v>40</v>
      </c>
      <c r="J62" t="s" s="20">
        <v>41</v>
      </c>
      <c r="K62" t="s" s="21">
        <v>42</v>
      </c>
      <c r="L62" t="s" s="20">
        <v>33</v>
      </c>
      <c r="M62" t="s" s="20">
        <v>41</v>
      </c>
      <c r="N62" t="s" s="21">
        <v>126</v>
      </c>
      <c r="O62" t="s" s="20">
        <v>212</v>
      </c>
      <c r="P62" t="s" s="20">
        <v>184</v>
      </c>
      <c r="Q62" t="s" s="21">
        <v>127</v>
      </c>
      <c r="R62" t="s" s="20">
        <v>215</v>
      </c>
      <c r="S62" t="s" s="20">
        <v>53</v>
      </c>
      <c r="T62" t="s" s="21">
        <v>237</v>
      </c>
      <c r="U62" t="s" s="20">
        <v>138</v>
      </c>
      <c r="V62" t="s" s="20">
        <v>50</v>
      </c>
      <c r="W62" t="s" s="21">
        <v>126</v>
      </c>
      <c r="X62" t="s" s="20">
        <v>138</v>
      </c>
      <c r="Y62" t="s" s="20">
        <v>138</v>
      </c>
      <c r="Z62" t="s" s="21">
        <v>109</v>
      </c>
      <c r="AA62" t="s" s="20">
        <v>50</v>
      </c>
      <c r="AB62" t="s" s="20">
        <v>54</v>
      </c>
      <c r="AC62" t="s" s="20">
        <v>185</v>
      </c>
      <c r="AD62" t="s" s="21">
        <v>157</v>
      </c>
      <c r="AE62" t="s" s="20">
        <v>238</v>
      </c>
      <c r="AF62" s="22">
        <v>3.5</v>
      </c>
      <c r="AG62" t="s" s="23">
        <v>57</v>
      </c>
      <c r="AH62" s="22">
        <v>1.75</v>
      </c>
      <c r="AI62" s="24"/>
    </row>
    <row r="63" ht="15.75" customHeight="1">
      <c r="A63" t="s" s="25">
        <v>239</v>
      </c>
      <c r="B63" t="s" s="26">
        <v>59</v>
      </c>
      <c r="C63" t="s" s="27">
        <v>57</v>
      </c>
      <c r="D63" t="s" s="27">
        <v>60</v>
      </c>
      <c r="E63" t="s" s="28">
        <v>57</v>
      </c>
      <c r="F63" t="s" s="27">
        <v>57</v>
      </c>
      <c r="G63" t="s" s="27">
        <v>65</v>
      </c>
      <c r="H63" t="s" s="28">
        <v>57</v>
      </c>
      <c r="I63" t="s" s="27">
        <v>60</v>
      </c>
      <c r="J63" t="s" s="27">
        <v>60</v>
      </c>
      <c r="K63" t="s" s="28">
        <v>60</v>
      </c>
      <c r="L63" t="s" s="27">
        <v>60</v>
      </c>
      <c r="M63" t="s" s="27">
        <v>60</v>
      </c>
      <c r="N63" t="s" s="28">
        <v>60</v>
      </c>
      <c r="O63" t="s" s="27">
        <v>57</v>
      </c>
      <c r="P63" t="s" s="27">
        <v>64</v>
      </c>
      <c r="Q63" t="s" s="28">
        <v>57</v>
      </c>
      <c r="R63" t="s" s="27">
        <v>64</v>
      </c>
      <c r="S63" t="s" s="27">
        <v>65</v>
      </c>
      <c r="T63" t="s" s="28">
        <v>63</v>
      </c>
      <c r="U63" t="s" s="27">
        <v>87</v>
      </c>
      <c r="V63" t="s" s="27">
        <v>65</v>
      </c>
      <c r="W63" t="s" s="28">
        <v>65</v>
      </c>
      <c r="X63" t="s" s="27">
        <v>87</v>
      </c>
      <c r="Y63" t="s" s="27">
        <v>87</v>
      </c>
      <c r="Z63" t="s" s="28">
        <v>87</v>
      </c>
      <c r="AA63" t="s" s="27">
        <v>65</v>
      </c>
      <c r="AB63" t="s" s="27">
        <v>65</v>
      </c>
      <c r="AC63" t="s" s="27">
        <v>87</v>
      </c>
      <c r="AD63" t="s" s="28">
        <v>87</v>
      </c>
      <c r="AE63" s="29"/>
      <c r="AF63" s="30"/>
      <c r="AG63" s="30"/>
      <c r="AH63" s="30"/>
      <c r="AI63" s="31"/>
    </row>
    <row r="64" ht="14.5" customHeight="1">
      <c r="A64" s="18">
        <v>14030</v>
      </c>
      <c r="B64" t="s" s="19">
        <v>32</v>
      </c>
      <c r="C64" t="s" s="20">
        <v>240</v>
      </c>
      <c r="D64" t="s" s="20">
        <v>74</v>
      </c>
      <c r="E64" t="s" s="21">
        <v>82</v>
      </c>
      <c r="F64" t="s" s="20">
        <v>66</v>
      </c>
      <c r="G64" t="s" s="20">
        <v>70</v>
      </c>
      <c r="H64" t="s" s="21">
        <v>82</v>
      </c>
      <c r="I64" t="s" s="20">
        <v>33</v>
      </c>
      <c r="J64" t="s" s="20">
        <v>41</v>
      </c>
      <c r="K64" t="s" s="21">
        <v>126</v>
      </c>
      <c r="L64" t="s" s="20">
        <v>73</v>
      </c>
      <c r="M64" t="s" s="20">
        <v>208</v>
      </c>
      <c r="N64" t="s" s="21">
        <v>121</v>
      </c>
      <c r="O64" t="s" s="20">
        <v>33</v>
      </c>
      <c r="P64" t="s" s="20">
        <v>38</v>
      </c>
      <c r="Q64" t="s" s="21">
        <v>39</v>
      </c>
      <c r="R64" t="s" s="20">
        <v>212</v>
      </c>
      <c r="S64" t="s" s="20">
        <v>233</v>
      </c>
      <c r="T64" t="s" s="21">
        <v>71</v>
      </c>
      <c r="U64" t="s" s="20">
        <v>138</v>
      </c>
      <c r="V64" t="s" s="20">
        <v>50</v>
      </c>
      <c r="W64" t="s" s="21">
        <v>126</v>
      </c>
      <c r="X64" t="s" s="20">
        <v>138</v>
      </c>
      <c r="Y64" t="s" s="20">
        <v>51</v>
      </c>
      <c r="Z64" t="s" s="21">
        <v>68</v>
      </c>
      <c r="AA64" t="s" s="20">
        <v>52</v>
      </c>
      <c r="AB64" t="s" s="20">
        <v>83</v>
      </c>
      <c r="AC64" t="s" s="20">
        <v>53</v>
      </c>
      <c r="AD64" t="s" s="21">
        <v>84</v>
      </c>
      <c r="AE64" t="s" s="20">
        <v>241</v>
      </c>
      <c r="AF64" s="22">
        <v>2.85</v>
      </c>
      <c r="AG64" t="s" s="23">
        <v>57</v>
      </c>
      <c r="AH64" s="22">
        <v>1.42</v>
      </c>
      <c r="AI64" s="24"/>
    </row>
    <row r="65" ht="15" customHeight="1">
      <c r="A65" t="s" s="25">
        <v>242</v>
      </c>
      <c r="B65" t="s" s="26">
        <v>59</v>
      </c>
      <c r="C65" t="s" s="27">
        <v>57</v>
      </c>
      <c r="D65" t="s" s="27">
        <v>62</v>
      </c>
      <c r="E65" t="s" s="28">
        <v>57</v>
      </c>
      <c r="F65" t="s" s="27">
        <v>57</v>
      </c>
      <c r="G65" t="s" s="27">
        <v>64</v>
      </c>
      <c r="H65" t="s" s="28">
        <v>57</v>
      </c>
      <c r="I65" t="s" s="27">
        <v>60</v>
      </c>
      <c r="J65" t="s" s="27">
        <v>60</v>
      </c>
      <c r="K65" t="s" s="28">
        <v>60</v>
      </c>
      <c r="L65" t="s" s="27">
        <v>62</v>
      </c>
      <c r="M65" t="s" s="27">
        <v>57</v>
      </c>
      <c r="N65" t="s" s="28">
        <v>57</v>
      </c>
      <c r="O65" t="s" s="27">
        <v>60</v>
      </c>
      <c r="P65" t="s" s="27">
        <v>61</v>
      </c>
      <c r="Q65" t="s" s="28">
        <v>60</v>
      </c>
      <c r="R65" t="s" s="27">
        <v>57</v>
      </c>
      <c r="S65" t="s" s="27">
        <v>64</v>
      </c>
      <c r="T65" t="s" s="28">
        <v>57</v>
      </c>
      <c r="U65" t="s" s="27">
        <v>87</v>
      </c>
      <c r="V65" t="s" s="27">
        <v>65</v>
      </c>
      <c r="W65" t="s" s="28">
        <v>65</v>
      </c>
      <c r="X65" t="s" s="27">
        <v>87</v>
      </c>
      <c r="Y65" t="s" s="27">
        <v>64</v>
      </c>
      <c r="Z65" t="s" s="28">
        <v>63</v>
      </c>
      <c r="AA65" t="s" s="27">
        <v>63</v>
      </c>
      <c r="AB65" t="s" s="27">
        <v>65</v>
      </c>
      <c r="AC65" t="s" s="27">
        <v>65</v>
      </c>
      <c r="AD65" t="s" s="28">
        <v>65</v>
      </c>
      <c r="AE65" s="29"/>
      <c r="AF65" s="30"/>
      <c r="AG65" s="30"/>
      <c r="AH65" s="30"/>
      <c r="AI65" s="31"/>
    </row>
    <row r="66" ht="14.5" customHeight="1">
      <c r="A66" s="18">
        <v>14031</v>
      </c>
      <c r="B66" t="s" s="19">
        <v>32</v>
      </c>
      <c r="C66" t="s" s="20">
        <v>92</v>
      </c>
      <c r="D66" t="s" s="32">
        <v>124</v>
      </c>
      <c r="E66" t="s" s="21">
        <v>164</v>
      </c>
      <c r="F66" t="s" s="20">
        <v>91</v>
      </c>
      <c r="G66" t="s" s="20">
        <v>168</v>
      </c>
      <c r="H66" t="s" s="21">
        <v>158</v>
      </c>
      <c r="I66" t="s" s="20">
        <v>71</v>
      </c>
      <c r="J66" t="s" s="20">
        <v>123</v>
      </c>
      <c r="K66" t="s" s="21">
        <v>48</v>
      </c>
      <c r="L66" t="s" s="20">
        <v>111</v>
      </c>
      <c r="M66" t="s" s="20">
        <v>168</v>
      </c>
      <c r="N66" t="s" s="21">
        <v>95</v>
      </c>
      <c r="O66" t="s" s="20">
        <v>91</v>
      </c>
      <c r="P66" t="s" s="32">
        <v>124</v>
      </c>
      <c r="Q66" t="s" s="21">
        <v>108</v>
      </c>
      <c r="R66" t="s" s="20">
        <v>109</v>
      </c>
      <c r="S66" t="s" s="20">
        <v>98</v>
      </c>
      <c r="T66" t="s" s="21">
        <v>113</v>
      </c>
      <c r="U66" t="s" s="20">
        <v>114</v>
      </c>
      <c r="V66" t="s" s="20">
        <v>45</v>
      </c>
      <c r="W66" t="s" s="21">
        <v>68</v>
      </c>
      <c r="X66" t="s" s="20">
        <v>114</v>
      </c>
      <c r="Y66" t="s" s="20">
        <v>89</v>
      </c>
      <c r="Z66" t="s" s="21">
        <v>107</v>
      </c>
      <c r="AA66" t="s" s="20">
        <v>116</v>
      </c>
      <c r="AB66" t="s" s="20">
        <v>109</v>
      </c>
      <c r="AC66" t="s" s="20">
        <v>39</v>
      </c>
      <c r="AD66" t="s" s="21">
        <v>198</v>
      </c>
      <c r="AE66" t="s" s="20">
        <v>243</v>
      </c>
      <c r="AF66" s="22">
        <v>7.31</v>
      </c>
      <c r="AG66" t="s" s="23">
        <v>60</v>
      </c>
      <c r="AH66" s="22">
        <v>7.37</v>
      </c>
      <c r="AI66" s="24"/>
    </row>
    <row r="67" ht="15" customHeight="1">
      <c r="A67" t="s" s="25">
        <v>244</v>
      </c>
      <c r="B67" t="s" s="26">
        <v>59</v>
      </c>
      <c r="C67" t="s" s="27">
        <v>63</v>
      </c>
      <c r="D67" t="s" s="27">
        <v>60</v>
      </c>
      <c r="E67" t="s" s="28">
        <v>64</v>
      </c>
      <c r="F67" t="s" s="27">
        <v>63</v>
      </c>
      <c r="G67" t="s" s="27">
        <v>60</v>
      </c>
      <c r="H67" t="s" s="28">
        <v>64</v>
      </c>
      <c r="I67" t="s" s="27">
        <v>64</v>
      </c>
      <c r="J67" t="s" s="27">
        <v>61</v>
      </c>
      <c r="K67" t="s" s="28">
        <v>64</v>
      </c>
      <c r="L67" t="s" s="27">
        <v>61</v>
      </c>
      <c r="M67" t="s" s="27">
        <v>60</v>
      </c>
      <c r="N67" t="s" s="28">
        <v>61</v>
      </c>
      <c r="O67" t="s" s="27">
        <v>63</v>
      </c>
      <c r="P67" t="s" s="27">
        <v>60</v>
      </c>
      <c r="Q67" t="s" s="28">
        <v>64</v>
      </c>
      <c r="R67" t="s" s="27">
        <v>87</v>
      </c>
      <c r="S67" t="s" s="27">
        <v>64</v>
      </c>
      <c r="T67" t="s" s="28">
        <v>63</v>
      </c>
      <c r="U67" t="s" s="27">
        <v>64</v>
      </c>
      <c r="V67" t="s" s="27">
        <v>87</v>
      </c>
      <c r="W67" t="s" s="28">
        <v>63</v>
      </c>
      <c r="X67" t="s" s="27">
        <v>64</v>
      </c>
      <c r="Y67" t="s" s="27">
        <v>64</v>
      </c>
      <c r="Z67" t="s" s="28">
        <v>64</v>
      </c>
      <c r="AA67" t="s" s="27">
        <v>65</v>
      </c>
      <c r="AB67" t="s" s="27">
        <v>87</v>
      </c>
      <c r="AC67" t="s" s="27">
        <v>65</v>
      </c>
      <c r="AD67" t="s" s="28">
        <v>65</v>
      </c>
      <c r="AE67" s="29"/>
      <c r="AF67" s="30"/>
      <c r="AG67" s="30"/>
      <c r="AH67" s="30"/>
      <c r="AI67" s="31"/>
    </row>
    <row r="68" ht="14.5" customHeight="1">
      <c r="A68" s="18">
        <v>14032</v>
      </c>
      <c r="B68" t="s" s="19">
        <v>32</v>
      </c>
      <c r="C68" t="s" s="20">
        <v>72</v>
      </c>
      <c r="D68" t="s" s="20">
        <v>114</v>
      </c>
      <c r="E68" t="s" s="21">
        <v>147</v>
      </c>
      <c r="F68" t="s" s="20">
        <v>91</v>
      </c>
      <c r="G68" t="s" s="20">
        <v>145</v>
      </c>
      <c r="H68" t="s" s="21">
        <v>99</v>
      </c>
      <c r="I68" t="s" s="20">
        <v>163</v>
      </c>
      <c r="J68" t="s" s="20">
        <v>100</v>
      </c>
      <c r="K68" t="s" s="21">
        <v>90</v>
      </c>
      <c r="L68" t="s" s="20">
        <v>71</v>
      </c>
      <c r="M68" t="s" s="20">
        <v>122</v>
      </c>
      <c r="N68" t="s" s="21">
        <v>97</v>
      </c>
      <c r="O68" t="s" s="20">
        <v>102</v>
      </c>
      <c r="P68" t="s" s="20">
        <v>100</v>
      </c>
      <c r="Q68" t="s" s="21">
        <v>106</v>
      </c>
      <c r="R68" t="s" s="20">
        <v>35</v>
      </c>
      <c r="S68" t="s" s="20">
        <v>82</v>
      </c>
      <c r="T68" t="s" s="21">
        <v>144</v>
      </c>
      <c r="U68" t="s" s="20">
        <v>101</v>
      </c>
      <c r="V68" t="s" s="20">
        <v>103</v>
      </c>
      <c r="W68" t="s" s="21">
        <v>125</v>
      </c>
      <c r="X68" t="s" s="20">
        <v>45</v>
      </c>
      <c r="Y68" t="s" s="20">
        <v>116</v>
      </c>
      <c r="Z68" t="s" s="21">
        <v>139</v>
      </c>
      <c r="AA68" t="s" s="20">
        <v>116</v>
      </c>
      <c r="AB68" t="s" s="20">
        <v>42</v>
      </c>
      <c r="AC68" t="s" s="20">
        <v>126</v>
      </c>
      <c r="AD68" t="s" s="21">
        <v>198</v>
      </c>
      <c r="AE68" t="s" s="20">
        <v>245</v>
      </c>
      <c r="AF68" s="22">
        <v>7.54</v>
      </c>
      <c r="AG68" t="s" s="23">
        <v>60</v>
      </c>
      <c r="AH68" s="22">
        <v>7.04</v>
      </c>
      <c r="AI68" s="24"/>
    </row>
    <row r="69" ht="15" customHeight="1">
      <c r="A69" t="s" s="25">
        <v>246</v>
      </c>
      <c r="B69" t="s" s="26">
        <v>59</v>
      </c>
      <c r="C69" t="s" s="27">
        <v>61</v>
      </c>
      <c r="D69" t="s" s="27">
        <v>65</v>
      </c>
      <c r="E69" t="s" s="28">
        <v>64</v>
      </c>
      <c r="F69" t="s" s="27">
        <v>63</v>
      </c>
      <c r="G69" t="s" s="27">
        <v>87</v>
      </c>
      <c r="H69" t="s" s="28">
        <v>63</v>
      </c>
      <c r="I69" t="s" s="27">
        <v>64</v>
      </c>
      <c r="J69" t="s" s="27">
        <v>63</v>
      </c>
      <c r="K69" t="s" s="28">
        <v>64</v>
      </c>
      <c r="L69" t="s" s="27">
        <v>64</v>
      </c>
      <c r="M69" t="s" s="27">
        <v>64</v>
      </c>
      <c r="N69" t="s" s="28">
        <v>64</v>
      </c>
      <c r="O69" t="s" s="27">
        <v>60</v>
      </c>
      <c r="P69" t="s" s="27">
        <v>63</v>
      </c>
      <c r="Q69" t="s" s="28">
        <v>62</v>
      </c>
      <c r="R69" t="s" s="27">
        <v>65</v>
      </c>
      <c r="S69" t="s" s="27">
        <v>64</v>
      </c>
      <c r="T69" t="s" s="28">
        <v>87</v>
      </c>
      <c r="U69" t="s" s="27">
        <v>65</v>
      </c>
      <c r="V69" t="s" s="27">
        <v>65</v>
      </c>
      <c r="W69" t="s" s="28">
        <v>65</v>
      </c>
      <c r="X69" t="s" s="27">
        <v>87</v>
      </c>
      <c r="Y69" t="s" s="27">
        <v>65</v>
      </c>
      <c r="Z69" t="s" s="28">
        <v>87</v>
      </c>
      <c r="AA69" t="s" s="27">
        <v>65</v>
      </c>
      <c r="AB69" t="s" s="27">
        <v>65</v>
      </c>
      <c r="AC69" t="s" s="27">
        <v>65</v>
      </c>
      <c r="AD69" t="s" s="28">
        <v>65</v>
      </c>
      <c r="AE69" s="29"/>
      <c r="AF69" s="30"/>
      <c r="AG69" s="30"/>
      <c r="AH69" s="30"/>
      <c r="AI69" s="31"/>
    </row>
    <row r="70" ht="14.5" customHeight="1">
      <c r="A70" s="18">
        <v>14033</v>
      </c>
      <c r="B70" t="s" s="19">
        <v>32</v>
      </c>
      <c r="C70" t="s" s="20">
        <v>43</v>
      </c>
      <c r="D70" t="s" s="20">
        <v>38</v>
      </c>
      <c r="E70" t="s" s="21">
        <v>136</v>
      </c>
      <c r="F70" t="s" s="20">
        <v>33</v>
      </c>
      <c r="G70" t="s" s="20">
        <v>184</v>
      </c>
      <c r="H70" t="s" s="21">
        <v>125</v>
      </c>
      <c r="I70" t="s" s="20">
        <v>83</v>
      </c>
      <c r="J70" t="s" s="20">
        <v>74</v>
      </c>
      <c r="K70" t="s" s="21">
        <v>88</v>
      </c>
      <c r="L70" t="s" s="20">
        <v>73</v>
      </c>
      <c r="M70" t="s" s="20">
        <v>74</v>
      </c>
      <c r="N70" t="s" s="21">
        <v>75</v>
      </c>
      <c r="O70" t="s" s="20">
        <v>247</v>
      </c>
      <c r="P70" t="s" s="20">
        <v>38</v>
      </c>
      <c r="Q70" t="s" s="21">
        <v>171</v>
      </c>
      <c r="R70" t="s" s="20">
        <v>233</v>
      </c>
      <c r="S70" t="s" s="20">
        <v>183</v>
      </c>
      <c r="T70" t="s" s="21">
        <v>147</v>
      </c>
      <c r="U70" t="s" s="20">
        <v>49</v>
      </c>
      <c r="V70" t="s" s="20">
        <v>234</v>
      </c>
      <c r="W70" t="s" s="21">
        <v>35</v>
      </c>
      <c r="X70" t="s" s="20">
        <v>80</v>
      </c>
      <c r="Y70" t="s" s="20">
        <v>51</v>
      </c>
      <c r="Z70" t="s" s="21">
        <v>107</v>
      </c>
      <c r="AA70" t="s" s="20">
        <v>52</v>
      </c>
      <c r="AB70" t="s" s="20">
        <v>54</v>
      </c>
      <c r="AC70" t="s" s="20">
        <v>54</v>
      </c>
      <c r="AD70" t="s" s="21">
        <v>174</v>
      </c>
      <c r="AE70" t="s" s="20">
        <v>248</v>
      </c>
      <c r="AF70" s="22">
        <v>5.27</v>
      </c>
      <c r="AG70" t="s" s="23">
        <v>57</v>
      </c>
      <c r="AH70" s="22">
        <v>5.52</v>
      </c>
      <c r="AI70" s="24"/>
    </row>
    <row r="71" ht="15" customHeight="1">
      <c r="A71" t="s" s="25">
        <v>249</v>
      </c>
      <c r="B71" t="s" s="26">
        <v>59</v>
      </c>
      <c r="C71" t="s" s="27">
        <v>57</v>
      </c>
      <c r="D71" t="s" s="27">
        <v>61</v>
      </c>
      <c r="E71" t="s" s="28">
        <v>57</v>
      </c>
      <c r="F71" t="s" s="27">
        <v>60</v>
      </c>
      <c r="G71" t="s" s="27">
        <v>64</v>
      </c>
      <c r="H71" t="s" s="28">
        <v>60</v>
      </c>
      <c r="I71" t="s" s="27">
        <v>61</v>
      </c>
      <c r="J71" t="s" s="27">
        <v>62</v>
      </c>
      <c r="K71" t="s" s="28">
        <v>61</v>
      </c>
      <c r="L71" t="s" s="27">
        <v>62</v>
      </c>
      <c r="M71" t="s" s="27">
        <v>62</v>
      </c>
      <c r="N71" t="s" s="28">
        <v>62</v>
      </c>
      <c r="O71" t="s" s="27">
        <v>61</v>
      </c>
      <c r="P71" t="s" s="27">
        <v>61</v>
      </c>
      <c r="Q71" t="s" s="28">
        <v>61</v>
      </c>
      <c r="R71" t="s" s="27">
        <v>64</v>
      </c>
      <c r="S71" t="s" s="27">
        <v>61</v>
      </c>
      <c r="T71" t="s" s="28">
        <v>64</v>
      </c>
      <c r="U71" t="s" s="27">
        <v>65</v>
      </c>
      <c r="V71" t="s" s="27">
        <v>65</v>
      </c>
      <c r="W71" t="s" s="28">
        <v>65</v>
      </c>
      <c r="X71" t="s" s="27">
        <v>64</v>
      </c>
      <c r="Y71" t="s" s="27">
        <v>64</v>
      </c>
      <c r="Z71" t="s" s="28">
        <v>64</v>
      </c>
      <c r="AA71" t="s" s="27">
        <v>63</v>
      </c>
      <c r="AB71" t="s" s="27">
        <v>65</v>
      </c>
      <c r="AC71" t="s" s="27">
        <v>65</v>
      </c>
      <c r="AD71" t="s" s="28">
        <v>65</v>
      </c>
      <c r="AE71" s="29"/>
      <c r="AF71" s="30"/>
      <c r="AG71" s="30"/>
      <c r="AH71" s="30"/>
      <c r="AI71" s="31"/>
    </row>
    <row r="72" ht="14.5" customHeight="1">
      <c r="A72" s="18">
        <v>14034</v>
      </c>
      <c r="B72" t="s" s="19">
        <v>32</v>
      </c>
      <c r="C72" t="s" s="20">
        <v>106</v>
      </c>
      <c r="D72" t="s" s="20">
        <v>123</v>
      </c>
      <c r="E72" t="s" s="21">
        <v>91</v>
      </c>
      <c r="F72" t="s" s="20">
        <v>82</v>
      </c>
      <c r="G72" t="s" s="20">
        <v>89</v>
      </c>
      <c r="H72" t="s" s="21">
        <v>71</v>
      </c>
      <c r="I72" t="s" s="20">
        <v>107</v>
      </c>
      <c r="J72" t="s" s="20">
        <v>168</v>
      </c>
      <c r="K72" t="s" s="21">
        <v>42</v>
      </c>
      <c r="L72" t="s" s="20">
        <v>109</v>
      </c>
      <c r="M72" t="s" s="20">
        <v>110</v>
      </c>
      <c r="N72" t="s" s="21">
        <v>111</v>
      </c>
      <c r="O72" t="s" s="20">
        <v>111</v>
      </c>
      <c r="P72" t="s" s="20">
        <v>110</v>
      </c>
      <c r="Q72" t="s" s="21">
        <v>171</v>
      </c>
      <c r="R72" t="s" s="20">
        <v>82</v>
      </c>
      <c r="S72" t="s" s="20">
        <v>136</v>
      </c>
      <c r="T72" t="s" s="21">
        <v>146</v>
      </c>
      <c r="U72" t="s" s="20">
        <v>145</v>
      </c>
      <c r="V72" t="s" s="20">
        <v>114</v>
      </c>
      <c r="W72" t="s" s="21">
        <v>98</v>
      </c>
      <c r="X72" t="s" s="20">
        <v>112</v>
      </c>
      <c r="Y72" t="s" s="20">
        <v>122</v>
      </c>
      <c r="Z72" t="s" s="21">
        <v>136</v>
      </c>
      <c r="AA72" t="s" s="20">
        <v>123</v>
      </c>
      <c r="AB72" t="s" s="20">
        <v>35</v>
      </c>
      <c r="AC72" t="s" s="20">
        <v>126</v>
      </c>
      <c r="AD72" t="s" s="21">
        <v>55</v>
      </c>
      <c r="AE72" t="s" s="20">
        <v>248</v>
      </c>
      <c r="AF72" s="22">
        <v>5.85</v>
      </c>
      <c r="AG72" t="s" s="23">
        <v>60</v>
      </c>
      <c r="AH72" s="22">
        <v>2.92</v>
      </c>
      <c r="AI72" s="24"/>
    </row>
    <row r="73" ht="15" customHeight="1">
      <c r="A73" t="s" s="25">
        <v>250</v>
      </c>
      <c r="B73" t="s" s="26">
        <v>59</v>
      </c>
      <c r="C73" t="s" s="27">
        <v>64</v>
      </c>
      <c r="D73" t="s" s="27">
        <v>61</v>
      </c>
      <c r="E73" t="s" s="28">
        <v>61</v>
      </c>
      <c r="F73" t="s" s="27">
        <v>60</v>
      </c>
      <c r="G73" t="s" s="27">
        <v>65</v>
      </c>
      <c r="H73" t="s" s="28">
        <v>61</v>
      </c>
      <c r="I73" t="s" s="27">
        <v>60</v>
      </c>
      <c r="J73" t="s" s="27">
        <v>60</v>
      </c>
      <c r="K73" t="s" s="28">
        <v>60</v>
      </c>
      <c r="L73" t="s" s="27">
        <v>62</v>
      </c>
      <c r="M73" t="s" s="27">
        <v>62</v>
      </c>
      <c r="N73" t="s" s="28">
        <v>62</v>
      </c>
      <c r="O73" t="s" s="27">
        <v>61</v>
      </c>
      <c r="P73" t="s" s="27">
        <v>62</v>
      </c>
      <c r="Q73" t="s" s="28">
        <v>61</v>
      </c>
      <c r="R73" t="s" s="27">
        <v>64</v>
      </c>
      <c r="S73" t="s" s="27">
        <v>62</v>
      </c>
      <c r="T73" t="s" s="28">
        <v>61</v>
      </c>
      <c r="U73" t="s" s="27">
        <v>64</v>
      </c>
      <c r="V73" t="s" s="27">
        <v>64</v>
      </c>
      <c r="W73" t="s" s="28">
        <v>64</v>
      </c>
      <c r="X73" t="s" s="27">
        <v>60</v>
      </c>
      <c r="Y73" t="s" s="27">
        <v>61</v>
      </c>
      <c r="Z73" t="s" s="28">
        <v>62</v>
      </c>
      <c r="AA73" t="s" s="27">
        <v>60</v>
      </c>
      <c r="AB73" t="s" s="27">
        <v>65</v>
      </c>
      <c r="AC73" t="s" s="27">
        <v>65</v>
      </c>
      <c r="AD73" t="s" s="28">
        <v>65</v>
      </c>
      <c r="AE73" s="29"/>
      <c r="AF73" s="30"/>
      <c r="AG73" s="30"/>
      <c r="AH73" s="30"/>
      <c r="AI73" s="31"/>
    </row>
    <row r="74" ht="14.5" customHeight="1">
      <c r="A74" s="18">
        <v>14035</v>
      </c>
      <c r="B74" t="s" s="19">
        <v>32</v>
      </c>
      <c r="C74" t="s" s="20">
        <v>251</v>
      </c>
      <c r="D74" t="s" s="20">
        <v>44</v>
      </c>
      <c r="E74" t="s" s="21">
        <v>115</v>
      </c>
      <c r="F74" t="s" s="20">
        <v>36</v>
      </c>
      <c r="G74" t="s" s="20">
        <v>34</v>
      </c>
      <c r="H74" t="s" s="21">
        <v>37</v>
      </c>
      <c r="I74" t="s" s="20">
        <v>140</v>
      </c>
      <c r="J74" t="s" s="20">
        <v>41</v>
      </c>
      <c r="K74" t="s" s="21">
        <v>39</v>
      </c>
      <c r="L74" t="s" s="20">
        <v>40</v>
      </c>
      <c r="M74" t="s" s="20">
        <v>41</v>
      </c>
      <c r="N74" t="s" s="21">
        <v>42</v>
      </c>
      <c r="O74" t="s" s="20">
        <v>66</v>
      </c>
      <c r="P74" t="s" s="20">
        <v>41</v>
      </c>
      <c r="Q74" t="s" s="21">
        <v>128</v>
      </c>
      <c r="R74" t="s" s="20">
        <v>69</v>
      </c>
      <c r="S74" t="s" s="20">
        <v>183</v>
      </c>
      <c r="T74" t="s" s="21">
        <v>78</v>
      </c>
      <c r="U74" t="s" s="20">
        <v>80</v>
      </c>
      <c r="V74" t="s" s="20">
        <v>52</v>
      </c>
      <c r="W74" t="s" s="21">
        <v>82</v>
      </c>
      <c r="X74" t="s" s="20">
        <v>184</v>
      </c>
      <c r="Y74" t="s" s="20">
        <v>51</v>
      </c>
      <c r="Z74" t="s" s="21">
        <v>128</v>
      </c>
      <c r="AA74" t="s" s="20">
        <v>34</v>
      </c>
      <c r="AB74" t="s" s="20">
        <v>83</v>
      </c>
      <c r="AC74" t="s" s="20">
        <v>221</v>
      </c>
      <c r="AD74" t="s" s="21">
        <v>149</v>
      </c>
      <c r="AE74" t="s" s="20">
        <v>252</v>
      </c>
      <c r="AF74" s="22">
        <v>3.04</v>
      </c>
      <c r="AG74" t="s" s="23">
        <v>57</v>
      </c>
      <c r="AH74" s="22">
        <v>1.52</v>
      </c>
      <c r="AI74" s="24"/>
    </row>
    <row r="75" ht="15" customHeight="1">
      <c r="A75" t="s" s="25">
        <v>253</v>
      </c>
      <c r="B75" t="s" s="26">
        <v>59</v>
      </c>
      <c r="C75" t="s" s="27">
        <v>57</v>
      </c>
      <c r="D75" t="s" s="27">
        <v>57</v>
      </c>
      <c r="E75" t="s" s="28">
        <v>57</v>
      </c>
      <c r="F75" t="s" s="27">
        <v>57</v>
      </c>
      <c r="G75" t="s" s="27">
        <v>61</v>
      </c>
      <c r="H75" t="s" s="28">
        <v>57</v>
      </c>
      <c r="I75" t="s" s="27">
        <v>60</v>
      </c>
      <c r="J75" t="s" s="27">
        <v>60</v>
      </c>
      <c r="K75" t="s" s="28">
        <v>60</v>
      </c>
      <c r="L75" t="s" s="27">
        <v>60</v>
      </c>
      <c r="M75" t="s" s="27">
        <v>60</v>
      </c>
      <c r="N75" t="s" s="28">
        <v>60</v>
      </c>
      <c r="O75" t="s" s="27">
        <v>57</v>
      </c>
      <c r="P75" t="s" s="27">
        <v>60</v>
      </c>
      <c r="Q75" t="s" s="28">
        <v>57</v>
      </c>
      <c r="R75" t="s" s="27">
        <v>63</v>
      </c>
      <c r="S75" t="s" s="27">
        <v>61</v>
      </c>
      <c r="T75" t="s" s="28">
        <v>64</v>
      </c>
      <c r="U75" t="s" s="27">
        <v>64</v>
      </c>
      <c r="V75" t="s" s="27">
        <v>63</v>
      </c>
      <c r="W75" t="s" s="28">
        <v>64</v>
      </c>
      <c r="X75" t="s" s="27">
        <v>62</v>
      </c>
      <c r="Y75" t="s" s="27">
        <v>64</v>
      </c>
      <c r="Z75" t="s" s="28">
        <v>61</v>
      </c>
      <c r="AA75" t="s" s="27">
        <v>60</v>
      </c>
      <c r="AB75" t="s" s="27">
        <v>65</v>
      </c>
      <c r="AC75" t="s" s="27">
        <v>65</v>
      </c>
      <c r="AD75" t="s" s="28">
        <v>65</v>
      </c>
      <c r="AE75" s="29"/>
      <c r="AF75" s="30"/>
      <c r="AG75" s="30"/>
      <c r="AH75" s="30"/>
      <c r="AI75" s="31"/>
    </row>
    <row r="76" ht="14.5" customHeight="1">
      <c r="A76" s="18">
        <v>14036</v>
      </c>
      <c r="B76" t="s" s="19">
        <v>32</v>
      </c>
      <c r="C76" t="s" s="20">
        <v>96</v>
      </c>
      <c r="D76" t="s" s="20">
        <v>114</v>
      </c>
      <c r="E76" t="s" s="21">
        <v>90</v>
      </c>
      <c r="F76" t="s" s="20">
        <v>75</v>
      </c>
      <c r="G76" t="s" s="20">
        <v>122</v>
      </c>
      <c r="H76" t="s" s="21">
        <v>154</v>
      </c>
      <c r="I76" t="s" s="20">
        <v>111</v>
      </c>
      <c r="J76" t="s" s="20">
        <v>123</v>
      </c>
      <c r="K76" t="s" s="21">
        <v>92</v>
      </c>
      <c r="L76" t="s" s="20">
        <v>121</v>
      </c>
      <c r="M76" t="s" s="20">
        <v>123</v>
      </c>
      <c r="N76" t="s" s="21">
        <v>171</v>
      </c>
      <c r="O76" t="s" s="20">
        <v>77</v>
      </c>
      <c r="P76" t="s" s="20">
        <v>110</v>
      </c>
      <c r="Q76" t="s" s="21">
        <v>121</v>
      </c>
      <c r="R76" t="s" s="20">
        <v>109</v>
      </c>
      <c r="S76" t="s" s="20">
        <v>81</v>
      </c>
      <c r="T76" t="s" s="21">
        <v>90</v>
      </c>
      <c r="U76" t="s" s="20">
        <v>122</v>
      </c>
      <c r="V76" t="s" s="20">
        <v>145</v>
      </c>
      <c r="W76" t="s" s="21">
        <v>127</v>
      </c>
      <c r="X76" t="s" s="20">
        <v>122</v>
      </c>
      <c r="Y76" t="s" s="20">
        <v>145</v>
      </c>
      <c r="Z76" t="s" s="21">
        <v>127</v>
      </c>
      <c r="AA76" t="s" s="20">
        <v>115</v>
      </c>
      <c r="AB76" t="s" s="20">
        <v>126</v>
      </c>
      <c r="AC76" t="s" s="20">
        <v>81</v>
      </c>
      <c r="AD76" t="s" s="21">
        <v>113</v>
      </c>
      <c r="AE76" t="s" s="20">
        <v>119</v>
      </c>
      <c r="AF76" s="22">
        <v>6.46</v>
      </c>
      <c r="AG76" t="s" s="23">
        <v>60</v>
      </c>
      <c r="AH76" s="22">
        <v>3.23</v>
      </c>
      <c r="AI76" s="24"/>
    </row>
    <row r="77" ht="15" customHeight="1">
      <c r="A77" t="s" s="25">
        <v>254</v>
      </c>
      <c r="B77" t="s" s="26">
        <v>59</v>
      </c>
      <c r="C77" t="s" s="27">
        <v>64</v>
      </c>
      <c r="D77" t="s" s="27">
        <v>65</v>
      </c>
      <c r="E77" t="s" s="28">
        <v>64</v>
      </c>
      <c r="F77" t="s" s="27">
        <v>64</v>
      </c>
      <c r="G77" t="s" s="27">
        <v>64</v>
      </c>
      <c r="H77" t="s" s="28">
        <v>64</v>
      </c>
      <c r="I77" t="s" s="27">
        <v>61</v>
      </c>
      <c r="J77" t="s" s="27">
        <v>61</v>
      </c>
      <c r="K77" t="s" s="28">
        <v>61</v>
      </c>
      <c r="L77" t="s" s="27">
        <v>61</v>
      </c>
      <c r="M77" t="s" s="27">
        <v>61</v>
      </c>
      <c r="N77" t="s" s="28">
        <v>61</v>
      </c>
      <c r="O77" t="s" s="27">
        <v>62</v>
      </c>
      <c r="P77" t="s" s="27">
        <v>62</v>
      </c>
      <c r="Q77" t="s" s="28">
        <v>62</v>
      </c>
      <c r="R77" t="s" s="27">
        <v>87</v>
      </c>
      <c r="S77" t="s" s="27">
        <v>64</v>
      </c>
      <c r="T77" t="s" s="28">
        <v>64</v>
      </c>
      <c r="U77" t="s" s="27">
        <v>61</v>
      </c>
      <c r="V77" t="s" s="27">
        <v>64</v>
      </c>
      <c r="W77" t="s" s="28">
        <v>61</v>
      </c>
      <c r="X77" t="s" s="27">
        <v>61</v>
      </c>
      <c r="Y77" t="s" s="27">
        <v>64</v>
      </c>
      <c r="Z77" t="s" s="28">
        <v>61</v>
      </c>
      <c r="AA77" t="s" s="27">
        <v>63</v>
      </c>
      <c r="AB77" t="s" s="27">
        <v>65</v>
      </c>
      <c r="AC77" t="s" s="27">
        <v>64</v>
      </c>
      <c r="AD77" t="s" s="28">
        <v>63</v>
      </c>
      <c r="AE77" s="29"/>
      <c r="AF77" s="30"/>
      <c r="AG77" s="30"/>
      <c r="AH77" s="30"/>
      <c r="AI77" s="31"/>
    </row>
    <row r="78" ht="14.5" customHeight="1">
      <c r="A78" s="18">
        <v>14037</v>
      </c>
      <c r="B78" t="s" s="19">
        <v>32</v>
      </c>
      <c r="C78" t="s" s="20">
        <v>96</v>
      </c>
      <c r="D78" t="s" s="20">
        <v>145</v>
      </c>
      <c r="E78" t="s" s="21">
        <v>108</v>
      </c>
      <c r="F78" t="s" s="20">
        <v>106</v>
      </c>
      <c r="G78" t="s" s="20">
        <v>145</v>
      </c>
      <c r="H78" t="s" s="21">
        <v>164</v>
      </c>
      <c r="I78" t="s" s="20">
        <v>126</v>
      </c>
      <c r="J78" t="s" s="20">
        <v>145</v>
      </c>
      <c r="K78" t="s" s="21">
        <v>95</v>
      </c>
      <c r="L78" t="s" s="20">
        <v>98</v>
      </c>
      <c r="M78" t="s" s="20">
        <v>123</v>
      </c>
      <c r="N78" t="s" s="21">
        <v>35</v>
      </c>
      <c r="O78" t="s" s="20">
        <v>77</v>
      </c>
      <c r="P78" t="s" s="20">
        <v>122</v>
      </c>
      <c r="Q78" t="s" s="21">
        <v>71</v>
      </c>
      <c r="R78" t="s" s="20">
        <v>125</v>
      </c>
      <c r="S78" t="s" s="20">
        <v>35</v>
      </c>
      <c r="T78" t="s" s="21">
        <v>129</v>
      </c>
      <c r="U78" t="s" s="20">
        <v>101</v>
      </c>
      <c r="V78" t="s" s="20">
        <v>103</v>
      </c>
      <c r="W78" t="s" s="21">
        <v>125</v>
      </c>
      <c r="X78" t="s" s="20">
        <v>100</v>
      </c>
      <c r="Y78" t="s" s="20">
        <v>116</v>
      </c>
      <c r="Z78" t="s" s="21">
        <v>82</v>
      </c>
      <c r="AA78" t="s" s="20">
        <v>116</v>
      </c>
      <c r="AB78" t="s" s="20">
        <v>109</v>
      </c>
      <c r="AC78" t="s" s="20">
        <v>126</v>
      </c>
      <c r="AD78" t="s" s="21">
        <v>157</v>
      </c>
      <c r="AE78" t="s" s="20">
        <v>255</v>
      </c>
      <c r="AF78" s="22">
        <v>6.88</v>
      </c>
      <c r="AG78" t="s" s="23">
        <v>60</v>
      </c>
      <c r="AH78" s="22">
        <v>6.88</v>
      </c>
      <c r="AI78" s="24"/>
    </row>
    <row r="79" ht="15" customHeight="1">
      <c r="A79" t="s" s="25">
        <v>256</v>
      </c>
      <c r="B79" t="s" s="26">
        <v>59</v>
      </c>
      <c r="C79" t="s" s="27">
        <v>64</v>
      </c>
      <c r="D79" t="s" s="27">
        <v>87</v>
      </c>
      <c r="E79" t="s" s="28">
        <v>64</v>
      </c>
      <c r="F79" t="s" s="27">
        <v>64</v>
      </c>
      <c r="G79" t="s" s="27">
        <v>87</v>
      </c>
      <c r="H79" t="s" s="28">
        <v>64</v>
      </c>
      <c r="I79" t="s" s="27">
        <v>61</v>
      </c>
      <c r="J79" t="s" s="27">
        <v>87</v>
      </c>
      <c r="K79" t="s" s="28">
        <v>61</v>
      </c>
      <c r="L79" t="s" s="27">
        <v>60</v>
      </c>
      <c r="M79" t="s" s="27">
        <v>61</v>
      </c>
      <c r="N79" t="s" s="28">
        <v>60</v>
      </c>
      <c r="O79" t="s" s="27">
        <v>62</v>
      </c>
      <c r="P79" t="s" s="27">
        <v>64</v>
      </c>
      <c r="Q79" t="s" s="28">
        <v>61</v>
      </c>
      <c r="R79" t="s" s="27">
        <v>65</v>
      </c>
      <c r="S79" t="s" s="27">
        <v>65</v>
      </c>
      <c r="T79" t="s" s="28">
        <v>65</v>
      </c>
      <c r="U79" t="s" s="27">
        <v>65</v>
      </c>
      <c r="V79" t="s" s="27">
        <v>65</v>
      </c>
      <c r="W79" t="s" s="28">
        <v>65</v>
      </c>
      <c r="X79" t="s" s="27">
        <v>61</v>
      </c>
      <c r="Y79" t="s" s="27">
        <v>65</v>
      </c>
      <c r="Z79" t="s" s="28">
        <v>64</v>
      </c>
      <c r="AA79" t="s" s="27">
        <v>65</v>
      </c>
      <c r="AB79" t="s" s="27">
        <v>87</v>
      </c>
      <c r="AC79" t="s" s="27">
        <v>65</v>
      </c>
      <c r="AD79" t="s" s="28">
        <v>87</v>
      </c>
      <c r="AE79" s="29"/>
      <c r="AF79" s="30"/>
      <c r="AG79" s="30"/>
      <c r="AH79" s="30"/>
      <c r="AI79" s="31"/>
    </row>
    <row r="80" ht="14.5" customHeight="1">
      <c r="A80" s="18">
        <v>14038</v>
      </c>
      <c r="B80" t="s" s="19">
        <v>32</v>
      </c>
      <c r="C80" t="s" s="20">
        <v>177</v>
      </c>
      <c r="D80" t="s" s="20">
        <v>41</v>
      </c>
      <c r="E80" t="s" s="21">
        <v>124</v>
      </c>
      <c r="F80" t="s" s="20">
        <v>212</v>
      </c>
      <c r="G80" t="s" s="20">
        <v>70</v>
      </c>
      <c r="H80" t="s" s="21">
        <v>128</v>
      </c>
      <c r="I80" t="s" s="20">
        <v>257</v>
      </c>
      <c r="J80" t="s" s="20">
        <v>41</v>
      </c>
      <c r="K80" t="s" s="21">
        <v>231</v>
      </c>
      <c r="L80" t="s" s="20">
        <v>76</v>
      </c>
      <c r="M80" t="s" s="20">
        <v>44</v>
      </c>
      <c r="N80" t="s" s="21">
        <v>98</v>
      </c>
      <c r="O80" t="s" s="20">
        <v>33</v>
      </c>
      <c r="P80" t="s" s="20">
        <v>135</v>
      </c>
      <c r="Q80" t="s" s="21">
        <v>77</v>
      </c>
      <c r="R80" t="s" s="20">
        <v>69</v>
      </c>
      <c r="S80" t="s" s="20">
        <v>47</v>
      </c>
      <c r="T80" t="s" s="21">
        <v>93</v>
      </c>
      <c r="U80" t="s" s="20">
        <v>70</v>
      </c>
      <c r="V80" t="s" s="20">
        <v>67</v>
      </c>
      <c r="W80" t="s" s="21">
        <v>127</v>
      </c>
      <c r="X80" t="s" s="20">
        <v>51</v>
      </c>
      <c r="Y80" t="s" s="20">
        <v>51</v>
      </c>
      <c r="Z80" t="s" s="21">
        <v>82</v>
      </c>
      <c r="AA80" t="s" s="20">
        <v>80</v>
      </c>
      <c r="AB80" t="s" s="20">
        <v>54</v>
      </c>
      <c r="AC80" t="s" s="20">
        <v>185</v>
      </c>
      <c r="AD80" t="s" s="21">
        <v>157</v>
      </c>
      <c r="AE80" t="s" s="20">
        <v>258</v>
      </c>
      <c r="AF80" s="22">
        <v>2.08</v>
      </c>
      <c r="AG80" t="s" s="23">
        <v>57</v>
      </c>
      <c r="AH80" s="22">
        <v>1.04</v>
      </c>
      <c r="AI80" s="24"/>
    </row>
    <row r="81" ht="15" customHeight="1">
      <c r="A81" t="s" s="25">
        <v>259</v>
      </c>
      <c r="B81" t="s" s="26">
        <v>59</v>
      </c>
      <c r="C81" t="s" s="27">
        <v>57</v>
      </c>
      <c r="D81" t="s" s="27">
        <v>60</v>
      </c>
      <c r="E81" t="s" s="28">
        <v>57</v>
      </c>
      <c r="F81" t="s" s="27">
        <v>57</v>
      </c>
      <c r="G81" t="s" s="27">
        <v>64</v>
      </c>
      <c r="H81" t="s" s="28">
        <v>57</v>
      </c>
      <c r="I81" t="s" s="27">
        <v>57</v>
      </c>
      <c r="J81" t="s" s="27">
        <v>60</v>
      </c>
      <c r="K81" t="s" s="28">
        <v>57</v>
      </c>
      <c r="L81" t="s" s="27">
        <v>57</v>
      </c>
      <c r="M81" t="s" s="27">
        <v>57</v>
      </c>
      <c r="N81" t="s" s="28">
        <v>57</v>
      </c>
      <c r="O81" t="s" s="27">
        <v>60</v>
      </c>
      <c r="P81" t="s" s="27">
        <v>57</v>
      </c>
      <c r="Q81" t="s" s="28">
        <v>57</v>
      </c>
      <c r="R81" t="s" s="27">
        <v>63</v>
      </c>
      <c r="S81" t="s" s="27">
        <v>63</v>
      </c>
      <c r="T81" t="s" s="28">
        <v>63</v>
      </c>
      <c r="U81" t="s" s="27">
        <v>61</v>
      </c>
      <c r="V81" t="s" s="27">
        <v>64</v>
      </c>
      <c r="W81" t="s" s="28">
        <v>61</v>
      </c>
      <c r="X81" t="s" s="27">
        <v>64</v>
      </c>
      <c r="Y81" t="s" s="27">
        <v>64</v>
      </c>
      <c r="Z81" t="s" s="28">
        <v>64</v>
      </c>
      <c r="AA81" t="s" s="27">
        <v>64</v>
      </c>
      <c r="AB81" t="s" s="27">
        <v>65</v>
      </c>
      <c r="AC81" t="s" s="27">
        <v>87</v>
      </c>
      <c r="AD81" t="s" s="28">
        <v>87</v>
      </c>
      <c r="AE81" s="29"/>
      <c r="AF81" s="30"/>
      <c r="AG81" s="30"/>
      <c r="AH81" s="30"/>
      <c r="AI81" s="31"/>
    </row>
    <row r="82" ht="14.5" customHeight="1">
      <c r="A82" s="18">
        <v>14039</v>
      </c>
      <c r="B82" t="s" s="19">
        <v>32</v>
      </c>
      <c r="C82" t="s" s="20">
        <v>121</v>
      </c>
      <c r="D82" t="s" s="20">
        <v>89</v>
      </c>
      <c r="E82" t="s" s="21">
        <v>147</v>
      </c>
      <c r="F82" t="s" s="20">
        <v>139</v>
      </c>
      <c r="G82" t="s" s="20">
        <v>145</v>
      </c>
      <c r="H82" t="s" s="21">
        <v>163</v>
      </c>
      <c r="I82" t="s" s="20">
        <v>121</v>
      </c>
      <c r="J82" t="s" s="20">
        <v>94</v>
      </c>
      <c r="K82" t="s" s="21">
        <v>146</v>
      </c>
      <c r="L82" t="s" s="20">
        <v>125</v>
      </c>
      <c r="M82" t="s" s="20">
        <v>100</v>
      </c>
      <c r="N82" t="s" s="21">
        <v>146</v>
      </c>
      <c r="O82" t="s" s="20">
        <v>75</v>
      </c>
      <c r="P82" t="s" s="20">
        <v>123</v>
      </c>
      <c r="Q82" t="s" s="21">
        <v>146</v>
      </c>
      <c r="R82" t="s" s="20">
        <v>42</v>
      </c>
      <c r="S82" t="s" s="20">
        <v>35</v>
      </c>
      <c r="T82" t="s" s="21">
        <v>118</v>
      </c>
      <c r="U82" t="s" s="20">
        <v>115</v>
      </c>
      <c r="V82" t="s" s="20">
        <v>116</v>
      </c>
      <c r="W82" t="s" s="21">
        <v>109</v>
      </c>
      <c r="X82" t="s" s="20">
        <v>116</v>
      </c>
      <c r="Y82" t="s" s="20">
        <v>101</v>
      </c>
      <c r="Z82" t="s" s="21">
        <v>42</v>
      </c>
      <c r="AA82" t="s" s="20">
        <v>145</v>
      </c>
      <c r="AB82" t="s" s="20">
        <v>39</v>
      </c>
      <c r="AC82" t="s" s="20">
        <v>35</v>
      </c>
      <c r="AD82" t="s" s="21">
        <v>84</v>
      </c>
      <c r="AE82" t="s" s="20">
        <v>243</v>
      </c>
      <c r="AF82" s="22">
        <v>7.08</v>
      </c>
      <c r="AG82" t="s" s="23">
        <v>60</v>
      </c>
      <c r="AH82" s="22">
        <v>3.54</v>
      </c>
      <c r="AI82" s="24"/>
    </row>
    <row r="83" ht="15" customHeight="1">
      <c r="A83" t="s" s="25">
        <v>260</v>
      </c>
      <c r="B83" t="s" s="26">
        <v>59</v>
      </c>
      <c r="C83" t="s" s="27">
        <v>61</v>
      </c>
      <c r="D83" t="s" s="27">
        <v>65</v>
      </c>
      <c r="E83" t="s" s="28">
        <v>64</v>
      </c>
      <c r="F83" t="s" s="27">
        <v>62</v>
      </c>
      <c r="G83" t="s" s="27">
        <v>87</v>
      </c>
      <c r="H83" t="s" s="28">
        <v>61</v>
      </c>
      <c r="I83" t="s" s="27">
        <v>61</v>
      </c>
      <c r="J83" t="s" s="27">
        <v>64</v>
      </c>
      <c r="K83" t="s" s="28">
        <v>61</v>
      </c>
      <c r="L83" t="s" s="27">
        <v>61</v>
      </c>
      <c r="M83" t="s" s="27">
        <v>63</v>
      </c>
      <c r="N83" t="s" s="28">
        <v>61</v>
      </c>
      <c r="O83" t="s" s="27">
        <v>64</v>
      </c>
      <c r="P83" t="s" s="27">
        <v>61</v>
      </c>
      <c r="Q83" t="s" s="28">
        <v>61</v>
      </c>
      <c r="R83" t="s" s="27">
        <v>65</v>
      </c>
      <c r="S83" t="s" s="27">
        <v>65</v>
      </c>
      <c r="T83" t="s" s="28">
        <v>65</v>
      </c>
      <c r="U83" t="s" s="27">
        <v>63</v>
      </c>
      <c r="V83" t="s" s="27">
        <v>65</v>
      </c>
      <c r="W83" t="s" s="28">
        <v>87</v>
      </c>
      <c r="X83" t="s" s="27">
        <v>65</v>
      </c>
      <c r="Y83" t="s" s="27">
        <v>65</v>
      </c>
      <c r="Z83" t="s" s="28">
        <v>65</v>
      </c>
      <c r="AA83" t="s" s="27">
        <v>64</v>
      </c>
      <c r="AB83" t="s" s="27">
        <v>65</v>
      </c>
      <c r="AC83" t="s" s="27">
        <v>65</v>
      </c>
      <c r="AD83" t="s" s="28">
        <v>65</v>
      </c>
      <c r="AE83" s="29"/>
      <c r="AF83" s="30"/>
      <c r="AG83" s="30"/>
      <c r="AH83" s="30"/>
      <c r="AI83" s="31"/>
    </row>
    <row r="84" ht="14.5" customHeight="1">
      <c r="A84" s="18">
        <v>14040</v>
      </c>
      <c r="B84" t="s" s="19">
        <v>32</v>
      </c>
      <c r="C84" t="s" s="20">
        <v>126</v>
      </c>
      <c r="D84" t="s" s="20">
        <v>123</v>
      </c>
      <c r="E84" t="s" s="21">
        <v>71</v>
      </c>
      <c r="F84" t="s" s="20">
        <v>126</v>
      </c>
      <c r="G84" t="s" s="20">
        <v>122</v>
      </c>
      <c r="H84" t="s" s="21">
        <v>159</v>
      </c>
      <c r="I84" t="s" s="20">
        <v>72</v>
      </c>
      <c r="J84" t="s" s="20">
        <v>168</v>
      </c>
      <c r="K84" t="s" s="21">
        <v>159</v>
      </c>
      <c r="L84" t="s" s="20">
        <v>82</v>
      </c>
      <c r="M84" t="s" s="20">
        <v>110</v>
      </c>
      <c r="N84" t="s" s="21">
        <v>39</v>
      </c>
      <c r="O84" t="s" s="20">
        <v>77</v>
      </c>
      <c r="P84" t="s" s="20">
        <v>110</v>
      </c>
      <c r="Q84" t="s" s="21">
        <v>121</v>
      </c>
      <c r="R84" t="s" s="20">
        <v>77</v>
      </c>
      <c r="S84" t="s" s="20">
        <v>68</v>
      </c>
      <c r="T84" t="s" s="21">
        <v>93</v>
      </c>
      <c r="U84" t="s" s="20">
        <v>89</v>
      </c>
      <c r="V84" t="s" s="20">
        <v>115</v>
      </c>
      <c r="W84" t="s" s="21">
        <v>82</v>
      </c>
      <c r="X84" t="s" s="20">
        <v>45</v>
      </c>
      <c r="Y84" t="s" s="20">
        <v>89</v>
      </c>
      <c r="Z84" t="s" s="21">
        <v>102</v>
      </c>
      <c r="AA84" t="s" s="20">
        <v>112</v>
      </c>
      <c r="AB84" t="s" s="20">
        <v>139</v>
      </c>
      <c r="AC84" t="s" s="20">
        <v>126</v>
      </c>
      <c r="AD84" t="s" s="21">
        <v>203</v>
      </c>
      <c r="AE84" t="s" s="20">
        <v>261</v>
      </c>
      <c r="AF84" s="22">
        <v>5.96</v>
      </c>
      <c r="AG84" t="s" s="23">
        <v>60</v>
      </c>
      <c r="AH84" s="22">
        <v>6.17</v>
      </c>
      <c r="AI84" s="24"/>
    </row>
    <row r="85" ht="15" customHeight="1">
      <c r="A85" t="s" s="25">
        <v>262</v>
      </c>
      <c r="B85" t="s" s="26">
        <v>59</v>
      </c>
      <c r="C85" t="s" s="27">
        <v>61</v>
      </c>
      <c r="D85" t="s" s="27">
        <v>61</v>
      </c>
      <c r="E85" t="s" s="28">
        <v>61</v>
      </c>
      <c r="F85" t="s" s="27">
        <v>61</v>
      </c>
      <c r="G85" t="s" s="27">
        <v>64</v>
      </c>
      <c r="H85" t="s" s="28">
        <v>61</v>
      </c>
      <c r="I85" t="s" s="27">
        <v>61</v>
      </c>
      <c r="J85" t="s" s="27">
        <v>60</v>
      </c>
      <c r="K85" t="s" s="28">
        <v>61</v>
      </c>
      <c r="L85" t="s" s="27">
        <v>60</v>
      </c>
      <c r="M85" t="s" s="27">
        <v>62</v>
      </c>
      <c r="N85" t="s" s="28">
        <v>60</v>
      </c>
      <c r="O85" t="s" s="27">
        <v>62</v>
      </c>
      <c r="P85" t="s" s="27">
        <v>62</v>
      </c>
      <c r="Q85" t="s" s="28">
        <v>62</v>
      </c>
      <c r="R85" t="s" s="27">
        <v>63</v>
      </c>
      <c r="S85" t="s" s="27">
        <v>63</v>
      </c>
      <c r="T85" t="s" s="28">
        <v>63</v>
      </c>
      <c r="U85" t="s" s="27">
        <v>64</v>
      </c>
      <c r="V85" t="s" s="27">
        <v>63</v>
      </c>
      <c r="W85" t="s" s="28">
        <v>64</v>
      </c>
      <c r="X85" t="s" s="27">
        <v>87</v>
      </c>
      <c r="Y85" t="s" s="27">
        <v>64</v>
      </c>
      <c r="Z85" t="s" s="28">
        <v>63</v>
      </c>
      <c r="AA85" t="s" s="27">
        <v>60</v>
      </c>
      <c r="AB85" t="s" s="27">
        <v>87</v>
      </c>
      <c r="AC85" t="s" s="27">
        <v>65</v>
      </c>
      <c r="AD85" t="s" s="28">
        <v>87</v>
      </c>
      <c r="AE85" s="29"/>
      <c r="AF85" s="30"/>
      <c r="AG85" s="30"/>
      <c r="AH85" s="30"/>
      <c r="AI85" s="31"/>
    </row>
    <row r="86" ht="14.5" customHeight="1">
      <c r="A86" s="18">
        <v>14041</v>
      </c>
      <c r="B86" t="s" s="19">
        <v>32</v>
      </c>
      <c r="C86" t="s" s="20">
        <v>221</v>
      </c>
      <c r="D86" t="s" s="20">
        <v>70</v>
      </c>
      <c r="E86" t="s" s="21">
        <v>163</v>
      </c>
      <c r="F86" t="s" s="20">
        <v>140</v>
      </c>
      <c r="G86" t="s" s="20">
        <v>80</v>
      </c>
      <c r="H86" t="s" s="21">
        <v>96</v>
      </c>
      <c r="I86" t="s" s="20">
        <v>54</v>
      </c>
      <c r="J86" t="s" s="20">
        <v>74</v>
      </c>
      <c r="K86" t="s" s="21">
        <v>106</v>
      </c>
      <c r="L86" t="s" s="20">
        <v>257</v>
      </c>
      <c r="M86" t="s" s="20">
        <v>74</v>
      </c>
      <c r="N86" t="s" s="21">
        <v>98</v>
      </c>
      <c r="O86" t="s" s="20">
        <v>222</v>
      </c>
      <c r="P86" t="s" s="20">
        <v>74</v>
      </c>
      <c r="Q86" t="s" s="21">
        <v>159</v>
      </c>
      <c r="R86" t="s" s="20">
        <v>47</v>
      </c>
      <c r="S86" t="s" s="20">
        <v>54</v>
      </c>
      <c r="T86" t="s" s="21">
        <v>144</v>
      </c>
      <c r="U86" t="s" s="20">
        <v>80</v>
      </c>
      <c r="V86" t="s" s="20">
        <v>52</v>
      </c>
      <c r="W86" t="s" s="21">
        <v>82</v>
      </c>
      <c r="X86" t="s" s="20">
        <v>52</v>
      </c>
      <c r="Y86" t="s" s="20">
        <v>49</v>
      </c>
      <c r="Z86" t="s" s="21">
        <v>109</v>
      </c>
      <c r="AA86" t="s" s="20">
        <v>50</v>
      </c>
      <c r="AB86" t="s" s="20">
        <v>54</v>
      </c>
      <c r="AC86" t="s" s="20">
        <v>83</v>
      </c>
      <c r="AD86" t="s" s="21">
        <v>118</v>
      </c>
      <c r="AE86" t="s" s="20">
        <v>263</v>
      </c>
      <c r="AF86" s="22">
        <v>5.81</v>
      </c>
      <c r="AG86" t="s" s="23">
        <v>57</v>
      </c>
      <c r="AH86" s="22">
        <v>2.9</v>
      </c>
      <c r="AI86" s="24"/>
    </row>
    <row r="87" ht="15" customHeight="1">
      <c r="A87" t="s" s="25">
        <v>264</v>
      </c>
      <c r="B87" t="s" s="26">
        <v>59</v>
      </c>
      <c r="C87" t="s" s="27">
        <v>61</v>
      </c>
      <c r="D87" t="s" s="27">
        <v>64</v>
      </c>
      <c r="E87" t="s" s="28">
        <v>61</v>
      </c>
      <c r="F87" t="s" s="27">
        <v>60</v>
      </c>
      <c r="G87" t="s" s="27">
        <v>65</v>
      </c>
      <c r="H87" t="s" s="28">
        <v>61</v>
      </c>
      <c r="I87" t="s" s="27">
        <v>61</v>
      </c>
      <c r="J87" t="s" s="27">
        <v>62</v>
      </c>
      <c r="K87" t="s" s="28">
        <v>62</v>
      </c>
      <c r="L87" t="s" s="27">
        <v>57</v>
      </c>
      <c r="M87" t="s" s="27">
        <v>62</v>
      </c>
      <c r="N87" t="s" s="28">
        <v>57</v>
      </c>
      <c r="O87" t="s" s="27">
        <v>61</v>
      </c>
      <c r="P87" t="s" s="27">
        <v>62</v>
      </c>
      <c r="Q87" t="s" s="28">
        <v>61</v>
      </c>
      <c r="R87" t="s" s="27">
        <v>63</v>
      </c>
      <c r="S87" t="s" s="27">
        <v>65</v>
      </c>
      <c r="T87" t="s" s="28">
        <v>87</v>
      </c>
      <c r="U87" t="s" s="27">
        <v>64</v>
      </c>
      <c r="V87" t="s" s="27">
        <v>63</v>
      </c>
      <c r="W87" t="s" s="28">
        <v>64</v>
      </c>
      <c r="X87" t="s" s="27">
        <v>63</v>
      </c>
      <c r="Y87" t="s" s="27">
        <v>65</v>
      </c>
      <c r="Z87" t="s" s="28">
        <v>87</v>
      </c>
      <c r="AA87" t="s" s="27">
        <v>65</v>
      </c>
      <c r="AB87" t="s" s="27">
        <v>65</v>
      </c>
      <c r="AC87" t="s" s="27">
        <v>65</v>
      </c>
      <c r="AD87" t="s" s="28">
        <v>65</v>
      </c>
      <c r="AE87" s="29"/>
      <c r="AF87" s="30"/>
      <c r="AG87" s="30"/>
      <c r="AH87" s="30"/>
      <c r="AI87" s="31"/>
    </row>
    <row r="88" ht="14.5" customHeight="1">
      <c r="A88" s="18">
        <v>14042</v>
      </c>
      <c r="B88" t="s" s="19">
        <v>32</v>
      </c>
      <c r="C88" t="s" s="20">
        <v>78</v>
      </c>
      <c r="D88" t="s" s="20">
        <v>115</v>
      </c>
      <c r="E88" t="s" s="21">
        <v>118</v>
      </c>
      <c r="F88" t="s" s="20">
        <v>91</v>
      </c>
      <c r="G88" t="s" s="20">
        <v>45</v>
      </c>
      <c r="H88" t="s" s="21">
        <v>157</v>
      </c>
      <c r="I88" t="s" s="20">
        <v>154</v>
      </c>
      <c r="J88" t="s" s="20">
        <v>116</v>
      </c>
      <c r="K88" t="s" s="21">
        <v>198</v>
      </c>
      <c r="L88" t="s" s="20">
        <v>237</v>
      </c>
      <c r="M88" t="s" s="20">
        <v>45</v>
      </c>
      <c r="N88" t="s" s="21">
        <v>265</v>
      </c>
      <c r="O88" t="s" s="20">
        <v>157</v>
      </c>
      <c r="P88" t="s" s="20">
        <v>45</v>
      </c>
      <c r="Q88" t="s" s="21">
        <v>266</v>
      </c>
      <c r="R88" t="s" s="20">
        <v>72</v>
      </c>
      <c r="S88" t="s" s="20">
        <v>121</v>
      </c>
      <c r="T88" t="s" s="21">
        <v>265</v>
      </c>
      <c r="U88" t="s" s="20">
        <v>103</v>
      </c>
      <c r="V88" t="s" s="20">
        <v>136</v>
      </c>
      <c r="W88" t="s" s="21">
        <v>111</v>
      </c>
      <c r="X88" t="s" s="20">
        <v>136</v>
      </c>
      <c r="Y88" t="s" s="20">
        <v>136</v>
      </c>
      <c r="Z88" t="s" s="21">
        <v>75</v>
      </c>
      <c r="AA88" t="s" s="20">
        <v>103</v>
      </c>
      <c r="AB88" t="s" s="20">
        <v>72</v>
      </c>
      <c r="AC88" t="s" s="20">
        <v>125</v>
      </c>
      <c r="AD88" t="s" s="21">
        <v>192</v>
      </c>
      <c r="AE88" t="s" s="20">
        <v>267</v>
      </c>
      <c r="AF88" s="22">
        <v>9.85</v>
      </c>
      <c r="AG88" t="s" s="23">
        <v>60</v>
      </c>
      <c r="AH88" s="22">
        <v>9.92</v>
      </c>
      <c r="AI88" s="24"/>
    </row>
    <row r="89" ht="15" customHeight="1">
      <c r="A89" t="s" s="25">
        <v>268</v>
      </c>
      <c r="B89" t="s" s="26">
        <v>59</v>
      </c>
      <c r="C89" t="s" s="27">
        <v>65</v>
      </c>
      <c r="D89" t="s" s="27">
        <v>65</v>
      </c>
      <c r="E89" t="s" s="28">
        <v>65</v>
      </c>
      <c r="F89" t="s" s="27">
        <v>63</v>
      </c>
      <c r="G89" t="s" s="27">
        <v>65</v>
      </c>
      <c r="H89" t="s" s="28">
        <v>87</v>
      </c>
      <c r="I89" t="s" s="27">
        <v>87</v>
      </c>
      <c r="J89" t="s" s="27">
        <v>65</v>
      </c>
      <c r="K89" t="s" s="28">
        <v>65</v>
      </c>
      <c r="L89" t="s" s="27">
        <v>65</v>
      </c>
      <c r="M89" t="s" s="27">
        <v>65</v>
      </c>
      <c r="N89" t="s" s="28">
        <v>65</v>
      </c>
      <c r="O89" t="s" s="27">
        <v>65</v>
      </c>
      <c r="P89" t="s" s="27">
        <v>65</v>
      </c>
      <c r="Q89" t="s" s="28">
        <v>65</v>
      </c>
      <c r="R89" t="s" s="27">
        <v>65</v>
      </c>
      <c r="S89" t="s" s="27">
        <v>65</v>
      </c>
      <c r="T89" t="s" s="28">
        <v>65</v>
      </c>
      <c r="U89" t="s" s="27">
        <v>65</v>
      </c>
      <c r="V89" t="s" s="27">
        <v>65</v>
      </c>
      <c r="W89" t="s" s="28">
        <v>65</v>
      </c>
      <c r="X89" t="s" s="27">
        <v>65</v>
      </c>
      <c r="Y89" t="s" s="27">
        <v>65</v>
      </c>
      <c r="Z89" t="s" s="28">
        <v>65</v>
      </c>
      <c r="AA89" t="s" s="27">
        <v>65</v>
      </c>
      <c r="AB89" t="s" s="27">
        <v>65</v>
      </c>
      <c r="AC89" t="s" s="27">
        <v>65</v>
      </c>
      <c r="AD89" t="s" s="28">
        <v>65</v>
      </c>
      <c r="AE89" s="29"/>
      <c r="AF89" s="30"/>
      <c r="AG89" s="30"/>
      <c r="AH89" s="30"/>
      <c r="AI89" s="31"/>
    </row>
    <row r="90" ht="14.5" customHeight="1">
      <c r="A90" s="18">
        <v>14043</v>
      </c>
      <c r="B90" t="s" s="19">
        <v>32</v>
      </c>
      <c r="C90" t="s" s="20">
        <v>93</v>
      </c>
      <c r="D90" t="s" s="20">
        <v>116</v>
      </c>
      <c r="E90" t="s" s="21">
        <v>269</v>
      </c>
      <c r="F90" t="s" s="20">
        <v>71</v>
      </c>
      <c r="G90" t="s" s="20">
        <v>100</v>
      </c>
      <c r="H90" t="s" s="21">
        <v>164</v>
      </c>
      <c r="I90" t="s" s="20">
        <v>75</v>
      </c>
      <c r="J90" t="s" s="20">
        <v>145</v>
      </c>
      <c r="K90" t="s" s="21">
        <v>97</v>
      </c>
      <c r="L90" t="s" s="20">
        <v>139</v>
      </c>
      <c r="M90" t="s" s="20">
        <v>110</v>
      </c>
      <c r="N90" t="s" s="21">
        <v>75</v>
      </c>
      <c r="O90" t="s" s="20">
        <v>91</v>
      </c>
      <c r="P90" t="s" s="20">
        <v>122</v>
      </c>
      <c r="Q90" t="s" s="21">
        <v>237</v>
      </c>
      <c r="R90" t="s" s="20">
        <v>125</v>
      </c>
      <c r="S90" t="s" s="20">
        <v>35</v>
      </c>
      <c r="T90" t="s" s="21">
        <v>129</v>
      </c>
      <c r="U90" t="s" s="20">
        <v>101</v>
      </c>
      <c r="V90" t="s" s="20">
        <v>103</v>
      </c>
      <c r="W90" t="s" s="21">
        <v>125</v>
      </c>
      <c r="X90" t="s" s="20">
        <v>115</v>
      </c>
      <c r="Y90" t="s" s="20">
        <v>101</v>
      </c>
      <c r="Z90" t="s" s="21">
        <v>139</v>
      </c>
      <c r="AA90" t="s" s="20">
        <v>100</v>
      </c>
      <c r="AB90" t="s" s="20">
        <v>109</v>
      </c>
      <c r="AC90" t="s" s="20">
        <v>42</v>
      </c>
      <c r="AD90" t="s" s="21">
        <v>203</v>
      </c>
      <c r="AE90" t="s" s="20">
        <v>270</v>
      </c>
      <c r="AF90" s="22">
        <v>7.85</v>
      </c>
      <c r="AG90" t="s" s="23">
        <v>60</v>
      </c>
      <c r="AH90" s="22">
        <v>7.4</v>
      </c>
      <c r="AI90" s="24"/>
    </row>
    <row r="91" ht="15" customHeight="1">
      <c r="A91" t="s" s="25">
        <v>271</v>
      </c>
      <c r="B91" t="s" s="26">
        <v>59</v>
      </c>
      <c r="C91" t="s" s="27">
        <v>65</v>
      </c>
      <c r="D91" t="s" s="27">
        <v>65</v>
      </c>
      <c r="E91" t="s" s="28">
        <v>65</v>
      </c>
      <c r="F91" t="s" s="27">
        <v>64</v>
      </c>
      <c r="G91" t="s" s="27">
        <v>63</v>
      </c>
      <c r="H91" t="s" s="28">
        <v>64</v>
      </c>
      <c r="I91" t="s" s="27">
        <v>64</v>
      </c>
      <c r="J91" t="s" s="27">
        <v>87</v>
      </c>
      <c r="K91" t="s" s="28">
        <v>64</v>
      </c>
      <c r="L91" t="s" s="27">
        <v>62</v>
      </c>
      <c r="M91" t="s" s="27">
        <v>62</v>
      </c>
      <c r="N91" t="s" s="28">
        <v>62</v>
      </c>
      <c r="O91" t="s" s="27">
        <v>63</v>
      </c>
      <c r="P91" t="s" s="27">
        <v>64</v>
      </c>
      <c r="Q91" t="s" s="28">
        <v>63</v>
      </c>
      <c r="R91" t="s" s="27">
        <v>65</v>
      </c>
      <c r="S91" t="s" s="27">
        <v>65</v>
      </c>
      <c r="T91" t="s" s="28">
        <v>65</v>
      </c>
      <c r="U91" t="s" s="27">
        <v>65</v>
      </c>
      <c r="V91" t="s" s="27">
        <v>65</v>
      </c>
      <c r="W91" t="s" s="28">
        <v>65</v>
      </c>
      <c r="X91" t="s" s="27">
        <v>63</v>
      </c>
      <c r="Y91" t="s" s="27">
        <v>65</v>
      </c>
      <c r="Z91" t="s" s="28">
        <v>87</v>
      </c>
      <c r="AA91" t="s" s="27">
        <v>61</v>
      </c>
      <c r="AB91" t="s" s="27">
        <v>87</v>
      </c>
      <c r="AC91" t="s" s="27">
        <v>65</v>
      </c>
      <c r="AD91" t="s" s="28">
        <v>87</v>
      </c>
      <c r="AE91" s="29"/>
      <c r="AF91" s="30"/>
      <c r="AG91" s="30"/>
      <c r="AH91" s="30"/>
      <c r="AI91" s="31"/>
    </row>
    <row r="92" ht="14.5" customHeight="1">
      <c r="A92" s="18">
        <v>14044</v>
      </c>
      <c r="B92" t="s" s="19">
        <v>32</v>
      </c>
      <c r="C92" t="s" s="20">
        <v>125</v>
      </c>
      <c r="D92" t="s" s="20">
        <v>94</v>
      </c>
      <c r="E92" t="s" s="21">
        <v>171</v>
      </c>
      <c r="F92" t="s" s="20">
        <v>98</v>
      </c>
      <c r="G92" t="s" s="20">
        <v>122</v>
      </c>
      <c r="H92" t="s" s="21">
        <v>72</v>
      </c>
      <c r="I92" t="s" s="20">
        <v>98</v>
      </c>
      <c r="J92" t="s" s="20">
        <v>123</v>
      </c>
      <c r="K92" t="s" s="21">
        <v>35</v>
      </c>
      <c r="L92" t="s" s="20">
        <v>98</v>
      </c>
      <c r="M92" t="s" s="20">
        <v>123</v>
      </c>
      <c r="N92" t="s" s="21">
        <v>35</v>
      </c>
      <c r="O92" t="s" s="20">
        <v>98</v>
      </c>
      <c r="P92" t="s" s="20">
        <v>110</v>
      </c>
      <c r="Q92" t="s" s="21">
        <v>42</v>
      </c>
      <c r="R92" t="s" s="20">
        <v>102</v>
      </c>
      <c r="S92" t="s" s="20">
        <v>82</v>
      </c>
      <c r="T92" t="s" s="21">
        <v>152</v>
      </c>
      <c r="U92" t="s" s="20">
        <v>45</v>
      </c>
      <c r="V92" t="s" s="20">
        <v>101</v>
      </c>
      <c r="W92" t="s" s="21">
        <v>126</v>
      </c>
      <c r="X92" t="s" s="20">
        <v>115</v>
      </c>
      <c r="Y92" t="s" s="20">
        <v>114</v>
      </c>
      <c r="Z92" t="s" s="21">
        <v>102</v>
      </c>
      <c r="AA92" t="s" s="20">
        <v>45</v>
      </c>
      <c r="AB92" t="s" s="20">
        <v>35</v>
      </c>
      <c r="AC92" t="s" s="20">
        <v>126</v>
      </c>
      <c r="AD92" t="s" s="21">
        <v>55</v>
      </c>
      <c r="AE92" t="s" s="20">
        <v>272</v>
      </c>
      <c r="AF92" s="22">
        <v>5.73</v>
      </c>
      <c r="AG92" t="s" s="23">
        <v>60</v>
      </c>
      <c r="AH92" s="22">
        <v>2.87</v>
      </c>
      <c r="AI92" s="24"/>
    </row>
    <row r="93" ht="15" customHeight="1">
      <c r="A93" t="s" s="25">
        <v>273</v>
      </c>
      <c r="B93" t="s" s="26">
        <v>59</v>
      </c>
      <c r="C93" t="s" s="27">
        <v>61</v>
      </c>
      <c r="D93" t="s" s="27">
        <v>64</v>
      </c>
      <c r="E93" t="s" s="28">
        <v>61</v>
      </c>
      <c r="F93" t="s" s="27">
        <v>60</v>
      </c>
      <c r="G93" t="s" s="27">
        <v>64</v>
      </c>
      <c r="H93" t="s" s="28">
        <v>62</v>
      </c>
      <c r="I93" t="s" s="27">
        <v>60</v>
      </c>
      <c r="J93" t="s" s="27">
        <v>61</v>
      </c>
      <c r="K93" t="s" s="28">
        <v>60</v>
      </c>
      <c r="L93" t="s" s="27">
        <v>60</v>
      </c>
      <c r="M93" t="s" s="27">
        <v>61</v>
      </c>
      <c r="N93" t="s" s="28">
        <v>60</v>
      </c>
      <c r="O93" t="s" s="27">
        <v>60</v>
      </c>
      <c r="P93" t="s" s="27">
        <v>62</v>
      </c>
      <c r="Q93" t="s" s="28">
        <v>60</v>
      </c>
      <c r="R93" t="s" s="27">
        <v>63</v>
      </c>
      <c r="S93" t="s" s="27">
        <v>64</v>
      </c>
      <c r="T93" t="s" s="28">
        <v>64</v>
      </c>
      <c r="U93" t="s" s="27">
        <v>87</v>
      </c>
      <c r="V93" t="s" s="27">
        <v>65</v>
      </c>
      <c r="W93" t="s" s="28">
        <v>65</v>
      </c>
      <c r="X93" t="s" s="27">
        <v>63</v>
      </c>
      <c r="Y93" t="s" s="27">
        <v>64</v>
      </c>
      <c r="Z93" t="s" s="28">
        <v>63</v>
      </c>
      <c r="AA93" t="s" s="27">
        <v>87</v>
      </c>
      <c r="AB93" t="s" s="27">
        <v>65</v>
      </c>
      <c r="AC93" t="s" s="27">
        <v>65</v>
      </c>
      <c r="AD93" t="s" s="28">
        <v>65</v>
      </c>
      <c r="AE93" s="29"/>
      <c r="AF93" s="30"/>
      <c r="AG93" s="30"/>
      <c r="AH93" s="30"/>
      <c r="AI93" s="31"/>
    </row>
    <row r="94" ht="14.5" customHeight="1">
      <c r="A94" s="18">
        <v>14045</v>
      </c>
      <c r="B94" t="s" s="19">
        <v>32</v>
      </c>
      <c r="C94" t="s" s="20">
        <v>164</v>
      </c>
      <c r="D94" t="s" s="20">
        <v>100</v>
      </c>
      <c r="E94" t="s" s="21">
        <v>157</v>
      </c>
      <c r="F94" t="s" s="20">
        <v>171</v>
      </c>
      <c r="G94" t="s" s="20">
        <v>45</v>
      </c>
      <c r="H94" t="s" s="21">
        <v>141</v>
      </c>
      <c r="I94" t="s" s="20">
        <v>106</v>
      </c>
      <c r="J94" t="s" s="20">
        <v>114</v>
      </c>
      <c r="K94" t="s" s="21">
        <v>108</v>
      </c>
      <c r="L94" t="s" s="20">
        <v>154</v>
      </c>
      <c r="M94" t="s" s="20">
        <v>115</v>
      </c>
      <c r="N94" t="s" s="21">
        <v>203</v>
      </c>
      <c r="O94" t="s" s="20">
        <v>125</v>
      </c>
      <c r="P94" t="s" s="20">
        <v>89</v>
      </c>
      <c r="Q94" t="s" s="21">
        <v>48</v>
      </c>
      <c r="R94" t="s" s="20">
        <v>72</v>
      </c>
      <c r="S94" t="s" s="20">
        <v>35</v>
      </c>
      <c r="T94" t="s" s="21">
        <v>148</v>
      </c>
      <c r="U94" t="s" s="20">
        <v>115</v>
      </c>
      <c r="V94" t="s" s="20">
        <v>116</v>
      </c>
      <c r="W94" t="s" s="21">
        <v>109</v>
      </c>
      <c r="X94" t="s" s="20">
        <v>117</v>
      </c>
      <c r="Y94" t="s" s="20">
        <v>101</v>
      </c>
      <c r="Z94" t="s" s="21">
        <v>39</v>
      </c>
      <c r="AA94" t="s" s="20">
        <v>116</v>
      </c>
      <c r="AB94" t="s" s="20">
        <v>42</v>
      </c>
      <c r="AC94" t="s" s="20">
        <v>35</v>
      </c>
      <c r="AD94" t="s" s="21">
        <v>118</v>
      </c>
      <c r="AE94" t="s" s="20">
        <v>274</v>
      </c>
      <c r="AF94" s="22">
        <v>8.69</v>
      </c>
      <c r="AG94" t="s" s="23">
        <v>60</v>
      </c>
      <c r="AH94" s="22">
        <v>8.31</v>
      </c>
      <c r="AI94" s="24"/>
    </row>
    <row r="95" ht="15" customHeight="1">
      <c r="A95" t="s" s="25">
        <v>275</v>
      </c>
      <c r="B95" t="s" s="26">
        <v>59</v>
      </c>
      <c r="C95" t="s" s="27">
        <v>65</v>
      </c>
      <c r="D95" t="s" s="27">
        <v>63</v>
      </c>
      <c r="E95" t="s" s="28">
        <v>87</v>
      </c>
      <c r="F95" t="s" s="27">
        <v>63</v>
      </c>
      <c r="G95" t="s" s="27">
        <v>65</v>
      </c>
      <c r="H95" t="s" s="28">
        <v>87</v>
      </c>
      <c r="I95" t="s" s="27">
        <v>64</v>
      </c>
      <c r="J95" t="s" s="27">
        <v>65</v>
      </c>
      <c r="K95" t="s" s="28">
        <v>64</v>
      </c>
      <c r="L95" t="s" s="27">
        <v>87</v>
      </c>
      <c r="M95" t="s" s="27">
        <v>65</v>
      </c>
      <c r="N95" t="s" s="28">
        <v>87</v>
      </c>
      <c r="O95" t="s" s="27">
        <v>61</v>
      </c>
      <c r="P95" t="s" s="27">
        <v>65</v>
      </c>
      <c r="Q95" t="s" s="28">
        <v>64</v>
      </c>
      <c r="R95" t="s" s="27">
        <v>65</v>
      </c>
      <c r="S95" t="s" s="27">
        <v>65</v>
      </c>
      <c r="T95" t="s" s="28">
        <v>65</v>
      </c>
      <c r="U95" t="s" s="27">
        <v>63</v>
      </c>
      <c r="V95" t="s" s="27">
        <v>65</v>
      </c>
      <c r="W95" t="s" s="28">
        <v>87</v>
      </c>
      <c r="X95" t="s" s="27">
        <v>65</v>
      </c>
      <c r="Y95" t="s" s="27">
        <v>65</v>
      </c>
      <c r="Z95" t="s" s="28">
        <v>65</v>
      </c>
      <c r="AA95" t="s" s="27">
        <v>65</v>
      </c>
      <c r="AB95" t="s" s="27">
        <v>65</v>
      </c>
      <c r="AC95" t="s" s="27">
        <v>65</v>
      </c>
      <c r="AD95" t="s" s="28">
        <v>65</v>
      </c>
      <c r="AE95" s="29"/>
      <c r="AF95" s="30"/>
      <c r="AG95" s="30"/>
      <c r="AH95" s="30"/>
      <c r="AI95" s="31"/>
    </row>
    <row r="96" ht="14.5" customHeight="1">
      <c r="A96" s="18">
        <v>14046</v>
      </c>
      <c r="B96" t="s" s="19">
        <v>32</v>
      </c>
      <c r="C96" t="s" s="20">
        <v>111</v>
      </c>
      <c r="D96" t="s" s="20">
        <v>112</v>
      </c>
      <c r="E96" t="s" s="21">
        <v>146</v>
      </c>
      <c r="F96" t="s" s="20">
        <v>98</v>
      </c>
      <c r="G96" t="s" s="20">
        <v>100</v>
      </c>
      <c r="H96" t="s" s="21">
        <v>121</v>
      </c>
      <c r="I96" t="s" s="20">
        <v>125</v>
      </c>
      <c r="J96" t="s" s="20">
        <v>123</v>
      </c>
      <c r="K96" t="s" s="21">
        <v>163</v>
      </c>
      <c r="L96" t="s" s="20">
        <v>121</v>
      </c>
      <c r="M96" t="s" s="20">
        <v>168</v>
      </c>
      <c r="N96" t="s" s="21">
        <v>163</v>
      </c>
      <c r="O96" t="s" s="20">
        <v>72</v>
      </c>
      <c r="P96" t="s" s="20">
        <v>112</v>
      </c>
      <c r="Q96" t="s" s="21">
        <v>171</v>
      </c>
      <c r="R96" t="s" s="20">
        <v>126</v>
      </c>
      <c r="S96" t="s" s="20">
        <v>68</v>
      </c>
      <c r="T96" t="s" s="21">
        <v>144</v>
      </c>
      <c r="U96" t="s" s="20">
        <v>115</v>
      </c>
      <c r="V96" t="s" s="20">
        <v>116</v>
      </c>
      <c r="W96" t="s" s="21">
        <v>109</v>
      </c>
      <c r="X96" t="s" s="20">
        <v>45</v>
      </c>
      <c r="Y96" t="s" s="20">
        <v>114</v>
      </c>
      <c r="Z96" t="s" s="21">
        <v>68</v>
      </c>
      <c r="AA96" t="s" s="20">
        <v>112</v>
      </c>
      <c r="AB96" t="s" s="20">
        <v>102</v>
      </c>
      <c r="AC96" t="s" s="20">
        <v>126</v>
      </c>
      <c r="AD96" t="s" s="21">
        <v>141</v>
      </c>
      <c r="AE96" t="s" s="20">
        <v>276</v>
      </c>
      <c r="AF96" s="22">
        <v>6.42</v>
      </c>
      <c r="AG96" t="s" s="23">
        <v>60</v>
      </c>
      <c r="AH96" s="22">
        <v>3.21</v>
      </c>
      <c r="AI96" s="24"/>
    </row>
    <row r="97" ht="15" customHeight="1">
      <c r="A97" t="s" s="25">
        <v>277</v>
      </c>
      <c r="B97" t="s" s="26">
        <v>59</v>
      </c>
      <c r="C97" t="s" s="27">
        <v>61</v>
      </c>
      <c r="D97" t="s" s="27">
        <v>61</v>
      </c>
      <c r="E97" t="s" s="28">
        <v>61</v>
      </c>
      <c r="F97" t="s" s="27">
        <v>60</v>
      </c>
      <c r="G97" t="s" s="27">
        <v>63</v>
      </c>
      <c r="H97" t="s" s="28">
        <v>62</v>
      </c>
      <c r="I97" t="s" s="27">
        <v>61</v>
      </c>
      <c r="J97" t="s" s="27">
        <v>61</v>
      </c>
      <c r="K97" t="s" s="28">
        <v>61</v>
      </c>
      <c r="L97" t="s" s="27">
        <v>61</v>
      </c>
      <c r="M97" t="s" s="27">
        <v>60</v>
      </c>
      <c r="N97" t="s" s="28">
        <v>61</v>
      </c>
      <c r="O97" t="s" s="27">
        <v>61</v>
      </c>
      <c r="P97" t="s" s="27">
        <v>61</v>
      </c>
      <c r="Q97" t="s" s="28">
        <v>61</v>
      </c>
      <c r="R97" t="s" s="27">
        <v>65</v>
      </c>
      <c r="S97" t="s" s="27">
        <v>63</v>
      </c>
      <c r="T97" t="s" s="28">
        <v>87</v>
      </c>
      <c r="U97" t="s" s="27">
        <v>63</v>
      </c>
      <c r="V97" t="s" s="27">
        <v>65</v>
      </c>
      <c r="W97" t="s" s="28">
        <v>87</v>
      </c>
      <c r="X97" t="s" s="27">
        <v>87</v>
      </c>
      <c r="Y97" t="s" s="27">
        <v>64</v>
      </c>
      <c r="Z97" t="s" s="28">
        <v>63</v>
      </c>
      <c r="AA97" t="s" s="27">
        <v>60</v>
      </c>
      <c r="AB97" t="s" s="27">
        <v>63</v>
      </c>
      <c r="AC97" t="s" s="27">
        <v>65</v>
      </c>
      <c r="AD97" t="s" s="28">
        <v>87</v>
      </c>
      <c r="AE97" s="29"/>
      <c r="AF97" s="30"/>
      <c r="AG97" s="30"/>
      <c r="AH97" s="30"/>
      <c r="AI97" s="31"/>
    </row>
    <row r="98" ht="14.5" customHeight="1">
      <c r="A98" s="18">
        <v>14047</v>
      </c>
      <c r="B98" t="s" s="19">
        <v>32</v>
      </c>
      <c r="C98" t="s" s="20">
        <v>177</v>
      </c>
      <c r="D98" t="s" s="20">
        <v>177</v>
      </c>
      <c r="E98" t="s" s="21">
        <v>177</v>
      </c>
      <c r="F98" t="s" s="20">
        <v>177</v>
      </c>
      <c r="G98" t="s" s="20">
        <v>41</v>
      </c>
      <c r="H98" t="s" s="21">
        <v>124</v>
      </c>
      <c r="I98" t="s" s="20">
        <v>177</v>
      </c>
      <c r="J98" t="s" s="20">
        <v>135</v>
      </c>
      <c r="K98" t="s" s="21">
        <v>278</v>
      </c>
      <c r="L98" t="s" s="20">
        <v>177</v>
      </c>
      <c r="M98" t="s" s="20">
        <v>214</v>
      </c>
      <c r="N98" t="s" s="21">
        <v>279</v>
      </c>
      <c r="O98" t="s" s="20">
        <v>177</v>
      </c>
      <c r="P98" t="s" s="20">
        <v>209</v>
      </c>
      <c r="Q98" t="s" s="21">
        <v>210</v>
      </c>
      <c r="R98" t="s" s="20">
        <v>33</v>
      </c>
      <c r="S98" t="s" s="20">
        <v>46</v>
      </c>
      <c r="T98" t="s" s="21">
        <v>171</v>
      </c>
      <c r="U98" t="s" s="20">
        <v>67</v>
      </c>
      <c r="V98" t="s" s="20">
        <v>80</v>
      </c>
      <c r="W98" t="s" s="21">
        <v>231</v>
      </c>
      <c r="X98" t="s" s="20">
        <v>80</v>
      </c>
      <c r="Y98" t="s" s="20">
        <v>70</v>
      </c>
      <c r="Z98" t="s" s="21">
        <v>128</v>
      </c>
      <c r="AA98" t="s" s="20">
        <v>34</v>
      </c>
      <c r="AB98" t="s" s="20">
        <v>140</v>
      </c>
      <c r="AC98" t="s" s="20">
        <v>280</v>
      </c>
      <c r="AD98" t="s" s="21">
        <v>48</v>
      </c>
      <c r="AE98" t="s" s="20">
        <v>281</v>
      </c>
      <c r="AF98" s="22">
        <v>1.65</v>
      </c>
      <c r="AG98" t="s" s="23">
        <v>57</v>
      </c>
      <c r="AH98" s="22">
        <v>0.83</v>
      </c>
      <c r="AI98" s="24"/>
    </row>
    <row r="99" ht="15" customHeight="1">
      <c r="A99" t="s" s="25">
        <v>282</v>
      </c>
      <c r="B99" t="s" s="26">
        <v>59</v>
      </c>
      <c r="C99" t="s" s="27">
        <v>57</v>
      </c>
      <c r="D99" t="s" s="27">
        <v>57</v>
      </c>
      <c r="E99" t="s" s="28">
        <v>57</v>
      </c>
      <c r="F99" t="s" s="27">
        <v>57</v>
      </c>
      <c r="G99" t="s" s="27">
        <v>60</v>
      </c>
      <c r="H99" t="s" s="28">
        <v>57</v>
      </c>
      <c r="I99" t="s" s="27">
        <v>57</v>
      </c>
      <c r="J99" t="s" s="27">
        <v>57</v>
      </c>
      <c r="K99" t="s" s="28">
        <v>57</v>
      </c>
      <c r="L99" t="s" s="27">
        <v>57</v>
      </c>
      <c r="M99" t="s" s="27">
        <v>57</v>
      </c>
      <c r="N99" t="s" s="28">
        <v>57</v>
      </c>
      <c r="O99" t="s" s="27">
        <v>57</v>
      </c>
      <c r="P99" t="s" s="27">
        <v>57</v>
      </c>
      <c r="Q99" t="s" s="28">
        <v>57</v>
      </c>
      <c r="R99" t="s" s="27">
        <v>64</v>
      </c>
      <c r="S99" t="s" s="27">
        <v>62</v>
      </c>
      <c r="T99" t="s" s="28">
        <v>61</v>
      </c>
      <c r="U99" t="s" s="27">
        <v>64</v>
      </c>
      <c r="V99" t="s" s="27">
        <v>64</v>
      </c>
      <c r="W99" t="s" s="28">
        <v>64</v>
      </c>
      <c r="X99" t="s" s="27">
        <v>64</v>
      </c>
      <c r="Y99" t="s" s="27">
        <v>61</v>
      </c>
      <c r="Z99" t="s" s="28">
        <v>61</v>
      </c>
      <c r="AA99" t="s" s="27">
        <v>60</v>
      </c>
      <c r="AB99" t="s" s="27">
        <v>63</v>
      </c>
      <c r="AC99" t="s" s="27">
        <v>61</v>
      </c>
      <c r="AD99" t="s" s="28">
        <v>64</v>
      </c>
      <c r="AE99" s="29"/>
      <c r="AF99" s="30"/>
      <c r="AG99" s="30"/>
      <c r="AH99" s="30"/>
      <c r="AI99" s="31"/>
    </row>
    <row r="100" ht="14.5" customHeight="1">
      <c r="A100" s="18">
        <v>14048</v>
      </c>
      <c r="B100" t="s" s="19">
        <v>32</v>
      </c>
      <c r="C100" t="s" s="20">
        <v>146</v>
      </c>
      <c r="D100" t="s" s="20">
        <v>145</v>
      </c>
      <c r="E100" t="s" s="21">
        <v>93</v>
      </c>
      <c r="F100" t="s" s="20">
        <v>111</v>
      </c>
      <c r="G100" t="s" s="20">
        <v>115</v>
      </c>
      <c r="H100" t="s" s="21">
        <v>78</v>
      </c>
      <c r="I100" t="s" s="20">
        <v>163</v>
      </c>
      <c r="J100" t="s" s="20">
        <v>89</v>
      </c>
      <c r="K100" t="s" s="21">
        <v>113</v>
      </c>
      <c r="L100" t="s" s="20">
        <v>35</v>
      </c>
      <c r="M100" t="s" s="20">
        <v>100</v>
      </c>
      <c r="N100" t="s" s="21">
        <v>171</v>
      </c>
      <c r="O100" t="s" s="20">
        <v>106</v>
      </c>
      <c r="P100" t="s" s="20">
        <v>89</v>
      </c>
      <c r="Q100" t="s" s="21">
        <v>78</v>
      </c>
      <c r="R100" t="s" s="20">
        <v>39</v>
      </c>
      <c r="S100" t="s" s="20">
        <v>126</v>
      </c>
      <c r="T100" t="s" s="21">
        <v>118</v>
      </c>
      <c r="U100" t="s" s="20">
        <v>89</v>
      </c>
      <c r="V100" t="s" s="20">
        <v>115</v>
      </c>
      <c r="W100" t="s" s="21">
        <v>82</v>
      </c>
      <c r="X100" t="s" s="20">
        <v>117</v>
      </c>
      <c r="Y100" t="s" s="20">
        <v>117</v>
      </c>
      <c r="Z100" t="s" s="21">
        <v>125</v>
      </c>
      <c r="AA100" t="s" s="20">
        <v>45</v>
      </c>
      <c r="AB100" t="s" s="20">
        <v>35</v>
      </c>
      <c r="AC100" t="s" s="20">
        <v>42</v>
      </c>
      <c r="AD100" t="s" s="21">
        <v>118</v>
      </c>
      <c r="AE100" t="s" s="20">
        <v>283</v>
      </c>
      <c r="AF100" s="22">
        <v>7.77</v>
      </c>
      <c r="AG100" t="s" s="23">
        <v>60</v>
      </c>
      <c r="AH100" s="22">
        <v>3.88</v>
      </c>
      <c r="AI100" s="24"/>
    </row>
    <row r="101" ht="15" customHeight="1">
      <c r="A101" t="s" s="25">
        <v>284</v>
      </c>
      <c r="B101" t="s" s="26">
        <v>59</v>
      </c>
      <c r="C101" t="s" s="27">
        <v>63</v>
      </c>
      <c r="D101" t="s" s="27">
        <v>87</v>
      </c>
      <c r="E101" t="s" s="28">
        <v>63</v>
      </c>
      <c r="F101" t="s" s="27">
        <v>61</v>
      </c>
      <c r="G101" t="s" s="27">
        <v>65</v>
      </c>
      <c r="H101" t="s" s="28">
        <v>64</v>
      </c>
      <c r="I101" t="s" s="27">
        <v>64</v>
      </c>
      <c r="J101" t="s" s="27">
        <v>65</v>
      </c>
      <c r="K101" t="s" s="28">
        <v>63</v>
      </c>
      <c r="L101" t="s" s="27">
        <v>61</v>
      </c>
      <c r="M101" t="s" s="27">
        <v>63</v>
      </c>
      <c r="N101" t="s" s="28">
        <v>61</v>
      </c>
      <c r="O101" t="s" s="27">
        <v>64</v>
      </c>
      <c r="P101" t="s" s="27">
        <v>65</v>
      </c>
      <c r="Q101" t="s" s="28">
        <v>64</v>
      </c>
      <c r="R101" t="s" s="27">
        <v>65</v>
      </c>
      <c r="S101" t="s" s="27">
        <v>65</v>
      </c>
      <c r="T101" t="s" s="28">
        <v>65</v>
      </c>
      <c r="U101" t="s" s="27">
        <v>64</v>
      </c>
      <c r="V101" t="s" s="27">
        <v>63</v>
      </c>
      <c r="W101" t="s" s="28">
        <v>64</v>
      </c>
      <c r="X101" t="s" s="27">
        <v>65</v>
      </c>
      <c r="Y101" t="s" s="27">
        <v>65</v>
      </c>
      <c r="Z101" t="s" s="28">
        <v>65</v>
      </c>
      <c r="AA101" t="s" s="27">
        <v>87</v>
      </c>
      <c r="AB101" t="s" s="27">
        <v>65</v>
      </c>
      <c r="AC101" t="s" s="27">
        <v>65</v>
      </c>
      <c r="AD101" t="s" s="28">
        <v>65</v>
      </c>
      <c r="AE101" s="29"/>
      <c r="AF101" s="30"/>
      <c r="AG101" s="30"/>
      <c r="AH101" s="30"/>
      <c r="AI101" s="31"/>
    </row>
    <row r="102" ht="14.5" customHeight="1">
      <c r="A102" s="18">
        <v>14049</v>
      </c>
      <c r="B102" t="s" s="19">
        <v>32</v>
      </c>
      <c r="C102" t="s" s="20">
        <v>98</v>
      </c>
      <c r="D102" t="s" s="20">
        <v>112</v>
      </c>
      <c r="E102" t="s" s="21">
        <v>39</v>
      </c>
      <c r="F102" t="s" s="20">
        <v>139</v>
      </c>
      <c r="G102" t="s" s="20">
        <v>100</v>
      </c>
      <c r="H102" t="s" s="21">
        <v>159</v>
      </c>
      <c r="I102" t="s" s="20">
        <v>82</v>
      </c>
      <c r="J102" t="s" s="20">
        <v>145</v>
      </c>
      <c r="K102" t="s" s="21">
        <v>106</v>
      </c>
      <c r="L102" t="s" s="20">
        <v>107</v>
      </c>
      <c r="M102" t="s" s="20">
        <v>168</v>
      </c>
      <c r="N102" t="s" s="21">
        <v>42</v>
      </c>
      <c r="O102" t="s" s="20">
        <v>126</v>
      </c>
      <c r="P102" t="s" s="20">
        <v>112</v>
      </c>
      <c r="Q102" t="s" s="21">
        <v>96</v>
      </c>
      <c r="R102" t="s" s="20">
        <v>139</v>
      </c>
      <c r="S102" t="s" s="20">
        <v>82</v>
      </c>
      <c r="T102" t="s" s="21">
        <v>93</v>
      </c>
      <c r="U102" t="s" s="20">
        <v>45</v>
      </c>
      <c r="V102" t="s" s="20">
        <v>101</v>
      </c>
      <c r="W102" t="s" s="21">
        <v>126</v>
      </c>
      <c r="X102" t="s" s="20">
        <v>116</v>
      </c>
      <c r="Y102" t="s" s="20">
        <v>101</v>
      </c>
      <c r="Z102" t="s" s="21">
        <v>42</v>
      </c>
      <c r="AA102" t="s" s="20">
        <v>145</v>
      </c>
      <c r="AB102" t="s" s="20">
        <v>42</v>
      </c>
      <c r="AC102" t="s" s="20">
        <v>126</v>
      </c>
      <c r="AD102" t="s" s="21">
        <v>198</v>
      </c>
      <c r="AE102" t="s" s="20">
        <v>285</v>
      </c>
      <c r="AF102" s="22">
        <v>6.08</v>
      </c>
      <c r="AG102" t="s" s="23">
        <v>60</v>
      </c>
      <c r="AH102" s="22">
        <v>6.12</v>
      </c>
      <c r="AI102" s="24"/>
    </row>
    <row r="103" ht="15" customHeight="1">
      <c r="A103" t="s" s="25">
        <v>286</v>
      </c>
      <c r="B103" t="s" s="26">
        <v>59</v>
      </c>
      <c r="C103" t="s" s="27">
        <v>60</v>
      </c>
      <c r="D103" t="s" s="27">
        <v>61</v>
      </c>
      <c r="E103" t="s" s="28">
        <v>60</v>
      </c>
      <c r="F103" t="s" s="27">
        <v>62</v>
      </c>
      <c r="G103" t="s" s="27">
        <v>63</v>
      </c>
      <c r="H103" t="s" s="28">
        <v>61</v>
      </c>
      <c r="I103" t="s" s="27">
        <v>60</v>
      </c>
      <c r="J103" t="s" s="27">
        <v>87</v>
      </c>
      <c r="K103" t="s" s="28">
        <v>62</v>
      </c>
      <c r="L103" t="s" s="27">
        <v>60</v>
      </c>
      <c r="M103" t="s" s="27">
        <v>60</v>
      </c>
      <c r="N103" t="s" s="28">
        <v>60</v>
      </c>
      <c r="O103" t="s" s="27">
        <v>61</v>
      </c>
      <c r="P103" t="s" s="27">
        <v>61</v>
      </c>
      <c r="Q103" t="s" s="28">
        <v>61</v>
      </c>
      <c r="R103" t="s" s="27">
        <v>87</v>
      </c>
      <c r="S103" t="s" s="27">
        <v>64</v>
      </c>
      <c r="T103" t="s" s="28">
        <v>63</v>
      </c>
      <c r="U103" t="s" s="27">
        <v>87</v>
      </c>
      <c r="V103" t="s" s="27">
        <v>65</v>
      </c>
      <c r="W103" t="s" s="28">
        <v>65</v>
      </c>
      <c r="X103" t="s" s="27">
        <v>65</v>
      </c>
      <c r="Y103" t="s" s="27">
        <v>65</v>
      </c>
      <c r="Z103" t="s" s="28">
        <v>65</v>
      </c>
      <c r="AA103" t="s" s="27">
        <v>64</v>
      </c>
      <c r="AB103" t="s" s="27">
        <v>65</v>
      </c>
      <c r="AC103" t="s" s="27">
        <v>65</v>
      </c>
      <c r="AD103" t="s" s="28">
        <v>65</v>
      </c>
      <c r="AE103" s="29"/>
      <c r="AF103" s="30"/>
      <c r="AG103" s="30"/>
      <c r="AH103" s="30"/>
      <c r="AI103" s="31"/>
    </row>
    <row r="104" ht="14.5" customHeight="1">
      <c r="A104" s="18">
        <v>14050</v>
      </c>
      <c r="B104" t="s" s="19">
        <v>32</v>
      </c>
      <c r="C104" t="s" s="20">
        <v>39</v>
      </c>
      <c r="D104" t="s" s="20">
        <v>89</v>
      </c>
      <c r="E104" t="s" s="21">
        <v>91</v>
      </c>
      <c r="F104" t="s" s="20">
        <v>96</v>
      </c>
      <c r="G104" t="s" s="20">
        <v>114</v>
      </c>
      <c r="H104" t="s" s="21">
        <v>90</v>
      </c>
      <c r="I104" t="s" s="20">
        <v>96</v>
      </c>
      <c r="J104" t="s" s="20">
        <v>45</v>
      </c>
      <c r="K104" t="s" s="21">
        <v>113</v>
      </c>
      <c r="L104" t="s" s="20">
        <v>35</v>
      </c>
      <c r="M104" t="s" s="20">
        <v>100</v>
      </c>
      <c r="N104" t="s" s="21">
        <v>171</v>
      </c>
      <c r="O104" t="s" s="20">
        <v>106</v>
      </c>
      <c r="P104" t="s" s="20">
        <v>122</v>
      </c>
      <c r="Q104" t="s" s="21">
        <v>147</v>
      </c>
      <c r="R104" t="s" s="20">
        <v>72</v>
      </c>
      <c r="S104" t="s" s="20">
        <v>39</v>
      </c>
      <c r="T104" t="s" s="21">
        <v>153</v>
      </c>
      <c r="U104" t="s" s="20">
        <v>115</v>
      </c>
      <c r="V104" t="s" s="20">
        <v>101</v>
      </c>
      <c r="W104" t="s" s="21">
        <v>139</v>
      </c>
      <c r="X104" t="s" s="20">
        <v>136</v>
      </c>
      <c r="Y104" t="s" s="20">
        <v>188</v>
      </c>
      <c r="Z104" t="s" s="21">
        <v>106</v>
      </c>
      <c r="AA104" t="s" s="20">
        <v>116</v>
      </c>
      <c r="AB104" t="s" s="20">
        <v>42</v>
      </c>
      <c r="AC104" t="s" s="20">
        <v>126</v>
      </c>
      <c r="AD104" t="s" s="21">
        <v>198</v>
      </c>
      <c r="AE104" t="s" s="20">
        <v>283</v>
      </c>
      <c r="AF104" s="22">
        <v>7.58</v>
      </c>
      <c r="AG104" t="s" s="23">
        <v>60</v>
      </c>
      <c r="AH104" s="22">
        <v>7.63</v>
      </c>
      <c r="AI104" s="24"/>
    </row>
    <row r="105" ht="15" customHeight="1">
      <c r="A105" t="s" s="25">
        <v>287</v>
      </c>
      <c r="B105" t="s" s="26">
        <v>59</v>
      </c>
      <c r="C105" t="s" s="27">
        <v>61</v>
      </c>
      <c r="D105" t="s" s="27">
        <v>65</v>
      </c>
      <c r="E105" t="s" s="28">
        <v>61</v>
      </c>
      <c r="F105" t="s" s="27">
        <v>64</v>
      </c>
      <c r="G105" t="s" s="27">
        <v>65</v>
      </c>
      <c r="H105" t="s" s="28">
        <v>64</v>
      </c>
      <c r="I105" t="s" s="27">
        <v>64</v>
      </c>
      <c r="J105" t="s" s="27">
        <v>65</v>
      </c>
      <c r="K105" t="s" s="28">
        <v>63</v>
      </c>
      <c r="L105" t="s" s="27">
        <v>61</v>
      </c>
      <c r="M105" t="s" s="27">
        <v>63</v>
      </c>
      <c r="N105" t="s" s="28">
        <v>61</v>
      </c>
      <c r="O105" t="s" s="27">
        <v>64</v>
      </c>
      <c r="P105" t="s" s="27">
        <v>64</v>
      </c>
      <c r="Q105" t="s" s="28">
        <v>64</v>
      </c>
      <c r="R105" t="s" s="27">
        <v>65</v>
      </c>
      <c r="S105" t="s" s="27">
        <v>65</v>
      </c>
      <c r="T105" t="s" s="28">
        <v>65</v>
      </c>
      <c r="U105" t="s" s="27">
        <v>63</v>
      </c>
      <c r="V105" t="s" s="27">
        <v>65</v>
      </c>
      <c r="W105" t="s" s="28">
        <v>87</v>
      </c>
      <c r="X105" t="s" s="27">
        <v>65</v>
      </c>
      <c r="Y105" t="s" s="27">
        <v>65</v>
      </c>
      <c r="Z105" t="s" s="28">
        <v>65</v>
      </c>
      <c r="AA105" t="s" s="27">
        <v>65</v>
      </c>
      <c r="AB105" t="s" s="27">
        <v>65</v>
      </c>
      <c r="AC105" t="s" s="27">
        <v>65</v>
      </c>
      <c r="AD105" t="s" s="28">
        <v>65</v>
      </c>
      <c r="AE105" s="29"/>
      <c r="AF105" s="30"/>
      <c r="AG105" s="30"/>
      <c r="AH105" s="30"/>
      <c r="AI105" s="31"/>
    </row>
    <row r="106" ht="14.5" customHeight="1">
      <c r="A106" s="18">
        <v>14051</v>
      </c>
      <c r="B106" t="s" s="19">
        <v>32</v>
      </c>
      <c r="C106" t="s" s="20">
        <v>257</v>
      </c>
      <c r="D106" t="s" s="20">
        <v>41</v>
      </c>
      <c r="E106" t="s" s="21">
        <v>231</v>
      </c>
      <c r="F106" t="s" s="20">
        <v>247</v>
      </c>
      <c r="G106" t="s" s="20">
        <v>51</v>
      </c>
      <c r="H106" t="s" s="21">
        <v>147</v>
      </c>
      <c r="I106" t="s" s="20">
        <v>288</v>
      </c>
      <c r="J106" t="s" s="20">
        <v>52</v>
      </c>
      <c r="K106" t="s" s="21">
        <v>113</v>
      </c>
      <c r="L106" t="s" s="20">
        <v>247</v>
      </c>
      <c r="M106" t="s" s="20">
        <v>70</v>
      </c>
      <c r="N106" t="s" s="21">
        <v>146</v>
      </c>
      <c r="O106" t="s" s="20">
        <v>289</v>
      </c>
      <c r="P106" t="s" s="20">
        <v>67</v>
      </c>
      <c r="Q106" t="s" s="21">
        <v>99</v>
      </c>
      <c r="R106" t="s" s="20">
        <v>222</v>
      </c>
      <c r="S106" t="s" s="20">
        <v>290</v>
      </c>
      <c r="T106" t="s" s="21">
        <v>160</v>
      </c>
      <c r="U106" t="s" s="20">
        <v>52</v>
      </c>
      <c r="V106" t="s" s="20">
        <v>50</v>
      </c>
      <c r="W106" t="s" s="21">
        <v>139</v>
      </c>
      <c r="X106" t="s" s="20">
        <v>291</v>
      </c>
      <c r="Y106" t="s" s="20">
        <v>234</v>
      </c>
      <c r="Z106" t="s" s="21">
        <v>72</v>
      </c>
      <c r="AA106" t="s" s="20">
        <v>138</v>
      </c>
      <c r="AB106" t="s" s="20">
        <v>221</v>
      </c>
      <c r="AC106" t="s" s="20">
        <v>222</v>
      </c>
      <c r="AD106" t="s" s="21">
        <v>84</v>
      </c>
      <c r="AE106" t="s" s="20">
        <v>292</v>
      </c>
      <c r="AF106" s="22">
        <v>6.77</v>
      </c>
      <c r="AG106" t="s" s="23">
        <v>57</v>
      </c>
      <c r="AH106" s="22">
        <v>7.52</v>
      </c>
      <c r="AI106" s="24"/>
    </row>
    <row r="107" ht="15" customHeight="1">
      <c r="A107" t="s" s="25">
        <v>293</v>
      </c>
      <c r="B107" t="s" s="26">
        <v>59</v>
      </c>
      <c r="C107" t="s" s="27">
        <v>57</v>
      </c>
      <c r="D107" t="s" s="27">
        <v>60</v>
      </c>
      <c r="E107" t="s" s="28">
        <v>57</v>
      </c>
      <c r="F107" t="s" s="27">
        <v>61</v>
      </c>
      <c r="G107" t="s" s="27">
        <v>65</v>
      </c>
      <c r="H107" t="s" s="28">
        <v>64</v>
      </c>
      <c r="I107" t="s" s="27">
        <v>64</v>
      </c>
      <c r="J107" t="s" s="27">
        <v>65</v>
      </c>
      <c r="K107" t="s" s="28">
        <v>63</v>
      </c>
      <c r="L107" t="s" s="27">
        <v>61</v>
      </c>
      <c r="M107" t="s" s="27">
        <v>64</v>
      </c>
      <c r="N107" t="s" s="28">
        <v>61</v>
      </c>
      <c r="O107" t="s" s="27">
        <v>63</v>
      </c>
      <c r="P107" t="s" s="27">
        <v>87</v>
      </c>
      <c r="Q107" t="s" s="28">
        <v>63</v>
      </c>
      <c r="R107" t="s" s="27">
        <v>65</v>
      </c>
      <c r="S107" t="s" s="27">
        <v>65</v>
      </c>
      <c r="T107" t="s" s="28">
        <v>65</v>
      </c>
      <c r="U107" t="s" s="27">
        <v>63</v>
      </c>
      <c r="V107" t="s" s="27">
        <v>65</v>
      </c>
      <c r="W107" t="s" s="28">
        <v>87</v>
      </c>
      <c r="X107" t="s" s="27">
        <v>65</v>
      </c>
      <c r="Y107" t="s" s="27">
        <v>65</v>
      </c>
      <c r="Z107" t="s" s="28">
        <v>65</v>
      </c>
      <c r="AA107" t="s" s="27">
        <v>87</v>
      </c>
      <c r="AB107" t="s" s="27">
        <v>65</v>
      </c>
      <c r="AC107" t="s" s="27">
        <v>65</v>
      </c>
      <c r="AD107" t="s" s="28">
        <v>65</v>
      </c>
      <c r="AE107" s="29"/>
      <c r="AF107" s="30"/>
      <c r="AG107" s="30"/>
      <c r="AH107" s="30"/>
      <c r="AI107" s="31"/>
    </row>
    <row r="108" ht="14.5" customHeight="1">
      <c r="A108" s="18">
        <v>14052</v>
      </c>
      <c r="B108" t="s" s="19">
        <v>32</v>
      </c>
      <c r="C108" t="s" s="20">
        <v>42</v>
      </c>
      <c r="D108" t="s" s="20">
        <v>145</v>
      </c>
      <c r="E108" t="s" s="21">
        <v>171</v>
      </c>
      <c r="F108" t="s" s="20">
        <v>98</v>
      </c>
      <c r="G108" t="s" s="20">
        <v>115</v>
      </c>
      <c r="H108" t="s" s="21">
        <v>71</v>
      </c>
      <c r="I108" t="s" s="20">
        <v>75</v>
      </c>
      <c r="J108" t="s" s="20">
        <v>89</v>
      </c>
      <c r="K108" t="s" s="21">
        <v>164</v>
      </c>
      <c r="L108" t="s" s="20">
        <v>75</v>
      </c>
      <c r="M108" t="s" s="20">
        <v>168</v>
      </c>
      <c r="N108" t="s" s="21">
        <v>171</v>
      </c>
      <c r="O108" t="s" s="20">
        <v>107</v>
      </c>
      <c r="P108" t="s" s="20">
        <v>94</v>
      </c>
      <c r="Q108" t="s" s="21">
        <v>72</v>
      </c>
      <c r="R108" t="s" s="20">
        <v>68</v>
      </c>
      <c r="S108" t="s" s="20">
        <v>81</v>
      </c>
      <c r="T108" t="s" s="21">
        <v>108</v>
      </c>
      <c r="U108" t="s" s="20">
        <v>114</v>
      </c>
      <c r="V108" t="s" s="20">
        <v>116</v>
      </c>
      <c r="W108" t="s" s="21">
        <v>77</v>
      </c>
      <c r="X108" t="s" s="20">
        <v>101</v>
      </c>
      <c r="Y108" t="s" s="20">
        <v>45</v>
      </c>
      <c r="Z108" t="s" s="21">
        <v>126</v>
      </c>
      <c r="AA108" t="s" s="20">
        <v>115</v>
      </c>
      <c r="AB108" t="s" s="20">
        <v>35</v>
      </c>
      <c r="AC108" t="s" s="20">
        <v>126</v>
      </c>
      <c r="AD108" t="s" s="21">
        <v>55</v>
      </c>
      <c r="AE108" t="s" s="20">
        <v>294</v>
      </c>
      <c r="AF108" s="22">
        <v>6.65</v>
      </c>
      <c r="AG108" t="s" s="23">
        <v>60</v>
      </c>
      <c r="AH108" s="22">
        <v>3.33</v>
      </c>
      <c r="AI108" s="24"/>
    </row>
    <row r="109" ht="15" customHeight="1">
      <c r="A109" t="s" s="25">
        <v>295</v>
      </c>
      <c r="B109" t="s" s="26">
        <v>59</v>
      </c>
      <c r="C109" t="s" s="27">
        <v>61</v>
      </c>
      <c r="D109" t="s" s="27">
        <v>87</v>
      </c>
      <c r="E109" t="s" s="28">
        <v>61</v>
      </c>
      <c r="F109" t="s" s="27">
        <v>60</v>
      </c>
      <c r="G109" t="s" s="27">
        <v>65</v>
      </c>
      <c r="H109" t="s" s="28">
        <v>61</v>
      </c>
      <c r="I109" t="s" s="27">
        <v>64</v>
      </c>
      <c r="J109" t="s" s="27">
        <v>65</v>
      </c>
      <c r="K109" t="s" s="28">
        <v>64</v>
      </c>
      <c r="L109" t="s" s="27">
        <v>64</v>
      </c>
      <c r="M109" t="s" s="27">
        <v>60</v>
      </c>
      <c r="N109" t="s" s="28">
        <v>61</v>
      </c>
      <c r="O109" t="s" s="27">
        <v>60</v>
      </c>
      <c r="P109" t="s" s="27">
        <v>64</v>
      </c>
      <c r="Q109" t="s" s="28">
        <v>62</v>
      </c>
      <c r="R109" t="s" s="27">
        <v>63</v>
      </c>
      <c r="S109" t="s" s="27">
        <v>64</v>
      </c>
      <c r="T109" t="s" s="28">
        <v>64</v>
      </c>
      <c r="U109" t="s" s="27">
        <v>64</v>
      </c>
      <c r="V109" t="s" s="27">
        <v>65</v>
      </c>
      <c r="W109" t="s" s="28">
        <v>63</v>
      </c>
      <c r="X109" t="s" s="27">
        <v>65</v>
      </c>
      <c r="Y109" t="s" s="27">
        <v>87</v>
      </c>
      <c r="Z109" t="s" s="28">
        <v>65</v>
      </c>
      <c r="AA109" t="s" s="27">
        <v>63</v>
      </c>
      <c r="AB109" t="s" s="27">
        <v>65</v>
      </c>
      <c r="AC109" t="s" s="27">
        <v>65</v>
      </c>
      <c r="AD109" t="s" s="28">
        <v>65</v>
      </c>
      <c r="AE109" s="29"/>
      <c r="AF109" s="30"/>
      <c r="AG109" s="30"/>
      <c r="AH109" s="30"/>
      <c r="AI109" s="31"/>
    </row>
    <row r="110" ht="14.5" customHeight="1">
      <c r="A110" s="18">
        <v>14053</v>
      </c>
      <c r="B110" t="s" s="19">
        <v>32</v>
      </c>
      <c r="C110" t="s" s="20">
        <v>77</v>
      </c>
      <c r="D110" t="s" s="20">
        <v>122</v>
      </c>
      <c r="E110" t="s" s="21">
        <v>71</v>
      </c>
      <c r="F110" t="s" s="20">
        <v>109</v>
      </c>
      <c r="G110" t="s" s="20">
        <v>115</v>
      </c>
      <c r="H110" t="s" s="21">
        <v>171</v>
      </c>
      <c r="I110" t="s" s="20">
        <v>39</v>
      </c>
      <c r="J110" t="s" s="20">
        <v>123</v>
      </c>
      <c r="K110" t="s" s="21">
        <v>159</v>
      </c>
      <c r="L110" t="s" s="20">
        <v>107</v>
      </c>
      <c r="M110" t="s" s="20">
        <v>110</v>
      </c>
      <c r="N110" t="s" s="21">
        <v>35</v>
      </c>
      <c r="O110" t="s" s="20">
        <v>42</v>
      </c>
      <c r="P110" t="s" s="20">
        <v>100</v>
      </c>
      <c r="Q110" t="s" s="21">
        <v>95</v>
      </c>
      <c r="R110" t="s" s="20">
        <v>72</v>
      </c>
      <c r="S110" t="s" s="20">
        <v>109</v>
      </c>
      <c r="T110" t="s" s="21">
        <v>118</v>
      </c>
      <c r="U110" t="s" s="20">
        <v>117</v>
      </c>
      <c r="V110" t="s" s="20">
        <v>103</v>
      </c>
      <c r="W110" t="s" s="21">
        <v>72</v>
      </c>
      <c r="X110" t="s" s="20">
        <v>116</v>
      </c>
      <c r="Y110" t="s" s="20">
        <v>115</v>
      </c>
      <c r="Z110" t="s" s="21">
        <v>109</v>
      </c>
      <c r="AA110" t="s" s="20">
        <v>114</v>
      </c>
      <c r="AB110" t="s" s="20">
        <v>126</v>
      </c>
      <c r="AC110" t="s" s="20">
        <v>126</v>
      </c>
      <c r="AD110" t="s" s="21">
        <v>174</v>
      </c>
      <c r="AE110" t="s" s="20">
        <v>296</v>
      </c>
      <c r="AF110" s="22">
        <v>6.62</v>
      </c>
      <c r="AG110" t="s" s="23">
        <v>60</v>
      </c>
      <c r="AH110" s="22">
        <v>6.44</v>
      </c>
      <c r="AI110" s="24"/>
    </row>
    <row r="111" ht="15" customHeight="1">
      <c r="A111" t="s" s="25">
        <v>297</v>
      </c>
      <c r="B111" t="s" s="26">
        <v>59</v>
      </c>
      <c r="C111" t="s" s="27">
        <v>62</v>
      </c>
      <c r="D111" t="s" s="27">
        <v>64</v>
      </c>
      <c r="E111" t="s" s="28">
        <v>61</v>
      </c>
      <c r="F111" t="s" s="27">
        <v>62</v>
      </c>
      <c r="G111" t="s" s="27">
        <v>65</v>
      </c>
      <c r="H111" t="s" s="28">
        <v>61</v>
      </c>
      <c r="I111" t="s" s="27">
        <v>61</v>
      </c>
      <c r="J111" t="s" s="27">
        <v>61</v>
      </c>
      <c r="K111" t="s" s="28">
        <v>61</v>
      </c>
      <c r="L111" t="s" s="27">
        <v>60</v>
      </c>
      <c r="M111" t="s" s="27">
        <v>62</v>
      </c>
      <c r="N111" t="s" s="28">
        <v>60</v>
      </c>
      <c r="O111" t="s" s="27">
        <v>61</v>
      </c>
      <c r="P111" t="s" s="27">
        <v>63</v>
      </c>
      <c r="Q111" t="s" s="28">
        <v>61</v>
      </c>
      <c r="R111" t="s" s="27">
        <v>65</v>
      </c>
      <c r="S111" t="s" s="27">
        <v>87</v>
      </c>
      <c r="T111" t="s" s="28">
        <v>65</v>
      </c>
      <c r="U111" t="s" s="27">
        <v>65</v>
      </c>
      <c r="V111" t="s" s="27">
        <v>65</v>
      </c>
      <c r="W111" t="s" s="28">
        <v>65</v>
      </c>
      <c r="X111" t="s" s="27">
        <v>65</v>
      </c>
      <c r="Y111" t="s" s="27">
        <v>63</v>
      </c>
      <c r="Z111" t="s" s="28">
        <v>87</v>
      </c>
      <c r="AA111" t="s" s="27">
        <v>64</v>
      </c>
      <c r="AB111" t="s" s="27">
        <v>65</v>
      </c>
      <c r="AC111" t="s" s="27">
        <v>65</v>
      </c>
      <c r="AD111" t="s" s="28">
        <v>65</v>
      </c>
      <c r="AE111" s="29"/>
      <c r="AF111" s="30"/>
      <c r="AG111" s="30"/>
      <c r="AH111" s="30"/>
      <c r="AI111" s="31"/>
    </row>
    <row r="112" ht="14.5" customHeight="1">
      <c r="A112" s="18">
        <v>14054</v>
      </c>
      <c r="B112" t="s" s="19">
        <v>32</v>
      </c>
      <c r="C112" t="s" s="20">
        <v>108</v>
      </c>
      <c r="D112" t="s" s="20">
        <v>145</v>
      </c>
      <c r="E112" t="s" s="21">
        <v>198</v>
      </c>
      <c r="F112" t="s" s="20">
        <v>97</v>
      </c>
      <c r="G112" t="s" s="20">
        <v>145</v>
      </c>
      <c r="H112" t="s" s="21">
        <v>157</v>
      </c>
      <c r="I112" t="s" s="20">
        <v>92</v>
      </c>
      <c r="J112" t="s" s="20">
        <v>145</v>
      </c>
      <c r="K112" t="s" s="21">
        <v>237</v>
      </c>
      <c r="L112" t="s" s="20">
        <v>88</v>
      </c>
      <c r="M112" t="s" s="20">
        <v>89</v>
      </c>
      <c r="N112" t="s" s="21">
        <v>90</v>
      </c>
      <c r="O112" t="s" s="20">
        <v>164</v>
      </c>
      <c r="P112" t="s" s="20">
        <v>145</v>
      </c>
      <c r="Q112" t="s" s="21">
        <v>203</v>
      </c>
      <c r="R112" t="s" s="20">
        <v>35</v>
      </c>
      <c r="S112" t="s" s="20">
        <v>125</v>
      </c>
      <c r="T112" t="s" s="21">
        <v>129</v>
      </c>
      <c r="U112" t="s" s="20">
        <v>117</v>
      </c>
      <c r="V112" t="s" s="20">
        <v>103</v>
      </c>
      <c r="W112" t="s" s="21">
        <v>72</v>
      </c>
      <c r="X112" t="s" s="20">
        <v>116</v>
      </c>
      <c r="Y112" t="s" s="20">
        <v>116</v>
      </c>
      <c r="Z112" t="s" s="21">
        <v>126</v>
      </c>
      <c r="AA112" t="s" s="20">
        <v>101</v>
      </c>
      <c r="AB112" t="s" s="20">
        <v>35</v>
      </c>
      <c r="AC112" t="s" s="20">
        <v>39</v>
      </c>
      <c r="AD112" t="s" s="21">
        <v>84</v>
      </c>
      <c r="AE112" t="s" s="20">
        <v>298</v>
      </c>
      <c r="AF112" s="22">
        <v>9</v>
      </c>
      <c r="AG112" t="s" s="23">
        <v>60</v>
      </c>
      <c r="AH112" s="22">
        <v>7.92</v>
      </c>
      <c r="AI112" s="24"/>
    </row>
    <row r="113" ht="15" customHeight="1">
      <c r="A113" t="s" s="25">
        <v>299</v>
      </c>
      <c r="B113" t="s" s="26">
        <v>59</v>
      </c>
      <c r="C113" t="s" s="27">
        <v>65</v>
      </c>
      <c r="D113" t="s" s="27">
        <v>87</v>
      </c>
      <c r="E113" t="s" s="28">
        <v>65</v>
      </c>
      <c r="F113" t="s" s="27">
        <v>87</v>
      </c>
      <c r="G113" t="s" s="27">
        <v>87</v>
      </c>
      <c r="H113" t="s" s="28">
        <v>87</v>
      </c>
      <c r="I113" t="s" s="27">
        <v>63</v>
      </c>
      <c r="J113" t="s" s="27">
        <v>87</v>
      </c>
      <c r="K113" t="s" s="28">
        <v>63</v>
      </c>
      <c r="L113" t="s" s="27">
        <v>64</v>
      </c>
      <c r="M113" t="s" s="27">
        <v>65</v>
      </c>
      <c r="N113" t="s" s="28">
        <v>64</v>
      </c>
      <c r="O113" t="s" s="27">
        <v>65</v>
      </c>
      <c r="P113" t="s" s="27">
        <v>87</v>
      </c>
      <c r="Q113" t="s" s="28">
        <v>87</v>
      </c>
      <c r="R113" t="s" s="27">
        <v>65</v>
      </c>
      <c r="S113" t="s" s="27">
        <v>65</v>
      </c>
      <c r="T113" t="s" s="28">
        <v>65</v>
      </c>
      <c r="U113" t="s" s="27">
        <v>65</v>
      </c>
      <c r="V113" t="s" s="27">
        <v>65</v>
      </c>
      <c r="W113" t="s" s="28">
        <v>65</v>
      </c>
      <c r="X113" t="s" s="27">
        <v>65</v>
      </c>
      <c r="Y113" t="s" s="27">
        <v>65</v>
      </c>
      <c r="Z113" t="s" s="28">
        <v>65</v>
      </c>
      <c r="AA113" t="s" s="27">
        <v>65</v>
      </c>
      <c r="AB113" t="s" s="27">
        <v>65</v>
      </c>
      <c r="AC113" t="s" s="27">
        <v>65</v>
      </c>
      <c r="AD113" t="s" s="28">
        <v>65</v>
      </c>
      <c r="AE113" s="29"/>
      <c r="AF113" s="30"/>
      <c r="AG113" s="30"/>
      <c r="AH113" s="30"/>
      <c r="AI113" s="31"/>
    </row>
    <row r="114" ht="14.5" customHeight="1">
      <c r="A114" s="18">
        <v>14055</v>
      </c>
      <c r="B114" t="s" s="19">
        <v>32</v>
      </c>
      <c r="C114" t="s" s="20">
        <v>113</v>
      </c>
      <c r="D114" t="s" s="20">
        <v>45</v>
      </c>
      <c r="E114" t="s" s="21">
        <v>192</v>
      </c>
      <c r="F114" t="s" s="20">
        <v>147</v>
      </c>
      <c r="G114" t="s" s="20">
        <v>45</v>
      </c>
      <c r="H114" t="s" s="21">
        <v>198</v>
      </c>
      <c r="I114" t="s" s="20">
        <v>48</v>
      </c>
      <c r="J114" t="s" s="20">
        <v>116</v>
      </c>
      <c r="K114" t="s" s="21">
        <v>174</v>
      </c>
      <c r="L114" t="s" s="20">
        <v>171</v>
      </c>
      <c r="M114" t="s" s="20">
        <v>114</v>
      </c>
      <c r="N114" t="s" s="21">
        <v>93</v>
      </c>
      <c r="O114" t="s" s="20">
        <v>99</v>
      </c>
      <c r="P114" t="s" s="20">
        <v>89</v>
      </c>
      <c r="Q114" t="s" s="21">
        <v>160</v>
      </c>
      <c r="R114" t="s" s="20">
        <v>72</v>
      </c>
      <c r="S114" t="s" s="20">
        <v>75</v>
      </c>
      <c r="T114" t="s" s="21">
        <v>269</v>
      </c>
      <c r="U114" t="s" s="20">
        <v>136</v>
      </c>
      <c r="V114" t="s" s="20">
        <v>136</v>
      </c>
      <c r="W114" t="s" s="21">
        <v>75</v>
      </c>
      <c r="X114" t="s" s="20">
        <v>136</v>
      </c>
      <c r="Y114" t="s" s="20">
        <v>136</v>
      </c>
      <c r="Z114" t="s" s="21">
        <v>75</v>
      </c>
      <c r="AA114" t="s" s="20">
        <v>115</v>
      </c>
      <c r="AB114" t="s" s="20">
        <v>125</v>
      </c>
      <c r="AC114" t="s" s="20">
        <v>39</v>
      </c>
      <c r="AD114" t="s" s="21">
        <v>148</v>
      </c>
      <c r="AE114" t="s" s="20">
        <v>300</v>
      </c>
      <c r="AF114" s="22">
        <v>9.619999999999999</v>
      </c>
      <c r="AG114" t="s" s="23">
        <v>60</v>
      </c>
      <c r="AH114" s="22">
        <v>9.630000000000001</v>
      </c>
      <c r="AI114" s="24"/>
    </row>
    <row r="115" ht="15" customHeight="1">
      <c r="A115" t="s" s="25">
        <v>301</v>
      </c>
      <c r="B115" t="s" s="26">
        <v>59</v>
      </c>
      <c r="C115" t="s" s="27">
        <v>65</v>
      </c>
      <c r="D115" t="s" s="27">
        <v>65</v>
      </c>
      <c r="E115" t="s" s="28">
        <v>65</v>
      </c>
      <c r="F115" t="s" s="27">
        <v>87</v>
      </c>
      <c r="G115" t="s" s="27">
        <v>65</v>
      </c>
      <c r="H115" t="s" s="28">
        <v>65</v>
      </c>
      <c r="I115" t="s" s="27">
        <v>87</v>
      </c>
      <c r="J115" t="s" s="27">
        <v>65</v>
      </c>
      <c r="K115" t="s" s="28">
        <v>65</v>
      </c>
      <c r="L115" t="s" s="27">
        <v>63</v>
      </c>
      <c r="M115" t="s" s="27">
        <v>65</v>
      </c>
      <c r="N115" t="s" s="28">
        <v>63</v>
      </c>
      <c r="O115" t="s" s="27">
        <v>65</v>
      </c>
      <c r="P115" t="s" s="27">
        <v>65</v>
      </c>
      <c r="Q115" t="s" s="28">
        <v>65</v>
      </c>
      <c r="R115" t="s" s="27">
        <v>65</v>
      </c>
      <c r="S115" t="s" s="27">
        <v>65</v>
      </c>
      <c r="T115" t="s" s="28">
        <v>65</v>
      </c>
      <c r="U115" t="s" s="27">
        <v>65</v>
      </c>
      <c r="V115" t="s" s="27">
        <v>65</v>
      </c>
      <c r="W115" t="s" s="28">
        <v>65</v>
      </c>
      <c r="X115" t="s" s="27">
        <v>65</v>
      </c>
      <c r="Y115" t="s" s="27">
        <v>65</v>
      </c>
      <c r="Z115" t="s" s="28">
        <v>65</v>
      </c>
      <c r="AA115" t="s" s="27">
        <v>63</v>
      </c>
      <c r="AB115" t="s" s="27">
        <v>65</v>
      </c>
      <c r="AC115" t="s" s="27">
        <v>65</v>
      </c>
      <c r="AD115" t="s" s="28">
        <v>65</v>
      </c>
      <c r="AE115" s="29"/>
      <c r="AF115" s="30"/>
      <c r="AG115" s="30"/>
      <c r="AH115" s="30"/>
      <c r="AI115" s="31"/>
    </row>
    <row r="116" ht="14.5" customHeight="1">
      <c r="A116" s="18">
        <v>14056</v>
      </c>
      <c r="B116" t="s" s="19">
        <v>32</v>
      </c>
      <c r="C116" t="s" s="20">
        <v>113</v>
      </c>
      <c r="D116" t="s" s="20">
        <v>116</v>
      </c>
      <c r="E116" t="s" s="21">
        <v>160</v>
      </c>
      <c r="F116" t="s" s="20">
        <v>35</v>
      </c>
      <c r="G116" t="s" s="20">
        <v>114</v>
      </c>
      <c r="H116" t="s" s="21">
        <v>91</v>
      </c>
      <c r="I116" t="s" s="20">
        <v>42</v>
      </c>
      <c r="J116" t="s" s="20">
        <v>145</v>
      </c>
      <c r="K116" t="s" s="21">
        <v>171</v>
      </c>
      <c r="L116" t="s" s="20">
        <v>107</v>
      </c>
      <c r="M116" t="s" s="20">
        <v>94</v>
      </c>
      <c r="N116" t="s" s="21">
        <v>72</v>
      </c>
      <c r="O116" t="s" s="20">
        <v>106</v>
      </c>
      <c r="P116" t="s" s="20">
        <v>145</v>
      </c>
      <c r="Q116" t="s" s="21">
        <v>164</v>
      </c>
      <c r="R116" t="s" s="20">
        <v>139</v>
      </c>
      <c r="S116" t="s" s="20">
        <v>82</v>
      </c>
      <c r="T116" t="s" s="21">
        <v>93</v>
      </c>
      <c r="U116" t="s" s="20">
        <v>122</v>
      </c>
      <c r="V116" t="s" s="20">
        <v>89</v>
      </c>
      <c r="W116" t="s" s="21">
        <v>128</v>
      </c>
      <c r="X116" t="s" s="20">
        <v>116</v>
      </c>
      <c r="Y116" t="s" s="20">
        <v>116</v>
      </c>
      <c r="Z116" t="s" s="21">
        <v>126</v>
      </c>
      <c r="AA116" t="s" s="20">
        <v>114</v>
      </c>
      <c r="AB116" t="s" s="20">
        <v>39</v>
      </c>
      <c r="AC116" t="s" s="20">
        <v>72</v>
      </c>
      <c r="AD116" t="s" s="21">
        <v>153</v>
      </c>
      <c r="AE116" t="s" s="20">
        <v>302</v>
      </c>
      <c r="AF116" s="22">
        <v>7.27</v>
      </c>
      <c r="AG116" t="s" s="23">
        <v>60</v>
      </c>
      <c r="AH116" s="22">
        <v>7.58</v>
      </c>
      <c r="AI116" s="24"/>
    </row>
    <row r="117" ht="15.75" customHeight="1">
      <c r="A117" t="s" s="25">
        <v>303</v>
      </c>
      <c r="B117" t="s" s="26">
        <v>59</v>
      </c>
      <c r="C117" t="s" s="27">
        <v>65</v>
      </c>
      <c r="D117" t="s" s="27">
        <v>65</v>
      </c>
      <c r="E117" t="s" s="28">
        <v>65</v>
      </c>
      <c r="F117" t="s" s="27">
        <v>61</v>
      </c>
      <c r="G117" t="s" s="27">
        <v>65</v>
      </c>
      <c r="H117" t="s" s="28">
        <v>61</v>
      </c>
      <c r="I117" t="s" s="27">
        <v>61</v>
      </c>
      <c r="J117" t="s" s="27">
        <v>87</v>
      </c>
      <c r="K117" t="s" s="28">
        <v>61</v>
      </c>
      <c r="L117" t="s" s="27">
        <v>60</v>
      </c>
      <c r="M117" t="s" s="27">
        <v>64</v>
      </c>
      <c r="N117" t="s" s="28">
        <v>62</v>
      </c>
      <c r="O117" t="s" s="27">
        <v>64</v>
      </c>
      <c r="P117" t="s" s="27">
        <v>87</v>
      </c>
      <c r="Q117" t="s" s="28">
        <v>64</v>
      </c>
      <c r="R117" t="s" s="27">
        <v>87</v>
      </c>
      <c r="S117" t="s" s="27">
        <v>64</v>
      </c>
      <c r="T117" t="s" s="28">
        <v>63</v>
      </c>
      <c r="U117" t="s" s="27">
        <v>61</v>
      </c>
      <c r="V117" t="s" s="27">
        <v>64</v>
      </c>
      <c r="W117" t="s" s="28">
        <v>61</v>
      </c>
      <c r="X117" t="s" s="27">
        <v>65</v>
      </c>
      <c r="Y117" t="s" s="27">
        <v>65</v>
      </c>
      <c r="Z117" t="s" s="28">
        <v>65</v>
      </c>
      <c r="AA117" t="s" s="27">
        <v>64</v>
      </c>
      <c r="AB117" t="s" s="27">
        <v>65</v>
      </c>
      <c r="AC117" t="s" s="27">
        <v>65</v>
      </c>
      <c r="AD117" t="s" s="28">
        <v>65</v>
      </c>
      <c r="AE117" s="29"/>
      <c r="AF117" s="30"/>
      <c r="AG117" s="30"/>
      <c r="AH117" s="30"/>
      <c r="AI117" s="31"/>
    </row>
    <row r="118" ht="14.5" customHeight="1">
      <c r="A118" s="18">
        <v>14057</v>
      </c>
      <c r="B118" t="s" s="19">
        <v>32</v>
      </c>
      <c r="C118" t="s" s="20">
        <v>97</v>
      </c>
      <c r="D118" t="s" s="20">
        <v>100</v>
      </c>
      <c r="E118" t="s" s="21">
        <v>189</v>
      </c>
      <c r="F118" t="s" s="20">
        <v>159</v>
      </c>
      <c r="G118" t="s" s="20">
        <v>115</v>
      </c>
      <c r="H118" t="s" s="21">
        <v>304</v>
      </c>
      <c r="I118" t="s" s="20">
        <v>75</v>
      </c>
      <c r="J118" t="s" s="20">
        <v>89</v>
      </c>
      <c r="K118" t="s" s="21">
        <v>164</v>
      </c>
      <c r="L118" t="s" s="20">
        <v>92</v>
      </c>
      <c r="M118" t="s" s="20">
        <v>122</v>
      </c>
      <c r="N118" t="s" s="21">
        <v>113</v>
      </c>
      <c r="O118" t="s" s="20">
        <v>109</v>
      </c>
      <c r="P118" t="s" s="20">
        <v>123</v>
      </c>
      <c r="Q118" t="s" s="21">
        <v>75</v>
      </c>
      <c r="R118" t="s" s="20">
        <v>125</v>
      </c>
      <c r="S118" t="s" s="20">
        <v>35</v>
      </c>
      <c r="T118" t="s" s="21">
        <v>129</v>
      </c>
      <c r="U118" t="s" s="20">
        <v>136</v>
      </c>
      <c r="V118" t="s" s="20">
        <v>136</v>
      </c>
      <c r="W118" t="s" s="21">
        <v>75</v>
      </c>
      <c r="X118" t="s" s="20">
        <v>101</v>
      </c>
      <c r="Y118" t="s" s="20">
        <v>103</v>
      </c>
      <c r="Z118" t="s" s="21">
        <v>125</v>
      </c>
      <c r="AA118" t="s" s="20">
        <v>45</v>
      </c>
      <c r="AB118" t="s" s="20">
        <v>125</v>
      </c>
      <c r="AC118" t="s" s="20">
        <v>35</v>
      </c>
      <c r="AD118" t="s" s="21">
        <v>129</v>
      </c>
      <c r="AE118" t="s" s="20">
        <v>305</v>
      </c>
      <c r="AF118" s="22">
        <v>8.08</v>
      </c>
      <c r="AG118" t="s" s="23">
        <v>60</v>
      </c>
      <c r="AH118" s="22">
        <v>7.79</v>
      </c>
      <c r="AI118" s="24"/>
    </row>
    <row r="119" ht="15" customHeight="1">
      <c r="A119" t="s" s="25">
        <v>306</v>
      </c>
      <c r="B119" t="s" s="26">
        <v>59</v>
      </c>
      <c r="C119" t="s" s="27">
        <v>87</v>
      </c>
      <c r="D119" t="s" s="27">
        <v>63</v>
      </c>
      <c r="E119" t="s" s="28">
        <v>87</v>
      </c>
      <c r="F119" t="s" s="27">
        <v>64</v>
      </c>
      <c r="G119" t="s" s="27">
        <v>65</v>
      </c>
      <c r="H119" t="s" s="28">
        <v>63</v>
      </c>
      <c r="I119" t="s" s="27">
        <v>64</v>
      </c>
      <c r="J119" t="s" s="27">
        <v>65</v>
      </c>
      <c r="K119" t="s" s="28">
        <v>64</v>
      </c>
      <c r="L119" t="s" s="27">
        <v>63</v>
      </c>
      <c r="M119" t="s" s="27">
        <v>64</v>
      </c>
      <c r="N119" t="s" s="28">
        <v>63</v>
      </c>
      <c r="O119" t="s" s="27">
        <v>62</v>
      </c>
      <c r="P119" t="s" s="27">
        <v>61</v>
      </c>
      <c r="Q119" t="s" s="28">
        <v>62</v>
      </c>
      <c r="R119" t="s" s="27">
        <v>65</v>
      </c>
      <c r="S119" t="s" s="27">
        <v>65</v>
      </c>
      <c r="T119" t="s" s="28">
        <v>65</v>
      </c>
      <c r="U119" t="s" s="27">
        <v>65</v>
      </c>
      <c r="V119" t="s" s="27">
        <v>65</v>
      </c>
      <c r="W119" t="s" s="28">
        <v>65</v>
      </c>
      <c r="X119" t="s" s="27">
        <v>65</v>
      </c>
      <c r="Y119" t="s" s="27">
        <v>65</v>
      </c>
      <c r="Z119" t="s" s="28">
        <v>65</v>
      </c>
      <c r="AA119" t="s" s="27">
        <v>87</v>
      </c>
      <c r="AB119" t="s" s="27">
        <v>65</v>
      </c>
      <c r="AC119" t="s" s="27">
        <v>65</v>
      </c>
      <c r="AD119" t="s" s="28">
        <v>65</v>
      </c>
      <c r="AE119" s="29"/>
      <c r="AF119" s="30"/>
      <c r="AG119" s="30"/>
      <c r="AH119" s="30"/>
      <c r="AI119" s="31"/>
    </row>
    <row r="120" ht="14.5" customHeight="1">
      <c r="A120" s="18">
        <v>14058</v>
      </c>
      <c r="B120" t="s" s="19">
        <v>32</v>
      </c>
      <c r="C120" t="s" s="20">
        <v>257</v>
      </c>
      <c r="D120" t="s" s="20">
        <v>135</v>
      </c>
      <c r="E120" t="s" s="21">
        <v>127</v>
      </c>
      <c r="F120" t="s" s="20">
        <v>307</v>
      </c>
      <c r="G120" t="s" s="20">
        <v>80</v>
      </c>
      <c r="H120" t="s" s="21">
        <v>232</v>
      </c>
      <c r="I120" t="s" s="20">
        <v>33</v>
      </c>
      <c r="J120" t="s" s="20">
        <v>41</v>
      </c>
      <c r="K120" t="s" s="21">
        <v>126</v>
      </c>
      <c r="L120" t="s" s="20">
        <v>195</v>
      </c>
      <c r="M120" t="s" s="20">
        <v>41</v>
      </c>
      <c r="N120" t="s" s="21">
        <v>81</v>
      </c>
      <c r="O120" t="s" s="20">
        <v>133</v>
      </c>
      <c r="P120" t="s" s="20">
        <v>34</v>
      </c>
      <c r="Q120" t="s" s="21">
        <v>82</v>
      </c>
      <c r="R120" t="s" s="20">
        <v>69</v>
      </c>
      <c r="S120" t="s" s="20">
        <v>47</v>
      </c>
      <c r="T120" t="s" s="21">
        <v>93</v>
      </c>
      <c r="U120" t="s" s="20">
        <v>80</v>
      </c>
      <c r="V120" t="s" s="20">
        <v>52</v>
      </c>
      <c r="W120" t="s" s="21">
        <v>82</v>
      </c>
      <c r="X120" t="s" s="20">
        <v>70</v>
      </c>
      <c r="Y120" t="s" s="20">
        <v>138</v>
      </c>
      <c r="Z120" t="s" s="21">
        <v>98</v>
      </c>
      <c r="AA120" t="s" s="20">
        <v>80</v>
      </c>
      <c r="AB120" t="s" s="20">
        <v>53</v>
      </c>
      <c r="AC120" t="s" s="20">
        <v>221</v>
      </c>
      <c r="AD120" t="s" s="21">
        <v>118</v>
      </c>
      <c r="AE120" t="s" s="20">
        <v>308</v>
      </c>
      <c r="AF120" s="22">
        <v>2.65</v>
      </c>
      <c r="AG120" t="s" s="23">
        <v>57</v>
      </c>
      <c r="AH120" s="22">
        <v>1.33</v>
      </c>
      <c r="AI120" s="24"/>
    </row>
    <row r="121" ht="15" customHeight="1">
      <c r="A121" t="s" s="25">
        <v>309</v>
      </c>
      <c r="B121" t="s" s="26">
        <v>59</v>
      </c>
      <c r="C121" t="s" s="27">
        <v>57</v>
      </c>
      <c r="D121" t="s" s="27">
        <v>57</v>
      </c>
      <c r="E121" t="s" s="28">
        <v>57</v>
      </c>
      <c r="F121" t="s" s="27">
        <v>57</v>
      </c>
      <c r="G121" t="s" s="27">
        <v>65</v>
      </c>
      <c r="H121" t="s" s="28">
        <v>57</v>
      </c>
      <c r="I121" t="s" s="27">
        <v>60</v>
      </c>
      <c r="J121" t="s" s="27">
        <v>60</v>
      </c>
      <c r="K121" t="s" s="28">
        <v>60</v>
      </c>
      <c r="L121" t="s" s="27">
        <v>57</v>
      </c>
      <c r="M121" t="s" s="27">
        <v>60</v>
      </c>
      <c r="N121" t="s" s="28">
        <v>57</v>
      </c>
      <c r="O121" t="s" s="27">
        <v>57</v>
      </c>
      <c r="P121" t="s" s="27">
        <v>61</v>
      </c>
      <c r="Q121" t="s" s="28">
        <v>57</v>
      </c>
      <c r="R121" t="s" s="27">
        <v>63</v>
      </c>
      <c r="S121" t="s" s="27">
        <v>63</v>
      </c>
      <c r="T121" t="s" s="28">
        <v>63</v>
      </c>
      <c r="U121" t="s" s="27">
        <v>64</v>
      </c>
      <c r="V121" t="s" s="27">
        <v>63</v>
      </c>
      <c r="W121" t="s" s="28">
        <v>64</v>
      </c>
      <c r="X121" t="s" s="27">
        <v>61</v>
      </c>
      <c r="Y121" t="s" s="27">
        <v>87</v>
      </c>
      <c r="Z121" t="s" s="28">
        <v>64</v>
      </c>
      <c r="AA121" t="s" s="27">
        <v>64</v>
      </c>
      <c r="AB121" t="s" s="27">
        <v>65</v>
      </c>
      <c r="AC121" t="s" s="27">
        <v>65</v>
      </c>
      <c r="AD121" t="s" s="28">
        <v>65</v>
      </c>
      <c r="AE121" s="29"/>
      <c r="AF121" s="30"/>
      <c r="AG121" s="30"/>
      <c r="AH121" s="30"/>
      <c r="AI121" s="31"/>
    </row>
    <row r="122" ht="14.5" customHeight="1">
      <c r="A122" s="18">
        <v>14059</v>
      </c>
      <c r="B122" t="s" s="19">
        <v>32</v>
      </c>
      <c r="C122" t="s" s="20">
        <v>43</v>
      </c>
      <c r="D122" t="s" s="20">
        <v>135</v>
      </c>
      <c r="E122" t="s" s="21">
        <v>115</v>
      </c>
      <c r="F122" t="s" s="20">
        <v>47</v>
      </c>
      <c r="G122" t="s" s="20">
        <v>34</v>
      </c>
      <c r="H122" t="s" s="21">
        <v>121</v>
      </c>
      <c r="I122" t="s" s="20">
        <v>218</v>
      </c>
      <c r="J122" t="s" s="20">
        <v>178</v>
      </c>
      <c r="K122" t="s" s="21">
        <v>145</v>
      </c>
      <c r="L122" t="s" s="20">
        <v>43</v>
      </c>
      <c r="M122" t="s" s="20">
        <v>44</v>
      </c>
      <c r="N122" t="s" s="21">
        <v>45</v>
      </c>
      <c r="O122" t="s" s="20">
        <v>208</v>
      </c>
      <c r="P122" t="s" s="20">
        <v>180</v>
      </c>
      <c r="Q122" t="s" s="21">
        <v>310</v>
      </c>
      <c r="R122" t="s" s="20">
        <v>137</v>
      </c>
      <c r="S122" t="s" s="20">
        <v>49</v>
      </c>
      <c r="T122" t="s" s="21">
        <v>109</v>
      </c>
      <c r="U122" t="s" s="20">
        <v>213</v>
      </c>
      <c r="V122" t="s" s="20">
        <v>67</v>
      </c>
      <c r="W122" t="s" s="21">
        <v>136</v>
      </c>
      <c r="X122" t="s" s="20">
        <v>38</v>
      </c>
      <c r="Y122" t="s" s="20">
        <v>38</v>
      </c>
      <c r="Z122" t="s" s="21">
        <v>117</v>
      </c>
      <c r="AA122" t="s" s="20">
        <v>34</v>
      </c>
      <c r="AB122" t="s" s="20">
        <v>140</v>
      </c>
      <c r="AC122" t="s" s="20">
        <v>215</v>
      </c>
      <c r="AD122" t="s" s="21">
        <v>78</v>
      </c>
      <c r="AE122" t="s" s="20">
        <v>311</v>
      </c>
      <c r="AF122" s="22">
        <v>1.62</v>
      </c>
      <c r="AG122" t="s" s="23">
        <v>57</v>
      </c>
      <c r="AH122" s="22">
        <v>0.8100000000000001</v>
      </c>
      <c r="AI122" s="24"/>
    </row>
    <row r="123" ht="15" customHeight="1">
      <c r="A123" t="s" s="25">
        <v>312</v>
      </c>
      <c r="B123" t="s" s="26">
        <v>59</v>
      </c>
      <c r="C123" t="s" s="27">
        <v>57</v>
      </c>
      <c r="D123" t="s" s="27">
        <v>57</v>
      </c>
      <c r="E123" t="s" s="28">
        <v>57</v>
      </c>
      <c r="F123" t="s" s="27">
        <v>62</v>
      </c>
      <c r="G123" t="s" s="27">
        <v>61</v>
      </c>
      <c r="H123" t="s" s="28">
        <v>62</v>
      </c>
      <c r="I123" t="s" s="27">
        <v>57</v>
      </c>
      <c r="J123" t="s" s="27">
        <v>57</v>
      </c>
      <c r="K123" t="s" s="28">
        <v>57</v>
      </c>
      <c r="L123" t="s" s="27">
        <v>57</v>
      </c>
      <c r="M123" t="s" s="27">
        <v>57</v>
      </c>
      <c r="N123" t="s" s="28">
        <v>57</v>
      </c>
      <c r="O123" t="s" s="27">
        <v>57</v>
      </c>
      <c r="P123" t="s" s="27">
        <v>57</v>
      </c>
      <c r="Q123" t="s" s="28">
        <v>57</v>
      </c>
      <c r="R123" t="s" s="27">
        <v>57</v>
      </c>
      <c r="S123" t="s" s="27">
        <v>60</v>
      </c>
      <c r="T123" t="s" s="28">
        <v>57</v>
      </c>
      <c r="U123" t="s" s="27">
        <v>57</v>
      </c>
      <c r="V123" t="s" s="27">
        <v>64</v>
      </c>
      <c r="W123" t="s" s="28">
        <v>57</v>
      </c>
      <c r="X123" t="s" s="27">
        <v>60</v>
      </c>
      <c r="Y123" t="s" s="27">
        <v>60</v>
      </c>
      <c r="Z123" t="s" s="28">
        <v>60</v>
      </c>
      <c r="AA123" t="s" s="27">
        <v>60</v>
      </c>
      <c r="AB123" t="s" s="27">
        <v>63</v>
      </c>
      <c r="AC123" t="s" s="27">
        <v>64</v>
      </c>
      <c r="AD123" t="s" s="28">
        <v>64</v>
      </c>
      <c r="AE123" s="29"/>
      <c r="AF123" s="30"/>
      <c r="AG123" s="30"/>
      <c r="AH123" s="30"/>
      <c r="AI123" s="31"/>
    </row>
    <row r="124" ht="14.5" customHeight="1">
      <c r="A124" s="18">
        <v>14060</v>
      </c>
      <c r="B124" t="s" s="19">
        <v>32</v>
      </c>
      <c r="C124" t="s" s="20">
        <v>213</v>
      </c>
      <c r="D124" t="s" s="20">
        <v>132</v>
      </c>
      <c r="E124" t="s" s="21">
        <v>122</v>
      </c>
      <c r="F124" t="s" s="20">
        <v>33</v>
      </c>
      <c r="G124" t="s" s="20">
        <v>79</v>
      </c>
      <c r="H124" t="s" s="21">
        <v>121</v>
      </c>
      <c r="I124" t="s" s="20">
        <v>137</v>
      </c>
      <c r="J124" t="s" s="20">
        <v>135</v>
      </c>
      <c r="K124" t="s" s="21">
        <v>103</v>
      </c>
      <c r="L124" t="s" s="20">
        <v>177</v>
      </c>
      <c r="M124" t="s" s="20">
        <v>74</v>
      </c>
      <c r="N124" t="s" s="21">
        <v>313</v>
      </c>
      <c r="O124" t="s" s="20">
        <v>177</v>
      </c>
      <c r="P124" t="s" s="20">
        <v>208</v>
      </c>
      <c r="Q124" t="s" s="21">
        <v>310</v>
      </c>
      <c r="R124" t="s" s="20">
        <v>233</v>
      </c>
      <c r="S124" t="s" s="20">
        <v>49</v>
      </c>
      <c r="T124" t="s" s="21">
        <v>163</v>
      </c>
      <c r="U124" t="s" s="20">
        <v>79</v>
      </c>
      <c r="V124" t="s" s="20">
        <v>80</v>
      </c>
      <c r="W124" t="s" s="21">
        <v>81</v>
      </c>
      <c r="X124" t="s" s="20">
        <v>184</v>
      </c>
      <c r="Y124" t="s" s="20">
        <v>67</v>
      </c>
      <c r="Z124" t="s" s="21">
        <v>37</v>
      </c>
      <c r="AA124" t="s" s="20">
        <v>70</v>
      </c>
      <c r="AB124" t="s" s="20">
        <v>53</v>
      </c>
      <c r="AC124" t="s" s="20">
        <v>140</v>
      </c>
      <c r="AD124" t="s" s="21">
        <v>189</v>
      </c>
      <c r="AE124" t="s" s="20">
        <v>314</v>
      </c>
      <c r="AF124" s="22">
        <v>2.65</v>
      </c>
      <c r="AG124" t="s" s="23">
        <v>57</v>
      </c>
      <c r="AH124" s="22">
        <v>1.33</v>
      </c>
      <c r="AI124" s="24"/>
    </row>
    <row r="125" ht="15" customHeight="1">
      <c r="A125" t="s" s="25">
        <v>315</v>
      </c>
      <c r="B125" t="s" s="26">
        <v>59</v>
      </c>
      <c r="C125" t="s" s="27">
        <v>57</v>
      </c>
      <c r="D125" t="s" s="27">
        <v>57</v>
      </c>
      <c r="E125" t="s" s="28">
        <v>57</v>
      </c>
      <c r="F125" t="s" s="27">
        <v>60</v>
      </c>
      <c r="G125" t="s" s="27">
        <v>63</v>
      </c>
      <c r="H125" t="s" s="28">
        <v>62</v>
      </c>
      <c r="I125" t="s" s="27">
        <v>57</v>
      </c>
      <c r="J125" t="s" s="27">
        <v>57</v>
      </c>
      <c r="K125" t="s" s="28">
        <v>57</v>
      </c>
      <c r="L125" t="s" s="27">
        <v>57</v>
      </c>
      <c r="M125" t="s" s="27">
        <v>62</v>
      </c>
      <c r="N125" t="s" s="28">
        <v>57</v>
      </c>
      <c r="O125" t="s" s="27">
        <v>57</v>
      </c>
      <c r="P125" t="s" s="27">
        <v>57</v>
      </c>
      <c r="Q125" t="s" s="28">
        <v>57</v>
      </c>
      <c r="R125" t="s" s="27">
        <v>64</v>
      </c>
      <c r="S125" t="s" s="27">
        <v>60</v>
      </c>
      <c r="T125" t="s" s="28">
        <v>61</v>
      </c>
      <c r="U125" t="s" s="27">
        <v>61</v>
      </c>
      <c r="V125" t="s" s="27">
        <v>64</v>
      </c>
      <c r="W125" t="s" s="28">
        <v>64</v>
      </c>
      <c r="X125" t="s" s="27">
        <v>62</v>
      </c>
      <c r="Y125" t="s" s="27">
        <v>64</v>
      </c>
      <c r="Z125" t="s" s="28">
        <v>61</v>
      </c>
      <c r="AA125" t="s" s="27">
        <v>61</v>
      </c>
      <c r="AB125" t="s" s="27">
        <v>65</v>
      </c>
      <c r="AC125" t="s" s="27">
        <v>63</v>
      </c>
      <c r="AD125" t="s" s="28">
        <v>87</v>
      </c>
      <c r="AE125" s="29"/>
      <c r="AF125" s="30"/>
      <c r="AG125" s="30"/>
      <c r="AH125" s="30"/>
      <c r="AI125" s="31"/>
    </row>
    <row r="126" ht="14.5" customHeight="1">
      <c r="A126" s="18">
        <v>14061</v>
      </c>
      <c r="B126" t="s" s="19">
        <v>32</v>
      </c>
      <c r="C126" t="s" s="20">
        <v>69</v>
      </c>
      <c r="D126" t="s" s="20">
        <v>38</v>
      </c>
      <c r="E126" t="s" s="21">
        <v>75</v>
      </c>
      <c r="F126" t="s" s="20">
        <v>69</v>
      </c>
      <c r="G126" t="s" s="20">
        <v>70</v>
      </c>
      <c r="H126" t="s" s="21">
        <v>71</v>
      </c>
      <c r="I126" t="s" s="20">
        <v>221</v>
      </c>
      <c r="J126" t="s" s="20">
        <v>184</v>
      </c>
      <c r="K126" t="s" s="21">
        <v>159</v>
      </c>
      <c r="L126" t="s" s="20">
        <v>240</v>
      </c>
      <c r="M126" t="s" s="20">
        <v>34</v>
      </c>
      <c r="N126" t="s" s="21">
        <v>102</v>
      </c>
      <c r="O126" t="s" s="20">
        <v>233</v>
      </c>
      <c r="P126" t="s" s="20">
        <v>208</v>
      </c>
      <c r="Q126" t="s" s="21">
        <v>42</v>
      </c>
      <c r="R126" t="s" s="20">
        <v>185</v>
      </c>
      <c r="S126" t="s" s="20">
        <v>183</v>
      </c>
      <c r="T126" t="s" s="21">
        <v>108</v>
      </c>
      <c r="U126" t="s" s="20">
        <v>184</v>
      </c>
      <c r="V126" t="s" s="20">
        <v>67</v>
      </c>
      <c r="W126" t="s" s="21">
        <v>37</v>
      </c>
      <c r="X126" t="s" s="20">
        <v>184</v>
      </c>
      <c r="Y126" t="s" s="20">
        <v>52</v>
      </c>
      <c r="Z126" t="s" s="21">
        <v>81</v>
      </c>
      <c r="AA126" t="s" s="20">
        <v>34</v>
      </c>
      <c r="AB126" t="s" s="20">
        <v>221</v>
      </c>
      <c r="AC126" t="s" s="20">
        <v>54</v>
      </c>
      <c r="AD126" t="s" s="21">
        <v>198</v>
      </c>
      <c r="AE126" t="s" s="20">
        <v>316</v>
      </c>
      <c r="AF126" s="22">
        <v>4.35</v>
      </c>
      <c r="AG126" t="s" s="23">
        <v>57</v>
      </c>
      <c r="AH126" s="22">
        <v>5.25</v>
      </c>
      <c r="AI126" s="24"/>
    </row>
    <row r="127" ht="15" customHeight="1">
      <c r="A127" t="s" s="25">
        <v>317</v>
      </c>
      <c r="B127" t="s" s="26">
        <v>59</v>
      </c>
      <c r="C127" t="s" s="27">
        <v>62</v>
      </c>
      <c r="D127" t="s" s="27">
        <v>61</v>
      </c>
      <c r="E127" t="s" s="28">
        <v>62</v>
      </c>
      <c r="F127" t="s" s="27">
        <v>62</v>
      </c>
      <c r="G127" t="s" s="27">
        <v>64</v>
      </c>
      <c r="H127" t="s" s="28">
        <v>61</v>
      </c>
      <c r="I127" t="s" s="27">
        <v>61</v>
      </c>
      <c r="J127" t="s" s="27">
        <v>64</v>
      </c>
      <c r="K127" t="s" s="28">
        <v>61</v>
      </c>
      <c r="L127" t="s" s="27">
        <v>57</v>
      </c>
      <c r="M127" t="s" s="27">
        <v>61</v>
      </c>
      <c r="N127" t="s" s="28">
        <v>57</v>
      </c>
      <c r="O127" t="s" s="27">
        <v>60</v>
      </c>
      <c r="P127" t="s" s="27">
        <v>57</v>
      </c>
      <c r="Q127" t="s" s="28">
        <v>57</v>
      </c>
      <c r="R127" t="s" s="27">
        <v>87</v>
      </c>
      <c r="S127" t="s" s="27">
        <v>61</v>
      </c>
      <c r="T127" t="s" s="28">
        <v>64</v>
      </c>
      <c r="U127" t="s" s="27">
        <v>62</v>
      </c>
      <c r="V127" t="s" s="27">
        <v>64</v>
      </c>
      <c r="W127" t="s" s="28">
        <v>61</v>
      </c>
      <c r="X127" t="s" s="27">
        <v>62</v>
      </c>
      <c r="Y127" t="s" s="27">
        <v>63</v>
      </c>
      <c r="Z127" t="s" s="28">
        <v>64</v>
      </c>
      <c r="AA127" t="s" s="27">
        <v>60</v>
      </c>
      <c r="AB127" t="s" s="27">
        <v>65</v>
      </c>
      <c r="AC127" t="s" s="27">
        <v>65</v>
      </c>
      <c r="AD127" t="s" s="28">
        <v>65</v>
      </c>
      <c r="AE127" s="29"/>
      <c r="AF127" s="30"/>
      <c r="AG127" s="30"/>
      <c r="AH127" s="30"/>
      <c r="AI127" s="31"/>
    </row>
    <row r="128" ht="14.5" customHeight="1">
      <c r="A128" s="18">
        <v>14062</v>
      </c>
      <c r="B128" t="s" s="19">
        <v>32</v>
      </c>
      <c r="C128" t="s" s="20">
        <v>33</v>
      </c>
      <c r="D128" t="s" s="20">
        <v>184</v>
      </c>
      <c r="E128" t="s" s="21">
        <v>125</v>
      </c>
      <c r="F128" t="s" s="20">
        <v>69</v>
      </c>
      <c r="G128" t="s" s="20">
        <v>184</v>
      </c>
      <c r="H128" t="s" s="21">
        <v>106</v>
      </c>
      <c r="I128" t="s" s="20">
        <v>33</v>
      </c>
      <c r="J128" t="s" s="20">
        <v>74</v>
      </c>
      <c r="K128" t="s" s="21">
        <v>42</v>
      </c>
      <c r="L128" t="s" s="20">
        <v>240</v>
      </c>
      <c r="M128" t="s" s="20">
        <v>74</v>
      </c>
      <c r="N128" t="s" s="21">
        <v>82</v>
      </c>
      <c r="O128" t="s" s="20">
        <v>133</v>
      </c>
      <c r="P128" t="s" s="20">
        <v>44</v>
      </c>
      <c r="Q128" t="s" s="21">
        <v>81</v>
      </c>
      <c r="R128" t="s" s="20">
        <v>47</v>
      </c>
      <c r="S128" t="s" s="20">
        <v>233</v>
      </c>
      <c r="T128" t="s" s="21">
        <v>113</v>
      </c>
      <c r="U128" t="s" s="20">
        <v>184</v>
      </c>
      <c r="V128" t="s" s="20">
        <v>67</v>
      </c>
      <c r="W128" t="s" s="21">
        <v>37</v>
      </c>
      <c r="X128" t="s" s="20">
        <v>38</v>
      </c>
      <c r="Y128" t="s" s="20">
        <v>67</v>
      </c>
      <c r="Z128" t="s" s="21">
        <v>232</v>
      </c>
      <c r="AA128" t="s" s="20">
        <v>51</v>
      </c>
      <c r="AB128" t="s" s="20">
        <v>221</v>
      </c>
      <c r="AC128" t="s" s="20">
        <v>53</v>
      </c>
      <c r="AD128" t="s" s="21">
        <v>118</v>
      </c>
      <c r="AE128" t="s" s="20">
        <v>318</v>
      </c>
      <c r="AF128" s="22">
        <v>3.96</v>
      </c>
      <c r="AG128" t="s" s="23">
        <v>57</v>
      </c>
      <c r="AH128" s="22">
        <v>1.98</v>
      </c>
      <c r="AI128" s="24"/>
    </row>
    <row r="129" ht="15" customHeight="1">
      <c r="A129" t="s" s="25">
        <v>319</v>
      </c>
      <c r="B129" t="s" s="26">
        <v>59</v>
      </c>
      <c r="C129" t="s" s="27">
        <v>60</v>
      </c>
      <c r="D129" t="s" s="27">
        <v>64</v>
      </c>
      <c r="E129" t="s" s="28">
        <v>60</v>
      </c>
      <c r="F129" t="s" s="27">
        <v>62</v>
      </c>
      <c r="G129" t="s" s="27">
        <v>64</v>
      </c>
      <c r="H129" t="s" s="28">
        <v>62</v>
      </c>
      <c r="I129" t="s" s="27">
        <v>60</v>
      </c>
      <c r="J129" t="s" s="27">
        <v>62</v>
      </c>
      <c r="K129" t="s" s="28">
        <v>60</v>
      </c>
      <c r="L129" t="s" s="27">
        <v>57</v>
      </c>
      <c r="M129" t="s" s="27">
        <v>62</v>
      </c>
      <c r="N129" t="s" s="28">
        <v>57</v>
      </c>
      <c r="O129" t="s" s="27">
        <v>57</v>
      </c>
      <c r="P129" t="s" s="27">
        <v>57</v>
      </c>
      <c r="Q129" t="s" s="28">
        <v>57</v>
      </c>
      <c r="R129" t="s" s="27">
        <v>63</v>
      </c>
      <c r="S129" t="s" s="27">
        <v>64</v>
      </c>
      <c r="T129" t="s" s="28">
        <v>63</v>
      </c>
      <c r="U129" t="s" s="27">
        <v>62</v>
      </c>
      <c r="V129" t="s" s="27">
        <v>64</v>
      </c>
      <c r="W129" t="s" s="28">
        <v>61</v>
      </c>
      <c r="X129" t="s" s="27">
        <v>60</v>
      </c>
      <c r="Y129" t="s" s="27">
        <v>64</v>
      </c>
      <c r="Z129" t="s" s="28">
        <v>61</v>
      </c>
      <c r="AA129" t="s" s="27">
        <v>64</v>
      </c>
      <c r="AB129" t="s" s="27">
        <v>65</v>
      </c>
      <c r="AC129" t="s" s="27">
        <v>65</v>
      </c>
      <c r="AD129" t="s" s="28">
        <v>65</v>
      </c>
      <c r="AE129" s="29"/>
      <c r="AF129" s="30"/>
      <c r="AG129" s="30"/>
      <c r="AH129" s="30"/>
      <c r="AI129" s="31"/>
    </row>
    <row r="130" ht="14.5" customHeight="1">
      <c r="A130" s="18">
        <v>14063</v>
      </c>
      <c r="B130" t="s" s="19">
        <v>32</v>
      </c>
      <c r="C130" t="s" s="20">
        <v>96</v>
      </c>
      <c r="D130" t="s" s="20">
        <v>114</v>
      </c>
      <c r="E130" t="s" s="21">
        <v>90</v>
      </c>
      <c r="F130" t="s" s="20">
        <v>91</v>
      </c>
      <c r="G130" t="s" s="20">
        <v>115</v>
      </c>
      <c r="H130" t="s" s="21">
        <v>189</v>
      </c>
      <c r="I130" t="s" s="20">
        <v>88</v>
      </c>
      <c r="J130" t="s" s="20">
        <v>112</v>
      </c>
      <c r="K130" t="s" s="21">
        <v>97</v>
      </c>
      <c r="L130" t="s" s="20">
        <v>75</v>
      </c>
      <c r="M130" t="s" s="20">
        <v>145</v>
      </c>
      <c r="N130" t="s" s="21">
        <v>97</v>
      </c>
      <c r="O130" t="s" s="20">
        <v>35</v>
      </c>
      <c r="P130" t="s" s="20">
        <v>94</v>
      </c>
      <c r="Q130" t="s" s="21">
        <v>163</v>
      </c>
      <c r="R130" t="s" s="20">
        <v>35</v>
      </c>
      <c r="S130" t="s" s="20">
        <v>121</v>
      </c>
      <c r="T130" t="s" s="21">
        <v>153</v>
      </c>
      <c r="U130" t="s" s="20">
        <v>45</v>
      </c>
      <c r="V130" t="s" s="20">
        <v>101</v>
      </c>
      <c r="W130" t="s" s="21">
        <v>126</v>
      </c>
      <c r="X130" t="s" s="20">
        <v>100</v>
      </c>
      <c r="Y130" t="s" s="20">
        <v>101</v>
      </c>
      <c r="Z130" t="s" s="21">
        <v>102</v>
      </c>
      <c r="AA130" t="s" s="20">
        <v>103</v>
      </c>
      <c r="AB130" t="s" s="20">
        <v>126</v>
      </c>
      <c r="AC130" t="s" s="20">
        <v>109</v>
      </c>
      <c r="AD130" t="s" s="21">
        <v>157</v>
      </c>
      <c r="AE130" t="s" s="20">
        <v>320</v>
      </c>
      <c r="AF130" s="22">
        <v>7.81</v>
      </c>
      <c r="AG130" t="s" s="23">
        <v>60</v>
      </c>
      <c r="AH130" s="22">
        <v>7.67</v>
      </c>
      <c r="AI130" s="24"/>
    </row>
    <row r="131" ht="15" customHeight="1">
      <c r="A131" t="s" s="25">
        <v>321</v>
      </c>
      <c r="B131" t="s" s="26">
        <v>59</v>
      </c>
      <c r="C131" t="s" s="27">
        <v>64</v>
      </c>
      <c r="D131" t="s" s="27">
        <v>65</v>
      </c>
      <c r="E131" t="s" s="28">
        <v>64</v>
      </c>
      <c r="F131" t="s" s="27">
        <v>63</v>
      </c>
      <c r="G131" t="s" s="27">
        <v>65</v>
      </c>
      <c r="H131" t="s" s="28">
        <v>87</v>
      </c>
      <c r="I131" t="s" s="27">
        <v>64</v>
      </c>
      <c r="J131" t="s" s="27">
        <v>61</v>
      </c>
      <c r="K131" t="s" s="28">
        <v>64</v>
      </c>
      <c r="L131" t="s" s="27">
        <v>64</v>
      </c>
      <c r="M131" t="s" s="27">
        <v>87</v>
      </c>
      <c r="N131" t="s" s="28">
        <v>64</v>
      </c>
      <c r="O131" t="s" s="27">
        <v>61</v>
      </c>
      <c r="P131" t="s" s="27">
        <v>64</v>
      </c>
      <c r="Q131" t="s" s="28">
        <v>61</v>
      </c>
      <c r="R131" t="s" s="27">
        <v>65</v>
      </c>
      <c r="S131" t="s" s="27">
        <v>65</v>
      </c>
      <c r="T131" t="s" s="28">
        <v>65</v>
      </c>
      <c r="U131" t="s" s="27">
        <v>87</v>
      </c>
      <c r="V131" t="s" s="27">
        <v>65</v>
      </c>
      <c r="W131" t="s" s="28">
        <v>65</v>
      </c>
      <c r="X131" t="s" s="27">
        <v>61</v>
      </c>
      <c r="Y131" t="s" s="27">
        <v>65</v>
      </c>
      <c r="Z131" t="s" s="28">
        <v>63</v>
      </c>
      <c r="AA131" t="s" s="27">
        <v>65</v>
      </c>
      <c r="AB131" t="s" s="27">
        <v>65</v>
      </c>
      <c r="AC131" t="s" s="27">
        <v>87</v>
      </c>
      <c r="AD131" t="s" s="28">
        <v>87</v>
      </c>
      <c r="AE131" s="29"/>
      <c r="AF131" s="30"/>
      <c r="AG131" s="30"/>
      <c r="AH131" s="30"/>
      <c r="AI131" s="31"/>
    </row>
    <row r="132" ht="14.5" customHeight="1">
      <c r="A132" s="18">
        <v>14064</v>
      </c>
      <c r="B132" t="s" s="19">
        <v>32</v>
      </c>
      <c r="C132" t="s" s="20">
        <v>213</v>
      </c>
      <c r="D132" t="s" s="20">
        <v>41</v>
      </c>
      <c r="E132" t="s" s="21">
        <v>114</v>
      </c>
      <c r="F132" t="s" s="20">
        <v>229</v>
      </c>
      <c r="G132" t="s" s="20">
        <v>184</v>
      </c>
      <c r="H132" t="s" s="21">
        <v>103</v>
      </c>
      <c r="I132" t="s" s="20">
        <v>33</v>
      </c>
      <c r="J132" t="s" s="20">
        <v>41</v>
      </c>
      <c r="K132" t="s" s="21">
        <v>126</v>
      </c>
      <c r="L132" t="s" s="20">
        <v>33</v>
      </c>
      <c r="M132" t="s" s="20">
        <v>34</v>
      </c>
      <c r="N132" t="s" s="21">
        <v>35</v>
      </c>
      <c r="O132" t="s" s="20">
        <v>240</v>
      </c>
      <c r="P132" t="s" s="20">
        <v>41</v>
      </c>
      <c r="Q132" t="s" s="21">
        <v>107</v>
      </c>
      <c r="R132" t="s" s="20">
        <v>140</v>
      </c>
      <c r="S132" t="s" s="20">
        <v>183</v>
      </c>
      <c r="T132" t="s" s="21">
        <v>97</v>
      </c>
      <c r="U132" t="s" s="20">
        <v>138</v>
      </c>
      <c r="V132" t="s" s="20">
        <v>50</v>
      </c>
      <c r="W132" t="s" s="21">
        <v>126</v>
      </c>
      <c r="X132" t="s" s="20">
        <v>79</v>
      </c>
      <c r="Y132" t="s" s="20">
        <v>80</v>
      </c>
      <c r="Z132" t="s" s="21">
        <v>81</v>
      </c>
      <c r="AA132" t="s" s="20">
        <v>34</v>
      </c>
      <c r="AB132" t="s" s="20">
        <v>185</v>
      </c>
      <c r="AC132" t="s" s="20">
        <v>140</v>
      </c>
      <c r="AD132" t="s" s="21">
        <v>93</v>
      </c>
      <c r="AE132" t="s" s="20">
        <v>322</v>
      </c>
      <c r="AF132" s="22">
        <v>3.04</v>
      </c>
      <c r="AG132" t="s" s="23">
        <v>57</v>
      </c>
      <c r="AH132" s="22">
        <v>1.52</v>
      </c>
      <c r="AI132" s="24"/>
    </row>
    <row r="133" ht="15" customHeight="1">
      <c r="A133" t="s" s="25">
        <v>323</v>
      </c>
      <c r="B133" t="s" s="26">
        <v>59</v>
      </c>
      <c r="C133" t="s" s="27">
        <v>57</v>
      </c>
      <c r="D133" t="s" s="27">
        <v>60</v>
      </c>
      <c r="E133" t="s" s="28">
        <v>57</v>
      </c>
      <c r="F133" t="s" s="27">
        <v>57</v>
      </c>
      <c r="G133" t="s" s="27">
        <v>64</v>
      </c>
      <c r="H133" t="s" s="28">
        <v>57</v>
      </c>
      <c r="I133" t="s" s="27">
        <v>60</v>
      </c>
      <c r="J133" t="s" s="27">
        <v>60</v>
      </c>
      <c r="K133" t="s" s="28">
        <v>60</v>
      </c>
      <c r="L133" t="s" s="27">
        <v>60</v>
      </c>
      <c r="M133" t="s" s="27">
        <v>61</v>
      </c>
      <c r="N133" t="s" s="28">
        <v>60</v>
      </c>
      <c r="O133" t="s" s="27">
        <v>57</v>
      </c>
      <c r="P133" t="s" s="27">
        <v>60</v>
      </c>
      <c r="Q133" t="s" s="28">
        <v>57</v>
      </c>
      <c r="R133" t="s" s="27">
        <v>63</v>
      </c>
      <c r="S133" t="s" s="27">
        <v>61</v>
      </c>
      <c r="T133" t="s" s="28">
        <v>64</v>
      </c>
      <c r="U133" t="s" s="27">
        <v>87</v>
      </c>
      <c r="V133" t="s" s="27">
        <v>65</v>
      </c>
      <c r="W133" t="s" s="28">
        <v>65</v>
      </c>
      <c r="X133" t="s" s="27">
        <v>61</v>
      </c>
      <c r="Y133" t="s" s="27">
        <v>64</v>
      </c>
      <c r="Z133" t="s" s="28">
        <v>64</v>
      </c>
      <c r="AA133" t="s" s="27">
        <v>60</v>
      </c>
      <c r="AB133" t="s" s="27">
        <v>87</v>
      </c>
      <c r="AC133" t="s" s="27">
        <v>63</v>
      </c>
      <c r="AD133" t="s" s="28">
        <v>63</v>
      </c>
      <c r="AE133" s="29"/>
      <c r="AF133" s="30"/>
      <c r="AG133" s="30"/>
      <c r="AH133" s="30"/>
      <c r="AI133" s="31"/>
    </row>
    <row r="134" ht="14.5" customHeight="1">
      <c r="A134" s="18">
        <v>14065</v>
      </c>
      <c r="B134" t="s" s="19">
        <v>32</v>
      </c>
      <c r="C134" t="s" s="20">
        <v>75</v>
      </c>
      <c r="D134" t="s" s="20">
        <v>145</v>
      </c>
      <c r="E134" t="s" s="21">
        <v>97</v>
      </c>
      <c r="F134" t="s" s="20">
        <v>39</v>
      </c>
      <c r="G134" t="s" s="20">
        <v>145</v>
      </c>
      <c r="H134" t="s" s="21">
        <v>146</v>
      </c>
      <c r="I134" t="s" s="20">
        <v>125</v>
      </c>
      <c r="J134" t="s" s="20">
        <v>122</v>
      </c>
      <c r="K134" t="s" s="21">
        <v>92</v>
      </c>
      <c r="L134" t="s" s="20">
        <v>72</v>
      </c>
      <c r="M134" t="s" s="20">
        <v>110</v>
      </c>
      <c r="N134" t="s" s="21">
        <v>163</v>
      </c>
      <c r="O134" t="s" s="20">
        <v>102</v>
      </c>
      <c r="P134" t="s" s="20">
        <v>112</v>
      </c>
      <c r="Q134" t="s" s="21">
        <v>121</v>
      </c>
      <c r="R134" t="s" s="20">
        <v>126</v>
      </c>
      <c r="S134" t="s" s="20">
        <v>68</v>
      </c>
      <c r="T134" t="s" s="21">
        <v>144</v>
      </c>
      <c r="U134" t="s" s="20">
        <v>115</v>
      </c>
      <c r="V134" t="s" s="20">
        <v>101</v>
      </c>
      <c r="W134" t="s" s="21">
        <v>139</v>
      </c>
      <c r="X134" t="s" s="20">
        <v>115</v>
      </c>
      <c r="Y134" t="s" s="20">
        <v>115</v>
      </c>
      <c r="Z134" t="s" s="21">
        <v>68</v>
      </c>
      <c r="AA134" t="s" s="20">
        <v>123</v>
      </c>
      <c r="AB134" t="s" s="20">
        <v>35</v>
      </c>
      <c r="AC134" t="s" s="20">
        <v>125</v>
      </c>
      <c r="AD134" t="s" s="21">
        <v>129</v>
      </c>
      <c r="AE134" t="s" s="20">
        <v>324</v>
      </c>
      <c r="AF134" s="22">
        <v>6.65</v>
      </c>
      <c r="AG134" t="s" s="23">
        <v>60</v>
      </c>
      <c r="AH134" s="22">
        <v>6.65</v>
      </c>
      <c r="AI134" s="24"/>
    </row>
    <row r="135" ht="15" customHeight="1">
      <c r="A135" t="s" s="25">
        <v>325</v>
      </c>
      <c r="B135" t="s" s="26">
        <v>59</v>
      </c>
      <c r="C135" t="s" s="27">
        <v>64</v>
      </c>
      <c r="D135" t="s" s="27">
        <v>87</v>
      </c>
      <c r="E135" t="s" s="28">
        <v>64</v>
      </c>
      <c r="F135" t="s" s="27">
        <v>61</v>
      </c>
      <c r="G135" t="s" s="27">
        <v>87</v>
      </c>
      <c r="H135" t="s" s="28">
        <v>61</v>
      </c>
      <c r="I135" t="s" s="27">
        <v>61</v>
      </c>
      <c r="J135" t="s" s="27">
        <v>64</v>
      </c>
      <c r="K135" t="s" s="28">
        <v>61</v>
      </c>
      <c r="L135" t="s" s="27">
        <v>61</v>
      </c>
      <c r="M135" t="s" s="27">
        <v>62</v>
      </c>
      <c r="N135" t="s" s="28">
        <v>61</v>
      </c>
      <c r="O135" t="s" s="27">
        <v>60</v>
      </c>
      <c r="P135" t="s" s="27">
        <v>61</v>
      </c>
      <c r="Q135" t="s" s="28">
        <v>62</v>
      </c>
      <c r="R135" t="s" s="27">
        <v>65</v>
      </c>
      <c r="S135" t="s" s="27">
        <v>63</v>
      </c>
      <c r="T135" t="s" s="28">
        <v>87</v>
      </c>
      <c r="U135" t="s" s="27">
        <v>63</v>
      </c>
      <c r="V135" t="s" s="27">
        <v>65</v>
      </c>
      <c r="W135" t="s" s="28">
        <v>87</v>
      </c>
      <c r="X135" t="s" s="27">
        <v>63</v>
      </c>
      <c r="Y135" t="s" s="27">
        <v>63</v>
      </c>
      <c r="Z135" t="s" s="28">
        <v>63</v>
      </c>
      <c r="AA135" t="s" s="27">
        <v>60</v>
      </c>
      <c r="AB135" t="s" s="27">
        <v>65</v>
      </c>
      <c r="AC135" t="s" s="27">
        <v>65</v>
      </c>
      <c r="AD135" t="s" s="28">
        <v>65</v>
      </c>
      <c r="AE135" s="29"/>
      <c r="AF135" s="30"/>
      <c r="AG135" s="30"/>
      <c r="AH135" s="30"/>
      <c r="AI135" s="31"/>
    </row>
    <row r="136" ht="14.5" customHeight="1">
      <c r="A136" s="18">
        <v>14066</v>
      </c>
      <c r="B136" t="s" s="19">
        <v>32</v>
      </c>
      <c r="C136" t="s" s="20">
        <v>33</v>
      </c>
      <c r="D136" t="s" s="20">
        <v>38</v>
      </c>
      <c r="E136" t="s" s="21">
        <v>39</v>
      </c>
      <c r="F136" t="s" s="20">
        <v>134</v>
      </c>
      <c r="G136" t="s" s="20">
        <v>70</v>
      </c>
      <c r="H136" t="s" s="21">
        <v>98</v>
      </c>
      <c r="I136" t="s" s="20">
        <v>33</v>
      </c>
      <c r="J136" t="s" s="20">
        <v>44</v>
      </c>
      <c r="K136" t="s" s="21">
        <v>109</v>
      </c>
      <c r="L136" t="s" s="20">
        <v>40</v>
      </c>
      <c r="M136" t="s" s="20">
        <v>41</v>
      </c>
      <c r="N136" t="s" s="21">
        <v>42</v>
      </c>
      <c r="O136" t="s" s="20">
        <v>76</v>
      </c>
      <c r="P136" t="s" s="20">
        <v>74</v>
      </c>
      <c r="Q136" t="s" s="21">
        <v>102</v>
      </c>
      <c r="R136" t="s" s="20">
        <v>40</v>
      </c>
      <c r="S136" t="s" s="20">
        <v>183</v>
      </c>
      <c r="T136" t="s" s="21">
        <v>154</v>
      </c>
      <c r="U136" t="s" s="20">
        <v>49</v>
      </c>
      <c r="V136" t="s" s="20">
        <v>234</v>
      </c>
      <c r="W136" t="s" s="21">
        <v>35</v>
      </c>
      <c r="X136" t="s" s="20">
        <v>67</v>
      </c>
      <c r="Y136" t="s" s="20">
        <v>51</v>
      </c>
      <c r="Z136" t="s" s="21">
        <v>98</v>
      </c>
      <c r="AA136" t="s" s="20">
        <v>70</v>
      </c>
      <c r="AB136" t="s" s="20">
        <v>53</v>
      </c>
      <c r="AC136" t="s" s="20">
        <v>54</v>
      </c>
      <c r="AD136" t="s" s="21">
        <v>55</v>
      </c>
      <c r="AE136" t="s" s="20">
        <v>326</v>
      </c>
      <c r="AF136" s="22">
        <v>3.42</v>
      </c>
      <c r="AG136" t="s" s="23">
        <v>57</v>
      </c>
      <c r="AH136" s="22">
        <v>4.56</v>
      </c>
      <c r="AI136" s="24"/>
    </row>
    <row r="137" ht="15" customHeight="1">
      <c r="A137" t="s" s="25">
        <v>327</v>
      </c>
      <c r="B137" t="s" s="26">
        <v>59</v>
      </c>
      <c r="C137" t="s" s="27">
        <v>60</v>
      </c>
      <c r="D137" t="s" s="27">
        <v>61</v>
      </c>
      <c r="E137" t="s" s="28">
        <v>60</v>
      </c>
      <c r="F137" t="s" s="27">
        <v>57</v>
      </c>
      <c r="G137" t="s" s="27">
        <v>64</v>
      </c>
      <c r="H137" t="s" s="28">
        <v>57</v>
      </c>
      <c r="I137" t="s" s="27">
        <v>60</v>
      </c>
      <c r="J137" t="s" s="27">
        <v>57</v>
      </c>
      <c r="K137" t="s" s="28">
        <v>57</v>
      </c>
      <c r="L137" t="s" s="27">
        <v>60</v>
      </c>
      <c r="M137" t="s" s="27">
        <v>60</v>
      </c>
      <c r="N137" t="s" s="28">
        <v>60</v>
      </c>
      <c r="O137" t="s" s="27">
        <v>57</v>
      </c>
      <c r="P137" t="s" s="27">
        <v>62</v>
      </c>
      <c r="Q137" t="s" s="28">
        <v>57</v>
      </c>
      <c r="R137" t="s" s="27">
        <v>64</v>
      </c>
      <c r="S137" t="s" s="27">
        <v>61</v>
      </c>
      <c r="T137" t="s" s="28">
        <v>64</v>
      </c>
      <c r="U137" t="s" s="27">
        <v>65</v>
      </c>
      <c r="V137" t="s" s="27">
        <v>65</v>
      </c>
      <c r="W137" t="s" s="28">
        <v>65</v>
      </c>
      <c r="X137" t="s" s="27">
        <v>64</v>
      </c>
      <c r="Y137" t="s" s="27">
        <v>64</v>
      </c>
      <c r="Z137" t="s" s="28">
        <v>64</v>
      </c>
      <c r="AA137" t="s" s="27">
        <v>61</v>
      </c>
      <c r="AB137" t="s" s="27">
        <v>65</v>
      </c>
      <c r="AC137" t="s" s="27">
        <v>65</v>
      </c>
      <c r="AD137" t="s" s="28">
        <v>65</v>
      </c>
      <c r="AE137" s="29"/>
      <c r="AF137" s="30"/>
      <c r="AG137" s="30"/>
      <c r="AH137" s="30"/>
      <c r="AI137" s="31"/>
    </row>
    <row r="138" ht="14.5" customHeight="1">
      <c r="A138" s="18">
        <v>14067</v>
      </c>
      <c r="B138" t="s" s="19">
        <v>32</v>
      </c>
      <c r="C138" t="s" s="20">
        <v>97</v>
      </c>
      <c r="D138" t="s" s="20">
        <v>116</v>
      </c>
      <c r="E138" t="s" s="21">
        <v>118</v>
      </c>
      <c r="F138" t="s" s="20">
        <v>121</v>
      </c>
      <c r="G138" t="s" s="20">
        <v>114</v>
      </c>
      <c r="H138" t="s" s="21">
        <v>97</v>
      </c>
      <c r="I138" t="s" s="20">
        <v>95</v>
      </c>
      <c r="J138" t="s" s="20">
        <v>114</v>
      </c>
      <c r="K138" t="s" s="21">
        <v>237</v>
      </c>
      <c r="L138" t="s" s="20">
        <v>91</v>
      </c>
      <c r="M138" t="s" s="20">
        <v>116</v>
      </c>
      <c r="N138" t="s" s="21">
        <v>203</v>
      </c>
      <c r="O138" t="s" s="20">
        <v>146</v>
      </c>
      <c r="P138" t="s" s="20">
        <v>115</v>
      </c>
      <c r="Q138" t="s" s="21">
        <v>144</v>
      </c>
      <c r="R138" t="s" s="20">
        <v>125</v>
      </c>
      <c r="S138" t="s" s="20">
        <v>109</v>
      </c>
      <c r="T138" t="s" s="21">
        <v>55</v>
      </c>
      <c r="U138" t="s" s="20">
        <v>89</v>
      </c>
      <c r="V138" t="s" s="20">
        <v>115</v>
      </c>
      <c r="W138" t="s" s="21">
        <v>82</v>
      </c>
      <c r="X138" t="s" s="20">
        <v>117</v>
      </c>
      <c r="Y138" t="s" s="20">
        <v>117</v>
      </c>
      <c r="Z138" t="s" s="21">
        <v>125</v>
      </c>
      <c r="AA138" t="s" s="20">
        <v>103</v>
      </c>
      <c r="AB138" t="s" s="20">
        <v>126</v>
      </c>
      <c r="AC138" t="s" s="20">
        <v>126</v>
      </c>
      <c r="AD138" t="s" s="21">
        <v>174</v>
      </c>
      <c r="AE138" t="s" s="20">
        <v>328</v>
      </c>
      <c r="AF138" s="22">
        <v>8.880000000000001</v>
      </c>
      <c r="AG138" t="s" s="23">
        <v>60</v>
      </c>
      <c r="AH138" s="22">
        <v>9.06</v>
      </c>
      <c r="AI138" s="24"/>
    </row>
    <row r="139" ht="15" customHeight="1">
      <c r="A139" t="s" s="25">
        <v>329</v>
      </c>
      <c r="B139" t="s" s="26">
        <v>59</v>
      </c>
      <c r="C139" t="s" s="27">
        <v>87</v>
      </c>
      <c r="D139" t="s" s="27">
        <v>65</v>
      </c>
      <c r="E139" t="s" s="28">
        <v>65</v>
      </c>
      <c r="F139" t="s" s="27">
        <v>61</v>
      </c>
      <c r="G139" t="s" s="27">
        <v>65</v>
      </c>
      <c r="H139" t="s" s="28">
        <v>64</v>
      </c>
      <c r="I139" t="s" s="27">
        <v>64</v>
      </c>
      <c r="J139" t="s" s="27">
        <v>65</v>
      </c>
      <c r="K139" t="s" s="28">
        <v>63</v>
      </c>
      <c r="L139" t="s" s="27">
        <v>63</v>
      </c>
      <c r="M139" t="s" s="27">
        <v>65</v>
      </c>
      <c r="N139" t="s" s="28">
        <v>87</v>
      </c>
      <c r="O139" t="s" s="27">
        <v>63</v>
      </c>
      <c r="P139" t="s" s="27">
        <v>65</v>
      </c>
      <c r="Q139" t="s" s="28">
        <v>87</v>
      </c>
      <c r="R139" t="s" s="27">
        <v>65</v>
      </c>
      <c r="S139" t="s" s="27">
        <v>87</v>
      </c>
      <c r="T139" t="s" s="28">
        <v>65</v>
      </c>
      <c r="U139" t="s" s="27">
        <v>64</v>
      </c>
      <c r="V139" t="s" s="27">
        <v>63</v>
      </c>
      <c r="W139" t="s" s="28">
        <v>64</v>
      </c>
      <c r="X139" t="s" s="27">
        <v>65</v>
      </c>
      <c r="Y139" t="s" s="27">
        <v>65</v>
      </c>
      <c r="Z139" t="s" s="28">
        <v>65</v>
      </c>
      <c r="AA139" t="s" s="27">
        <v>65</v>
      </c>
      <c r="AB139" t="s" s="27">
        <v>65</v>
      </c>
      <c r="AC139" t="s" s="27">
        <v>65</v>
      </c>
      <c r="AD139" t="s" s="28">
        <v>65</v>
      </c>
      <c r="AE139" s="29"/>
      <c r="AF139" s="30"/>
      <c r="AG139" s="30"/>
      <c r="AH139" s="30"/>
      <c r="AI139" s="31"/>
    </row>
    <row r="140" ht="14.5" customHeight="1">
      <c r="A140" s="18">
        <v>14068</v>
      </c>
      <c r="B140" t="s" s="19">
        <v>32</v>
      </c>
      <c r="C140" t="s" s="20">
        <v>233</v>
      </c>
      <c r="D140" t="s" s="20">
        <v>184</v>
      </c>
      <c r="E140" t="s" s="21">
        <v>121</v>
      </c>
      <c r="F140" t="s" s="20">
        <v>133</v>
      </c>
      <c r="G140" t="s" s="20">
        <v>70</v>
      </c>
      <c r="H140" t="s" s="21">
        <v>77</v>
      </c>
      <c r="I140" t="s" s="20">
        <v>180</v>
      </c>
      <c r="J140" t="s" s="20">
        <v>41</v>
      </c>
      <c r="K140" t="s" s="21">
        <v>124</v>
      </c>
      <c r="L140" t="s" s="20">
        <v>185</v>
      </c>
      <c r="M140" t="s" s="20">
        <v>74</v>
      </c>
      <c r="N140" t="s" s="21">
        <v>111</v>
      </c>
      <c r="O140" t="s" s="20">
        <v>33</v>
      </c>
      <c r="P140" t="s" s="20">
        <v>44</v>
      </c>
      <c r="Q140" t="s" s="21">
        <v>109</v>
      </c>
      <c r="R140" t="s" s="20">
        <v>233</v>
      </c>
      <c r="S140" t="s" s="20">
        <v>330</v>
      </c>
      <c r="T140" t="s" s="21">
        <v>48</v>
      </c>
      <c r="U140" t="s" s="20">
        <v>67</v>
      </c>
      <c r="V140" t="s" s="20">
        <v>67</v>
      </c>
      <c r="W140" t="s" s="21">
        <v>81</v>
      </c>
      <c r="X140" t="s" s="20">
        <v>79</v>
      </c>
      <c r="Y140" t="s" s="20">
        <v>67</v>
      </c>
      <c r="Z140" t="s" s="21">
        <v>128</v>
      </c>
      <c r="AA140" t="s" s="20">
        <v>34</v>
      </c>
      <c r="AB140" t="s" s="20">
        <v>185</v>
      </c>
      <c r="AC140" t="s" s="20">
        <v>54</v>
      </c>
      <c r="AD140" t="s" s="21">
        <v>157</v>
      </c>
      <c r="AE140" t="s" s="20">
        <v>331</v>
      </c>
      <c r="AF140" s="22">
        <v>3.42</v>
      </c>
      <c r="AG140" t="s" s="23">
        <v>57</v>
      </c>
      <c r="AH140" s="22">
        <v>1.71</v>
      </c>
      <c r="AI140" s="24"/>
    </row>
    <row r="141" ht="15" customHeight="1">
      <c r="A141" t="s" s="25">
        <v>332</v>
      </c>
      <c r="B141" t="s" s="26">
        <v>59</v>
      </c>
      <c r="C141" t="s" s="27">
        <v>60</v>
      </c>
      <c r="D141" t="s" s="27">
        <v>64</v>
      </c>
      <c r="E141" t="s" s="28">
        <v>62</v>
      </c>
      <c r="F141" t="s" s="27">
        <v>57</v>
      </c>
      <c r="G141" t="s" s="27">
        <v>64</v>
      </c>
      <c r="H141" t="s" s="28">
        <v>57</v>
      </c>
      <c r="I141" t="s" s="27">
        <v>57</v>
      </c>
      <c r="J141" t="s" s="27">
        <v>60</v>
      </c>
      <c r="K141" t="s" s="28">
        <v>57</v>
      </c>
      <c r="L141" t="s" s="27">
        <v>62</v>
      </c>
      <c r="M141" t="s" s="27">
        <v>62</v>
      </c>
      <c r="N141" t="s" s="28">
        <v>62</v>
      </c>
      <c r="O141" t="s" s="27">
        <v>60</v>
      </c>
      <c r="P141" t="s" s="27">
        <v>57</v>
      </c>
      <c r="Q141" t="s" s="28">
        <v>57</v>
      </c>
      <c r="R141" t="s" s="27">
        <v>64</v>
      </c>
      <c r="S141" t="s" s="27">
        <v>61</v>
      </c>
      <c r="T141" t="s" s="28">
        <v>64</v>
      </c>
      <c r="U141" t="s" s="27">
        <v>64</v>
      </c>
      <c r="V141" t="s" s="27">
        <v>64</v>
      </c>
      <c r="W141" t="s" s="28">
        <v>64</v>
      </c>
      <c r="X141" t="s" s="27">
        <v>61</v>
      </c>
      <c r="Y141" t="s" s="27">
        <v>64</v>
      </c>
      <c r="Z141" t="s" s="28">
        <v>61</v>
      </c>
      <c r="AA141" t="s" s="27">
        <v>60</v>
      </c>
      <c r="AB141" t="s" s="27">
        <v>87</v>
      </c>
      <c r="AC141" t="s" s="27">
        <v>65</v>
      </c>
      <c r="AD141" t="s" s="28">
        <v>87</v>
      </c>
      <c r="AE141" s="29"/>
      <c r="AF141" s="30"/>
      <c r="AG141" s="30"/>
      <c r="AH141" s="30"/>
      <c r="AI141" s="31"/>
    </row>
    <row r="142" ht="14.5" customHeight="1">
      <c r="A142" s="18">
        <v>14069</v>
      </c>
      <c r="B142" t="s" s="19">
        <v>32</v>
      </c>
      <c r="C142" t="s" s="20">
        <v>92</v>
      </c>
      <c r="D142" t="s" s="20">
        <v>116</v>
      </c>
      <c r="E142" t="s" s="21">
        <v>189</v>
      </c>
      <c r="F142" t="s" s="20">
        <v>42</v>
      </c>
      <c r="G142" t="s" s="20">
        <v>89</v>
      </c>
      <c r="H142" t="s" s="21">
        <v>92</v>
      </c>
      <c r="I142" t="s" s="20">
        <v>125</v>
      </c>
      <c r="J142" t="s" s="20">
        <v>89</v>
      </c>
      <c r="K142" t="s" s="21">
        <v>48</v>
      </c>
      <c r="L142" t="s" s="20">
        <v>106</v>
      </c>
      <c r="M142" t="s" s="20">
        <v>100</v>
      </c>
      <c r="N142" t="s" s="21">
        <v>97</v>
      </c>
      <c r="O142" t="s" s="20">
        <v>96</v>
      </c>
      <c r="P142" t="s" s="20">
        <v>112</v>
      </c>
      <c r="Q142" t="s" s="21">
        <v>147</v>
      </c>
      <c r="R142" t="s" s="20">
        <v>126</v>
      </c>
      <c r="S142" t="s" s="20">
        <v>68</v>
      </c>
      <c r="T142" t="s" s="21">
        <v>144</v>
      </c>
      <c r="U142" t="s" s="20">
        <v>101</v>
      </c>
      <c r="V142" t="s" s="20">
        <v>103</v>
      </c>
      <c r="W142" t="s" s="21">
        <v>125</v>
      </c>
      <c r="X142" t="s" s="20">
        <v>45</v>
      </c>
      <c r="Y142" t="s" s="20">
        <v>136</v>
      </c>
      <c r="Z142" t="s" s="21">
        <v>39</v>
      </c>
      <c r="AA142" t="s" s="20">
        <v>103</v>
      </c>
      <c r="AB142" t="s" s="20">
        <v>125</v>
      </c>
      <c r="AC142" t="s" s="20">
        <v>126</v>
      </c>
      <c r="AD142" t="s" s="21">
        <v>149</v>
      </c>
      <c r="AE142" t="s" s="20">
        <v>320</v>
      </c>
      <c r="AF142" s="22">
        <v>7.88</v>
      </c>
      <c r="AG142" t="s" s="23">
        <v>60</v>
      </c>
      <c r="AH142" s="22">
        <v>7.9</v>
      </c>
      <c r="AI142" s="24"/>
    </row>
    <row r="143" ht="15" customHeight="1">
      <c r="A143" t="s" s="25">
        <v>333</v>
      </c>
      <c r="B143" t="s" s="26">
        <v>59</v>
      </c>
      <c r="C143" t="s" s="27">
        <v>63</v>
      </c>
      <c r="D143" t="s" s="27">
        <v>65</v>
      </c>
      <c r="E143" t="s" s="28">
        <v>87</v>
      </c>
      <c r="F143" t="s" s="27">
        <v>61</v>
      </c>
      <c r="G143" t="s" s="27">
        <v>65</v>
      </c>
      <c r="H143" t="s" s="28">
        <v>61</v>
      </c>
      <c r="I143" t="s" s="27">
        <v>61</v>
      </c>
      <c r="J143" t="s" s="27">
        <v>65</v>
      </c>
      <c r="K143" t="s" s="28">
        <v>64</v>
      </c>
      <c r="L143" t="s" s="27">
        <v>64</v>
      </c>
      <c r="M143" t="s" s="27">
        <v>63</v>
      </c>
      <c r="N143" t="s" s="28">
        <v>64</v>
      </c>
      <c r="O143" t="s" s="27">
        <v>64</v>
      </c>
      <c r="P143" t="s" s="27">
        <v>61</v>
      </c>
      <c r="Q143" t="s" s="28">
        <v>64</v>
      </c>
      <c r="R143" t="s" s="27">
        <v>65</v>
      </c>
      <c r="S143" t="s" s="27">
        <v>63</v>
      </c>
      <c r="T143" t="s" s="28">
        <v>87</v>
      </c>
      <c r="U143" t="s" s="27">
        <v>65</v>
      </c>
      <c r="V143" t="s" s="27">
        <v>65</v>
      </c>
      <c r="W143" t="s" s="28">
        <v>65</v>
      </c>
      <c r="X143" t="s" s="27">
        <v>87</v>
      </c>
      <c r="Y143" t="s" s="27">
        <v>65</v>
      </c>
      <c r="Z143" t="s" s="28">
        <v>65</v>
      </c>
      <c r="AA143" t="s" s="27">
        <v>65</v>
      </c>
      <c r="AB143" t="s" s="27">
        <v>65</v>
      </c>
      <c r="AC143" t="s" s="27">
        <v>65</v>
      </c>
      <c r="AD143" t="s" s="28">
        <v>65</v>
      </c>
      <c r="AE143" s="29"/>
      <c r="AF143" s="30"/>
      <c r="AG143" s="30"/>
      <c r="AH143" s="30"/>
      <c r="AI143" s="31"/>
    </row>
    <row r="144" ht="14.5" customHeight="1">
      <c r="A144" s="18">
        <v>14070</v>
      </c>
      <c r="B144" t="s" s="19">
        <v>32</v>
      </c>
      <c r="C144" t="s" s="20">
        <v>71</v>
      </c>
      <c r="D144" t="s" s="20">
        <v>94</v>
      </c>
      <c r="E144" t="s" s="21">
        <v>147</v>
      </c>
      <c r="F144" t="s" s="20">
        <v>106</v>
      </c>
      <c r="G144" t="s" s="20">
        <v>100</v>
      </c>
      <c r="H144" t="s" s="21">
        <v>97</v>
      </c>
      <c r="I144" t="s" s="20">
        <v>75</v>
      </c>
      <c r="J144" t="s" s="20">
        <v>122</v>
      </c>
      <c r="K144" t="s" s="21">
        <v>154</v>
      </c>
      <c r="L144" t="s" s="20">
        <v>71</v>
      </c>
      <c r="M144" t="s" s="20">
        <v>112</v>
      </c>
      <c r="N144" t="s" s="21">
        <v>154</v>
      </c>
      <c r="O144" t="s" s="20">
        <v>92</v>
      </c>
      <c r="P144" t="s" s="20">
        <v>100</v>
      </c>
      <c r="Q144" t="s" s="21">
        <v>304</v>
      </c>
      <c r="R144" t="s" s="20">
        <v>107</v>
      </c>
      <c r="S144" t="s" s="20">
        <v>109</v>
      </c>
      <c r="T144" t="s" s="21">
        <v>304</v>
      </c>
      <c r="U144" t="s" s="20">
        <v>116</v>
      </c>
      <c r="V144" t="s" s="20">
        <v>45</v>
      </c>
      <c r="W144" t="s" s="21">
        <v>139</v>
      </c>
      <c r="X144" t="s" s="20">
        <v>114</v>
      </c>
      <c r="Y144" t="s" s="20">
        <v>101</v>
      </c>
      <c r="Z144" t="s" s="21">
        <v>109</v>
      </c>
      <c r="AA144" t="s" s="20">
        <v>116</v>
      </c>
      <c r="AB144" t="s" s="20">
        <v>35</v>
      </c>
      <c r="AC144" t="s" s="20">
        <v>126</v>
      </c>
      <c r="AD144" t="s" s="21">
        <v>55</v>
      </c>
      <c r="AE144" t="s" s="20">
        <v>204</v>
      </c>
      <c r="AF144" s="22">
        <v>7.73</v>
      </c>
      <c r="AG144" t="s" s="23">
        <v>60</v>
      </c>
      <c r="AH144" s="22">
        <v>7.65</v>
      </c>
      <c r="AI144" s="24"/>
    </row>
    <row r="145" ht="15" customHeight="1">
      <c r="A145" t="s" s="25">
        <v>334</v>
      </c>
      <c r="B145" t="s" s="26">
        <v>59</v>
      </c>
      <c r="C145" t="s" s="27">
        <v>64</v>
      </c>
      <c r="D145" t="s" s="27">
        <v>64</v>
      </c>
      <c r="E145" t="s" s="28">
        <v>64</v>
      </c>
      <c r="F145" t="s" s="27">
        <v>64</v>
      </c>
      <c r="G145" t="s" s="27">
        <v>63</v>
      </c>
      <c r="H145" t="s" s="28">
        <v>64</v>
      </c>
      <c r="I145" t="s" s="27">
        <v>64</v>
      </c>
      <c r="J145" t="s" s="27">
        <v>64</v>
      </c>
      <c r="K145" t="s" s="28">
        <v>64</v>
      </c>
      <c r="L145" t="s" s="27">
        <v>64</v>
      </c>
      <c r="M145" t="s" s="27">
        <v>61</v>
      </c>
      <c r="N145" t="s" s="28">
        <v>64</v>
      </c>
      <c r="O145" t="s" s="27">
        <v>63</v>
      </c>
      <c r="P145" t="s" s="27">
        <v>63</v>
      </c>
      <c r="Q145" t="s" s="28">
        <v>63</v>
      </c>
      <c r="R145" t="s" s="27">
        <v>64</v>
      </c>
      <c r="S145" t="s" s="27">
        <v>87</v>
      </c>
      <c r="T145" t="s" s="28">
        <v>63</v>
      </c>
      <c r="U145" t="s" s="27">
        <v>65</v>
      </c>
      <c r="V145" t="s" s="27">
        <v>87</v>
      </c>
      <c r="W145" t="s" s="28">
        <v>87</v>
      </c>
      <c r="X145" t="s" s="27">
        <v>64</v>
      </c>
      <c r="Y145" t="s" s="27">
        <v>65</v>
      </c>
      <c r="Z145" t="s" s="28">
        <v>87</v>
      </c>
      <c r="AA145" t="s" s="27">
        <v>65</v>
      </c>
      <c r="AB145" t="s" s="27">
        <v>65</v>
      </c>
      <c r="AC145" t="s" s="27">
        <v>65</v>
      </c>
      <c r="AD145" t="s" s="28">
        <v>65</v>
      </c>
      <c r="AE145" s="29"/>
      <c r="AF145" s="30"/>
      <c r="AG145" s="30"/>
      <c r="AH145" s="30"/>
      <c r="AI145" s="31"/>
    </row>
    <row r="146" ht="14.5" customHeight="1">
      <c r="A146" s="18">
        <v>14071</v>
      </c>
      <c r="B146" t="s" s="19">
        <v>32</v>
      </c>
      <c r="C146" t="s" s="20">
        <v>48</v>
      </c>
      <c r="D146" t="s" s="20">
        <v>115</v>
      </c>
      <c r="E146" t="s" s="21">
        <v>157</v>
      </c>
      <c r="F146" t="s" s="20">
        <v>163</v>
      </c>
      <c r="G146" t="s" s="20">
        <v>100</v>
      </c>
      <c r="H146" t="s" s="21">
        <v>90</v>
      </c>
      <c r="I146" t="s" s="20">
        <v>95</v>
      </c>
      <c r="J146" t="s" s="20">
        <v>122</v>
      </c>
      <c r="K146" t="s" s="21">
        <v>90</v>
      </c>
      <c r="L146" t="s" s="20">
        <v>106</v>
      </c>
      <c r="M146" t="s" s="20">
        <v>110</v>
      </c>
      <c r="N146" t="s" s="21">
        <v>146</v>
      </c>
      <c r="O146" t="s" s="20">
        <v>111</v>
      </c>
      <c r="P146" t="s" s="20">
        <v>122</v>
      </c>
      <c r="Q146" t="s" s="21">
        <v>48</v>
      </c>
      <c r="R146" t="s" s="20">
        <v>102</v>
      </c>
      <c r="S146" t="s" s="20">
        <v>68</v>
      </c>
      <c r="T146" t="s" s="21">
        <v>304</v>
      </c>
      <c r="U146" t="s" s="20">
        <v>116</v>
      </c>
      <c r="V146" t="s" s="20">
        <v>45</v>
      </c>
      <c r="W146" t="s" s="21">
        <v>139</v>
      </c>
      <c r="X146" t="s" s="20">
        <v>115</v>
      </c>
      <c r="Y146" t="s" s="20">
        <v>136</v>
      </c>
      <c r="Z146" t="s" s="21">
        <v>35</v>
      </c>
      <c r="AA146" t="s" s="20">
        <v>101</v>
      </c>
      <c r="AB146" t="s" s="20">
        <v>35</v>
      </c>
      <c r="AC146" t="s" s="20">
        <v>42</v>
      </c>
      <c r="AD146" t="s" s="21">
        <v>118</v>
      </c>
      <c r="AE146" t="s" s="20">
        <v>335</v>
      </c>
      <c r="AF146" s="22">
        <v>7.77</v>
      </c>
      <c r="AG146" t="s" s="23">
        <v>60</v>
      </c>
      <c r="AH146" s="22">
        <v>7.46</v>
      </c>
      <c r="AI146" s="24"/>
    </row>
    <row r="147" ht="15" customHeight="1">
      <c r="A147" t="s" s="25">
        <v>336</v>
      </c>
      <c r="B147" t="s" s="26">
        <v>59</v>
      </c>
      <c r="C147" t="s" s="27">
        <v>87</v>
      </c>
      <c r="D147" t="s" s="27">
        <v>65</v>
      </c>
      <c r="E147" t="s" s="28">
        <v>87</v>
      </c>
      <c r="F147" t="s" s="27">
        <v>64</v>
      </c>
      <c r="G147" t="s" s="27">
        <v>63</v>
      </c>
      <c r="H147" t="s" s="28">
        <v>64</v>
      </c>
      <c r="I147" t="s" s="27">
        <v>64</v>
      </c>
      <c r="J147" t="s" s="27">
        <v>64</v>
      </c>
      <c r="K147" t="s" s="28">
        <v>64</v>
      </c>
      <c r="L147" t="s" s="27">
        <v>64</v>
      </c>
      <c r="M147" t="s" s="27">
        <v>62</v>
      </c>
      <c r="N147" t="s" s="28">
        <v>61</v>
      </c>
      <c r="O147" t="s" s="27">
        <v>61</v>
      </c>
      <c r="P147" t="s" s="27">
        <v>64</v>
      </c>
      <c r="Q147" t="s" s="28">
        <v>64</v>
      </c>
      <c r="R147" t="s" s="27">
        <v>63</v>
      </c>
      <c r="S147" t="s" s="27">
        <v>63</v>
      </c>
      <c r="T147" t="s" s="28">
        <v>63</v>
      </c>
      <c r="U147" t="s" s="27">
        <v>65</v>
      </c>
      <c r="V147" t="s" s="27">
        <v>87</v>
      </c>
      <c r="W147" t="s" s="28">
        <v>87</v>
      </c>
      <c r="X147" t="s" s="27">
        <v>63</v>
      </c>
      <c r="Y147" t="s" s="27">
        <v>65</v>
      </c>
      <c r="Z147" t="s" s="28">
        <v>65</v>
      </c>
      <c r="AA147" t="s" s="27">
        <v>65</v>
      </c>
      <c r="AB147" t="s" s="27">
        <v>65</v>
      </c>
      <c r="AC147" t="s" s="27">
        <v>65</v>
      </c>
      <c r="AD147" t="s" s="28">
        <v>65</v>
      </c>
      <c r="AE147" s="29"/>
      <c r="AF147" s="30"/>
      <c r="AG147" s="30"/>
      <c r="AH147" s="30"/>
      <c r="AI147" s="31"/>
    </row>
    <row r="148" ht="14.5" customHeight="1">
      <c r="A148" s="18">
        <v>14072</v>
      </c>
      <c r="B148" t="s" s="19">
        <v>32</v>
      </c>
      <c r="C148" t="s" s="20">
        <v>33</v>
      </c>
      <c r="D148" t="s" s="20">
        <v>34</v>
      </c>
      <c r="E148" t="s" s="21">
        <v>35</v>
      </c>
      <c r="F148" t="s" s="20">
        <v>177</v>
      </c>
      <c r="G148" t="s" s="20">
        <v>38</v>
      </c>
      <c r="H148" t="s" s="21">
        <v>112</v>
      </c>
      <c r="I148" t="s" s="20">
        <v>33</v>
      </c>
      <c r="J148" t="s" s="20">
        <v>74</v>
      </c>
      <c r="K148" t="s" s="21">
        <v>42</v>
      </c>
      <c r="L148" t="s" s="20">
        <v>212</v>
      </c>
      <c r="M148" t="s" s="20">
        <v>44</v>
      </c>
      <c r="N148" t="s" s="21">
        <v>117</v>
      </c>
      <c r="O148" t="s" s="20">
        <v>66</v>
      </c>
      <c r="P148" t="s" s="20">
        <v>41</v>
      </c>
      <c r="Q148" t="s" s="21">
        <v>128</v>
      </c>
      <c r="R148" t="s" s="20">
        <v>183</v>
      </c>
      <c r="S148" t="s" s="20">
        <v>215</v>
      </c>
      <c r="T148" t="s" s="21">
        <v>146</v>
      </c>
      <c r="U148" t="s" s="20">
        <v>51</v>
      </c>
      <c r="V148" t="s" s="20">
        <v>50</v>
      </c>
      <c r="W148" t="s" s="21">
        <v>109</v>
      </c>
      <c r="X148" t="s" s="20">
        <v>79</v>
      </c>
      <c r="Y148" t="s" s="20">
        <v>46</v>
      </c>
      <c r="Z148" t="s" s="21">
        <v>109</v>
      </c>
      <c r="AA148" t="s" s="20">
        <v>50</v>
      </c>
      <c r="AB148" t="s" s="20">
        <v>54</v>
      </c>
      <c r="AC148" t="s" s="20">
        <v>222</v>
      </c>
      <c r="AD148" t="s" s="21">
        <v>149</v>
      </c>
      <c r="AE148" t="s" s="20">
        <v>337</v>
      </c>
      <c r="AF148" s="22">
        <v>3.38</v>
      </c>
      <c r="AG148" t="s" s="23">
        <v>57</v>
      </c>
      <c r="AH148" s="22">
        <v>1.69</v>
      </c>
      <c r="AI148" s="24"/>
    </row>
    <row r="149" ht="15" customHeight="1">
      <c r="A149" t="s" s="25">
        <v>338</v>
      </c>
      <c r="B149" t="s" s="26">
        <v>59</v>
      </c>
      <c r="C149" t="s" s="27">
        <v>60</v>
      </c>
      <c r="D149" t="s" s="27">
        <v>61</v>
      </c>
      <c r="E149" t="s" s="28">
        <v>60</v>
      </c>
      <c r="F149" t="s" s="27">
        <v>57</v>
      </c>
      <c r="G149" t="s" s="27">
        <v>61</v>
      </c>
      <c r="H149" t="s" s="28">
        <v>57</v>
      </c>
      <c r="I149" t="s" s="27">
        <v>60</v>
      </c>
      <c r="J149" t="s" s="27">
        <v>62</v>
      </c>
      <c r="K149" t="s" s="28">
        <v>60</v>
      </c>
      <c r="L149" t="s" s="27">
        <v>57</v>
      </c>
      <c r="M149" t="s" s="27">
        <v>57</v>
      </c>
      <c r="N149" t="s" s="28">
        <v>57</v>
      </c>
      <c r="O149" t="s" s="27">
        <v>57</v>
      </c>
      <c r="P149" t="s" s="27">
        <v>60</v>
      </c>
      <c r="Q149" t="s" s="28">
        <v>57</v>
      </c>
      <c r="R149" t="s" s="27">
        <v>61</v>
      </c>
      <c r="S149" t="s" s="27">
        <v>64</v>
      </c>
      <c r="T149" t="s" s="28">
        <v>61</v>
      </c>
      <c r="U149" t="s" s="27">
        <v>64</v>
      </c>
      <c r="V149" t="s" s="27">
        <v>65</v>
      </c>
      <c r="W149" t="s" s="28">
        <v>87</v>
      </c>
      <c r="X149" t="s" s="27">
        <v>61</v>
      </c>
      <c r="Y149" t="s" s="27">
        <v>65</v>
      </c>
      <c r="Z149" t="s" s="28">
        <v>87</v>
      </c>
      <c r="AA149" t="s" s="27">
        <v>65</v>
      </c>
      <c r="AB149" t="s" s="27">
        <v>65</v>
      </c>
      <c r="AC149" t="s" s="27">
        <v>65</v>
      </c>
      <c r="AD149" t="s" s="28">
        <v>65</v>
      </c>
      <c r="AE149" s="29"/>
      <c r="AF149" s="30"/>
      <c r="AG149" s="30"/>
      <c r="AH149" s="30"/>
      <c r="AI149" s="31"/>
    </row>
    <row r="150" ht="14.5" customHeight="1">
      <c r="A150" s="18">
        <v>14073</v>
      </c>
      <c r="B150" t="s" s="19">
        <v>32</v>
      </c>
      <c r="C150" t="s" s="20">
        <v>111</v>
      </c>
      <c r="D150" t="s" s="20">
        <v>45</v>
      </c>
      <c r="E150" t="s" s="21">
        <v>108</v>
      </c>
      <c r="F150" t="s" s="20">
        <v>109</v>
      </c>
      <c r="G150" t="s" s="20">
        <v>89</v>
      </c>
      <c r="H150" t="s" s="21">
        <v>163</v>
      </c>
      <c r="I150" t="s" s="20">
        <v>91</v>
      </c>
      <c r="J150" t="s" s="20">
        <v>114</v>
      </c>
      <c r="K150" t="s" s="21">
        <v>144</v>
      </c>
      <c r="L150" t="s" s="20">
        <v>88</v>
      </c>
      <c r="M150" t="s" s="20">
        <v>89</v>
      </c>
      <c r="N150" t="s" s="21">
        <v>90</v>
      </c>
      <c r="O150" t="s" s="20">
        <v>102</v>
      </c>
      <c r="P150" t="s" s="20">
        <v>89</v>
      </c>
      <c r="Q150" t="s" s="21">
        <v>96</v>
      </c>
      <c r="R150" t="s" s="20">
        <v>42</v>
      </c>
      <c r="S150" t="s" s="20">
        <v>109</v>
      </c>
      <c r="T150" t="s" s="21">
        <v>203</v>
      </c>
      <c r="U150" t="s" s="20">
        <v>117</v>
      </c>
      <c r="V150" t="s" s="20">
        <v>136</v>
      </c>
      <c r="W150" t="s" s="21">
        <v>121</v>
      </c>
      <c r="X150" t="s" s="20">
        <v>115</v>
      </c>
      <c r="Y150" t="s" s="20">
        <v>136</v>
      </c>
      <c r="Z150" t="s" s="21">
        <v>35</v>
      </c>
      <c r="AA150" t="s" s="20">
        <v>101</v>
      </c>
      <c r="AB150" t="s" s="20">
        <v>125</v>
      </c>
      <c r="AC150" t="s" s="20">
        <v>39</v>
      </c>
      <c r="AD150" t="s" s="21">
        <v>148</v>
      </c>
      <c r="AE150" t="s" s="20">
        <v>339</v>
      </c>
      <c r="AF150" s="22">
        <v>7.65</v>
      </c>
      <c r="AG150" t="s" s="23">
        <v>60</v>
      </c>
      <c r="AH150" s="22">
        <v>7</v>
      </c>
      <c r="AI150" s="24"/>
    </row>
    <row r="151" ht="15" customHeight="1">
      <c r="A151" t="s" s="25">
        <v>340</v>
      </c>
      <c r="B151" t="s" s="26">
        <v>59</v>
      </c>
      <c r="C151" t="s" s="27">
        <v>61</v>
      </c>
      <c r="D151" t="s" s="27">
        <v>65</v>
      </c>
      <c r="E151" t="s" s="28">
        <v>64</v>
      </c>
      <c r="F151" t="s" s="27">
        <v>62</v>
      </c>
      <c r="G151" t="s" s="27">
        <v>65</v>
      </c>
      <c r="H151" t="s" s="28">
        <v>61</v>
      </c>
      <c r="I151" t="s" s="27">
        <v>63</v>
      </c>
      <c r="J151" t="s" s="27">
        <v>65</v>
      </c>
      <c r="K151" t="s" s="28">
        <v>87</v>
      </c>
      <c r="L151" t="s" s="27">
        <v>64</v>
      </c>
      <c r="M151" t="s" s="27">
        <v>65</v>
      </c>
      <c r="N151" t="s" s="28">
        <v>64</v>
      </c>
      <c r="O151" t="s" s="27">
        <v>60</v>
      </c>
      <c r="P151" t="s" s="27">
        <v>65</v>
      </c>
      <c r="Q151" t="s" s="28">
        <v>61</v>
      </c>
      <c r="R151" t="s" s="27">
        <v>65</v>
      </c>
      <c r="S151" t="s" s="27">
        <v>87</v>
      </c>
      <c r="T151" t="s" s="28">
        <v>87</v>
      </c>
      <c r="U151" t="s" s="27">
        <v>65</v>
      </c>
      <c r="V151" t="s" s="27">
        <v>65</v>
      </c>
      <c r="W151" t="s" s="28">
        <v>65</v>
      </c>
      <c r="X151" t="s" s="27">
        <v>63</v>
      </c>
      <c r="Y151" t="s" s="27">
        <v>65</v>
      </c>
      <c r="Z151" t="s" s="28">
        <v>65</v>
      </c>
      <c r="AA151" t="s" s="27">
        <v>65</v>
      </c>
      <c r="AB151" t="s" s="27">
        <v>65</v>
      </c>
      <c r="AC151" t="s" s="27">
        <v>65</v>
      </c>
      <c r="AD151" t="s" s="28">
        <v>65</v>
      </c>
      <c r="AE151" s="29"/>
      <c r="AF151" s="30"/>
      <c r="AG151" s="30"/>
      <c r="AH151" s="30"/>
      <c r="AI151" s="31"/>
    </row>
    <row r="152" ht="14.5" customHeight="1">
      <c r="A152" s="18">
        <v>14074</v>
      </c>
      <c r="B152" t="s" s="19">
        <v>32</v>
      </c>
      <c r="C152" t="s" s="20">
        <v>92</v>
      </c>
      <c r="D152" t="s" s="20">
        <v>45</v>
      </c>
      <c r="E152" t="s" s="21">
        <v>144</v>
      </c>
      <c r="F152" t="s" s="20">
        <v>159</v>
      </c>
      <c r="G152" t="s" s="20">
        <v>122</v>
      </c>
      <c r="H152" t="s" s="21">
        <v>108</v>
      </c>
      <c r="I152" t="s" s="20">
        <v>71</v>
      </c>
      <c r="J152" t="s" s="20">
        <v>114</v>
      </c>
      <c r="K152" t="s" s="21">
        <v>158</v>
      </c>
      <c r="L152" t="s" s="20">
        <v>35</v>
      </c>
      <c r="M152" t="s" s="20">
        <v>145</v>
      </c>
      <c r="N152" t="s" s="21">
        <v>92</v>
      </c>
      <c r="O152" t="s" s="20">
        <v>71</v>
      </c>
      <c r="P152" t="s" s="20">
        <v>94</v>
      </c>
      <c r="Q152" t="s" s="21">
        <v>147</v>
      </c>
      <c r="R152" t="s" s="20">
        <v>126</v>
      </c>
      <c r="S152" t="s" s="20">
        <v>109</v>
      </c>
      <c r="T152" t="s" s="21">
        <v>157</v>
      </c>
      <c r="U152" t="s" s="20">
        <v>101</v>
      </c>
      <c r="V152" t="s" s="20">
        <v>117</v>
      </c>
      <c r="W152" t="s" s="21">
        <v>39</v>
      </c>
      <c r="X152" t="s" s="20">
        <v>45</v>
      </c>
      <c r="Y152" t="s" s="20">
        <v>101</v>
      </c>
      <c r="Z152" t="s" s="21">
        <v>126</v>
      </c>
      <c r="AA152" t="s" s="20">
        <v>117</v>
      </c>
      <c r="AB152" t="s" s="20">
        <v>35</v>
      </c>
      <c r="AC152" t="s" s="20">
        <v>126</v>
      </c>
      <c r="AD152" t="s" s="21">
        <v>55</v>
      </c>
      <c r="AE152" t="s" s="20">
        <v>341</v>
      </c>
      <c r="AF152" s="22">
        <v>7.88</v>
      </c>
      <c r="AG152" t="s" s="23">
        <v>60</v>
      </c>
      <c r="AH152" s="22">
        <v>7.79</v>
      </c>
      <c r="AI152" s="24"/>
    </row>
    <row r="153" ht="15" customHeight="1">
      <c r="A153" t="s" s="25">
        <v>342</v>
      </c>
      <c r="B153" t="s" s="26">
        <v>59</v>
      </c>
      <c r="C153" t="s" s="27">
        <v>63</v>
      </c>
      <c r="D153" t="s" s="27">
        <v>65</v>
      </c>
      <c r="E153" t="s" s="28">
        <v>87</v>
      </c>
      <c r="F153" t="s" s="27">
        <v>64</v>
      </c>
      <c r="G153" t="s" s="27">
        <v>64</v>
      </c>
      <c r="H153" t="s" s="28">
        <v>64</v>
      </c>
      <c r="I153" t="s" s="27">
        <v>64</v>
      </c>
      <c r="J153" t="s" s="27">
        <v>65</v>
      </c>
      <c r="K153" t="s" s="28">
        <v>64</v>
      </c>
      <c r="L153" t="s" s="27">
        <v>61</v>
      </c>
      <c r="M153" t="s" s="27">
        <v>87</v>
      </c>
      <c r="N153" t="s" s="28">
        <v>61</v>
      </c>
      <c r="O153" t="s" s="27">
        <v>64</v>
      </c>
      <c r="P153" t="s" s="27">
        <v>64</v>
      </c>
      <c r="Q153" t="s" s="28">
        <v>64</v>
      </c>
      <c r="R153" t="s" s="27">
        <v>65</v>
      </c>
      <c r="S153" t="s" s="27">
        <v>87</v>
      </c>
      <c r="T153" t="s" s="28">
        <v>87</v>
      </c>
      <c r="U153" t="s" s="27">
        <v>65</v>
      </c>
      <c r="V153" t="s" s="27">
        <v>65</v>
      </c>
      <c r="W153" t="s" s="28">
        <v>65</v>
      </c>
      <c r="X153" t="s" s="27">
        <v>87</v>
      </c>
      <c r="Y153" t="s" s="27">
        <v>65</v>
      </c>
      <c r="Z153" t="s" s="28">
        <v>65</v>
      </c>
      <c r="AA153" t="s" s="27">
        <v>65</v>
      </c>
      <c r="AB153" t="s" s="27">
        <v>65</v>
      </c>
      <c r="AC153" t="s" s="27">
        <v>65</v>
      </c>
      <c r="AD153" t="s" s="28">
        <v>65</v>
      </c>
      <c r="AE153" s="29"/>
      <c r="AF153" s="30"/>
      <c r="AG153" s="30"/>
      <c r="AH153" s="30"/>
      <c r="AI153" s="31"/>
    </row>
    <row r="154" ht="14.5" customHeight="1">
      <c r="A154" s="18">
        <v>14075</v>
      </c>
      <c r="B154" t="s" s="19">
        <v>32</v>
      </c>
      <c r="C154" t="s" s="20">
        <v>240</v>
      </c>
      <c r="D154" t="s" s="20">
        <v>34</v>
      </c>
      <c r="E154" t="s" s="21">
        <v>102</v>
      </c>
      <c r="F154" t="s" s="20">
        <v>40</v>
      </c>
      <c r="G154" t="s" s="20">
        <v>184</v>
      </c>
      <c r="H154" t="s" s="21">
        <v>72</v>
      </c>
      <c r="I154" t="s" s="20">
        <v>69</v>
      </c>
      <c r="J154" t="s" s="20">
        <v>34</v>
      </c>
      <c r="K154" t="s" s="21">
        <v>111</v>
      </c>
      <c r="L154" t="s" s="20">
        <v>133</v>
      </c>
      <c r="M154" t="s" s="20">
        <v>41</v>
      </c>
      <c r="N154" t="s" s="21">
        <v>98</v>
      </c>
      <c r="O154" t="s" s="20">
        <v>43</v>
      </c>
      <c r="P154" t="s" s="20">
        <v>41</v>
      </c>
      <c r="Q154" t="s" s="21">
        <v>101</v>
      </c>
      <c r="R154" t="s" s="20">
        <v>47</v>
      </c>
      <c r="S154" t="s" s="20">
        <v>183</v>
      </c>
      <c r="T154" t="s" s="21">
        <v>164</v>
      </c>
      <c r="U154" t="s" s="20">
        <v>52</v>
      </c>
      <c r="V154" t="s" s="20">
        <v>51</v>
      </c>
      <c r="W154" t="s" s="21">
        <v>102</v>
      </c>
      <c r="X154" t="s" s="20">
        <v>51</v>
      </c>
      <c r="Y154" t="s" s="20">
        <v>138</v>
      </c>
      <c r="Z154" t="s" s="21">
        <v>68</v>
      </c>
      <c r="AA154" t="s" s="20">
        <v>52</v>
      </c>
      <c r="AB154" t="s" s="20">
        <v>73</v>
      </c>
      <c r="AC154" t="s" s="20">
        <v>54</v>
      </c>
      <c r="AD154" t="s" s="21">
        <v>203</v>
      </c>
      <c r="AE154" t="s" s="20">
        <v>343</v>
      </c>
      <c r="AF154" s="22">
        <v>3.5</v>
      </c>
      <c r="AG154" t="s" s="23">
        <v>57</v>
      </c>
      <c r="AH154" s="22">
        <v>1.75</v>
      </c>
      <c r="AI154" s="24"/>
    </row>
    <row r="155" ht="15" customHeight="1">
      <c r="A155" t="s" s="25">
        <v>344</v>
      </c>
      <c r="B155" t="s" s="26">
        <v>59</v>
      </c>
      <c r="C155" t="s" s="27">
        <v>57</v>
      </c>
      <c r="D155" t="s" s="27">
        <v>61</v>
      </c>
      <c r="E155" t="s" s="28">
        <v>57</v>
      </c>
      <c r="F155" t="s" s="27">
        <v>60</v>
      </c>
      <c r="G155" t="s" s="27">
        <v>64</v>
      </c>
      <c r="H155" t="s" s="28">
        <v>62</v>
      </c>
      <c r="I155" t="s" s="27">
        <v>62</v>
      </c>
      <c r="J155" t="s" s="27">
        <v>61</v>
      </c>
      <c r="K155" t="s" s="28">
        <v>62</v>
      </c>
      <c r="L155" t="s" s="27">
        <v>57</v>
      </c>
      <c r="M155" t="s" s="27">
        <v>60</v>
      </c>
      <c r="N155" t="s" s="28">
        <v>57</v>
      </c>
      <c r="O155" t="s" s="27">
        <v>57</v>
      </c>
      <c r="P155" t="s" s="27">
        <v>60</v>
      </c>
      <c r="Q155" t="s" s="28">
        <v>57</v>
      </c>
      <c r="R155" t="s" s="27">
        <v>63</v>
      </c>
      <c r="S155" t="s" s="27">
        <v>61</v>
      </c>
      <c r="T155" t="s" s="28">
        <v>64</v>
      </c>
      <c r="U155" t="s" s="27">
        <v>63</v>
      </c>
      <c r="V155" t="s" s="27">
        <v>64</v>
      </c>
      <c r="W155" t="s" s="28">
        <v>63</v>
      </c>
      <c r="X155" t="s" s="27">
        <v>64</v>
      </c>
      <c r="Y155" t="s" s="27">
        <v>87</v>
      </c>
      <c r="Z155" t="s" s="28">
        <v>63</v>
      </c>
      <c r="AA155" t="s" s="27">
        <v>63</v>
      </c>
      <c r="AB155" t="s" s="27">
        <v>87</v>
      </c>
      <c r="AC155" t="s" s="27">
        <v>65</v>
      </c>
      <c r="AD155" t="s" s="28">
        <v>87</v>
      </c>
      <c r="AE155" s="29"/>
      <c r="AF155" s="30"/>
      <c r="AG155" s="30"/>
      <c r="AH155" s="30"/>
      <c r="AI155" s="31"/>
    </row>
    <row r="156" ht="14.5" customHeight="1">
      <c r="A156" s="18">
        <v>14076</v>
      </c>
      <c r="B156" t="s" s="19">
        <v>32</v>
      </c>
      <c r="C156" t="s" s="20">
        <v>154</v>
      </c>
      <c r="D156" t="s" s="20">
        <v>122</v>
      </c>
      <c r="E156" t="s" s="21">
        <v>99</v>
      </c>
      <c r="F156" t="s" s="20">
        <v>159</v>
      </c>
      <c r="G156" t="s" s="20">
        <v>122</v>
      </c>
      <c r="H156" t="s" s="21">
        <v>108</v>
      </c>
      <c r="I156" t="s" s="20">
        <v>109</v>
      </c>
      <c r="J156" t="s" s="20">
        <v>100</v>
      </c>
      <c r="K156" t="s" s="21">
        <v>88</v>
      </c>
      <c r="L156" t="s" s="32">
        <v>98</v>
      </c>
      <c r="M156" t="s" s="20">
        <v>110</v>
      </c>
      <c r="N156" t="s" s="33">
        <v>126</v>
      </c>
      <c r="O156" t="s" s="20">
        <v>99</v>
      </c>
      <c r="P156" t="s" s="32">
        <v>124</v>
      </c>
      <c r="Q156" t="s" s="21">
        <v>203</v>
      </c>
      <c r="R156" t="s" s="20">
        <v>77</v>
      </c>
      <c r="S156" t="s" s="20">
        <v>109</v>
      </c>
      <c r="T156" t="s" s="21">
        <v>141</v>
      </c>
      <c r="U156" t="s" s="20">
        <v>101</v>
      </c>
      <c r="V156" t="s" s="20">
        <v>117</v>
      </c>
      <c r="W156" t="s" s="21">
        <v>39</v>
      </c>
      <c r="X156" t="s" s="20">
        <v>115</v>
      </c>
      <c r="Y156" t="s" s="20">
        <v>136</v>
      </c>
      <c r="Z156" t="s" s="21">
        <v>35</v>
      </c>
      <c r="AA156" t="s" s="20">
        <v>116</v>
      </c>
      <c r="AB156" t="s" s="20">
        <v>139</v>
      </c>
      <c r="AC156" t="s" s="20">
        <v>109</v>
      </c>
      <c r="AD156" t="s" s="21">
        <v>189</v>
      </c>
      <c r="AE156" t="s" s="20">
        <v>345</v>
      </c>
      <c r="AF156" s="22">
        <v>7.54</v>
      </c>
      <c r="AG156" t="s" s="23">
        <v>60</v>
      </c>
      <c r="AH156" s="22">
        <v>7.04</v>
      </c>
      <c r="AI156" s="24"/>
    </row>
    <row r="157" ht="15" customHeight="1">
      <c r="A157" t="s" s="25">
        <v>346</v>
      </c>
      <c r="B157" t="s" s="26">
        <v>59</v>
      </c>
      <c r="C157" t="s" s="27">
        <v>87</v>
      </c>
      <c r="D157" t="s" s="27">
        <v>64</v>
      </c>
      <c r="E157" t="s" s="28">
        <v>63</v>
      </c>
      <c r="F157" t="s" s="27">
        <v>64</v>
      </c>
      <c r="G157" t="s" s="27">
        <v>64</v>
      </c>
      <c r="H157" t="s" s="28">
        <v>64</v>
      </c>
      <c r="I157" t="s" s="27">
        <v>62</v>
      </c>
      <c r="J157" t="s" s="27">
        <v>63</v>
      </c>
      <c r="K157" t="s" s="28">
        <v>61</v>
      </c>
      <c r="L157" t="s" s="27">
        <v>60</v>
      </c>
      <c r="M157" t="s" s="27">
        <v>62</v>
      </c>
      <c r="N157" t="s" s="28">
        <v>60</v>
      </c>
      <c r="O157" t="s" s="27">
        <v>65</v>
      </c>
      <c r="P157" t="s" s="27">
        <v>60</v>
      </c>
      <c r="Q157" t="s" s="28">
        <v>87</v>
      </c>
      <c r="R157" t="s" s="27">
        <v>63</v>
      </c>
      <c r="S157" t="s" s="27">
        <v>87</v>
      </c>
      <c r="T157" t="s" s="28">
        <v>87</v>
      </c>
      <c r="U157" t="s" s="27">
        <v>65</v>
      </c>
      <c r="V157" t="s" s="27">
        <v>65</v>
      </c>
      <c r="W157" t="s" s="28">
        <v>65</v>
      </c>
      <c r="X157" t="s" s="27">
        <v>63</v>
      </c>
      <c r="Y157" t="s" s="27">
        <v>65</v>
      </c>
      <c r="Z157" t="s" s="28">
        <v>65</v>
      </c>
      <c r="AA157" t="s" s="27">
        <v>65</v>
      </c>
      <c r="AB157" t="s" s="27">
        <v>87</v>
      </c>
      <c r="AC157" t="s" s="27">
        <v>87</v>
      </c>
      <c r="AD157" t="s" s="28">
        <v>87</v>
      </c>
      <c r="AE157" s="29"/>
      <c r="AF157" s="30"/>
      <c r="AG157" s="30"/>
      <c r="AH157" s="30"/>
      <c r="AI157" s="31"/>
    </row>
    <row r="158" ht="14.5" customHeight="1">
      <c r="A158" s="18">
        <v>14077</v>
      </c>
      <c r="B158" t="s" s="19">
        <v>32</v>
      </c>
      <c r="C158" t="s" s="20">
        <v>240</v>
      </c>
      <c r="D158" t="s" s="20">
        <v>132</v>
      </c>
      <c r="E158" t="s" s="21">
        <v>128</v>
      </c>
      <c r="F158" t="s" s="20">
        <v>33</v>
      </c>
      <c r="G158" t="s" s="20">
        <v>70</v>
      </c>
      <c r="H158" t="s" s="21">
        <v>72</v>
      </c>
      <c r="I158" t="s" s="20">
        <v>134</v>
      </c>
      <c r="J158" t="s" s="20">
        <v>34</v>
      </c>
      <c r="K158" t="s" s="21">
        <v>128</v>
      </c>
      <c r="L158" t="s" s="20">
        <v>230</v>
      </c>
      <c r="M158" t="s" s="20">
        <v>209</v>
      </c>
      <c r="N158" t="s" s="21">
        <v>103</v>
      </c>
      <c r="O158" t="s" s="20">
        <v>233</v>
      </c>
      <c r="P158" t="s" s="20">
        <v>41</v>
      </c>
      <c r="Q158" t="s" s="21">
        <v>35</v>
      </c>
      <c r="R158" t="s" s="20">
        <v>36</v>
      </c>
      <c r="S158" t="s" s="20">
        <v>33</v>
      </c>
      <c r="T158" t="s" s="21">
        <v>106</v>
      </c>
      <c r="U158" t="s" s="20">
        <v>49</v>
      </c>
      <c r="V158" t="s" s="20">
        <v>50</v>
      </c>
      <c r="W158" t="s" s="21">
        <v>42</v>
      </c>
      <c r="X158" t="s" s="20">
        <v>51</v>
      </c>
      <c r="Y158" t="s" s="20">
        <v>51</v>
      </c>
      <c r="Z158" t="s" s="21">
        <v>82</v>
      </c>
      <c r="AA158" t="s" s="20">
        <v>138</v>
      </c>
      <c r="AB158" t="s" s="20">
        <v>83</v>
      </c>
      <c r="AC158" t="s" s="20">
        <v>53</v>
      </c>
      <c r="AD158" t="s" s="21">
        <v>84</v>
      </c>
      <c r="AE158" t="s" s="20">
        <v>308</v>
      </c>
      <c r="AF158" s="22">
        <v>3.15</v>
      </c>
      <c r="AG158" t="s" s="23">
        <v>57</v>
      </c>
      <c r="AH158" s="22">
        <v>1.58</v>
      </c>
      <c r="AI158" s="24"/>
    </row>
    <row r="159" ht="15" customHeight="1">
      <c r="A159" t="s" s="25">
        <v>347</v>
      </c>
      <c r="B159" t="s" s="26">
        <v>59</v>
      </c>
      <c r="C159" t="s" s="27">
        <v>57</v>
      </c>
      <c r="D159" t="s" s="27">
        <v>57</v>
      </c>
      <c r="E159" t="s" s="28">
        <v>57</v>
      </c>
      <c r="F159" t="s" s="27">
        <v>60</v>
      </c>
      <c r="G159" t="s" s="27">
        <v>64</v>
      </c>
      <c r="H159" t="s" s="28">
        <v>62</v>
      </c>
      <c r="I159" t="s" s="27">
        <v>57</v>
      </c>
      <c r="J159" t="s" s="27">
        <v>61</v>
      </c>
      <c r="K159" t="s" s="28">
        <v>57</v>
      </c>
      <c r="L159" t="s" s="27">
        <v>57</v>
      </c>
      <c r="M159" t="s" s="27">
        <v>57</v>
      </c>
      <c r="N159" t="s" s="28">
        <v>57</v>
      </c>
      <c r="O159" t="s" s="27">
        <v>60</v>
      </c>
      <c r="P159" t="s" s="27">
        <v>60</v>
      </c>
      <c r="Q159" t="s" s="28">
        <v>60</v>
      </c>
      <c r="R159" t="s" s="27">
        <v>57</v>
      </c>
      <c r="S159" t="s" s="27">
        <v>64</v>
      </c>
      <c r="T159" t="s" s="28">
        <v>57</v>
      </c>
      <c r="U159" t="s" s="27">
        <v>65</v>
      </c>
      <c r="V159" t="s" s="27">
        <v>65</v>
      </c>
      <c r="W159" t="s" s="28">
        <v>65</v>
      </c>
      <c r="X159" t="s" s="27">
        <v>64</v>
      </c>
      <c r="Y159" t="s" s="27">
        <v>64</v>
      </c>
      <c r="Z159" t="s" s="28">
        <v>64</v>
      </c>
      <c r="AA159" t="s" s="27">
        <v>87</v>
      </c>
      <c r="AB159" t="s" s="27">
        <v>65</v>
      </c>
      <c r="AC159" t="s" s="27">
        <v>65</v>
      </c>
      <c r="AD159" t="s" s="28">
        <v>65</v>
      </c>
      <c r="AE159" s="29"/>
      <c r="AF159" s="30"/>
      <c r="AG159" s="30"/>
      <c r="AH159" s="30"/>
      <c r="AI159" s="31"/>
    </row>
    <row r="160" ht="14.5" customHeight="1">
      <c r="A160" s="18">
        <v>14078</v>
      </c>
      <c r="B160" t="s" s="19">
        <v>32</v>
      </c>
      <c r="C160" t="s" s="20">
        <v>98</v>
      </c>
      <c r="D160" t="s" s="20">
        <v>168</v>
      </c>
      <c r="E160" t="s" s="21">
        <v>126</v>
      </c>
      <c r="F160" t="s" s="20">
        <v>102</v>
      </c>
      <c r="G160" t="s" s="20">
        <v>100</v>
      </c>
      <c r="H160" t="s" s="21">
        <v>106</v>
      </c>
      <c r="I160" t="s" s="20">
        <v>126</v>
      </c>
      <c r="J160" t="s" s="20">
        <v>94</v>
      </c>
      <c r="K160" t="s" s="21">
        <v>88</v>
      </c>
      <c r="L160" t="s" s="20">
        <v>125</v>
      </c>
      <c r="M160" t="s" s="20">
        <v>112</v>
      </c>
      <c r="N160" t="s" s="21">
        <v>95</v>
      </c>
      <c r="O160" t="s" s="20">
        <v>35</v>
      </c>
      <c r="P160" t="s" s="20">
        <v>112</v>
      </c>
      <c r="Q160" t="s" s="21">
        <v>159</v>
      </c>
      <c r="R160" t="s" s="20">
        <v>98</v>
      </c>
      <c r="S160" t="s" s="20">
        <v>68</v>
      </c>
      <c r="T160" t="s" s="21">
        <v>90</v>
      </c>
      <c r="U160" t="s" s="20">
        <v>101</v>
      </c>
      <c r="V160" t="s" s="20">
        <v>117</v>
      </c>
      <c r="W160" t="s" s="21">
        <v>39</v>
      </c>
      <c r="X160" t="s" s="20">
        <v>115</v>
      </c>
      <c r="Y160" t="s" s="20">
        <v>136</v>
      </c>
      <c r="Z160" t="s" s="21">
        <v>35</v>
      </c>
      <c r="AA160" t="s" s="20">
        <v>101</v>
      </c>
      <c r="AB160" t="s" s="20">
        <v>42</v>
      </c>
      <c r="AC160" t="s" s="20">
        <v>139</v>
      </c>
      <c r="AD160" t="s" s="21">
        <v>174</v>
      </c>
      <c r="AE160" t="s" s="20">
        <v>348</v>
      </c>
      <c r="AF160" s="22">
        <v>6.38</v>
      </c>
      <c r="AG160" t="s" s="23">
        <v>60</v>
      </c>
      <c r="AH160" s="22">
        <v>6.35</v>
      </c>
      <c r="AI160" s="24"/>
    </row>
    <row r="161" ht="15" customHeight="1">
      <c r="A161" t="s" s="25">
        <v>349</v>
      </c>
      <c r="B161" t="s" s="26">
        <v>59</v>
      </c>
      <c r="C161" t="s" s="27">
        <v>60</v>
      </c>
      <c r="D161" t="s" s="27">
        <v>60</v>
      </c>
      <c r="E161" t="s" s="28">
        <v>60</v>
      </c>
      <c r="F161" t="s" s="27">
        <v>60</v>
      </c>
      <c r="G161" t="s" s="27">
        <v>63</v>
      </c>
      <c r="H161" t="s" s="28">
        <v>62</v>
      </c>
      <c r="I161" t="s" s="27">
        <v>61</v>
      </c>
      <c r="J161" t="s" s="27">
        <v>64</v>
      </c>
      <c r="K161" t="s" s="28">
        <v>61</v>
      </c>
      <c r="L161" t="s" s="27">
        <v>61</v>
      </c>
      <c r="M161" t="s" s="27">
        <v>61</v>
      </c>
      <c r="N161" t="s" s="28">
        <v>61</v>
      </c>
      <c r="O161" t="s" s="27">
        <v>61</v>
      </c>
      <c r="P161" t="s" s="27">
        <v>61</v>
      </c>
      <c r="Q161" t="s" s="28">
        <v>61</v>
      </c>
      <c r="R161" t="s" s="27">
        <v>64</v>
      </c>
      <c r="S161" t="s" s="27">
        <v>63</v>
      </c>
      <c r="T161" t="s" s="28">
        <v>64</v>
      </c>
      <c r="U161" t="s" s="27">
        <v>65</v>
      </c>
      <c r="V161" t="s" s="27">
        <v>65</v>
      </c>
      <c r="W161" t="s" s="28">
        <v>65</v>
      </c>
      <c r="X161" t="s" s="27">
        <v>63</v>
      </c>
      <c r="Y161" t="s" s="27">
        <v>65</v>
      </c>
      <c r="Z161" t="s" s="28">
        <v>65</v>
      </c>
      <c r="AA161" t="s" s="27">
        <v>65</v>
      </c>
      <c r="AB161" t="s" s="27">
        <v>65</v>
      </c>
      <c r="AC161" t="s" s="27">
        <v>87</v>
      </c>
      <c r="AD161" t="s" s="28">
        <v>65</v>
      </c>
      <c r="AE161" s="29"/>
      <c r="AF161" s="30"/>
      <c r="AG161" s="30"/>
      <c r="AH161" s="30"/>
      <c r="AI161" s="31"/>
    </row>
    <row r="162" ht="14.5" customHeight="1">
      <c r="A162" s="18">
        <v>14079</v>
      </c>
      <c r="B162" t="s" s="19">
        <v>32</v>
      </c>
      <c r="C162" t="s" s="20">
        <v>33</v>
      </c>
      <c r="D162" t="s" s="20">
        <v>34</v>
      </c>
      <c r="E162" t="s" s="21">
        <v>35</v>
      </c>
      <c r="F162" t="s" s="20">
        <v>211</v>
      </c>
      <c r="G162" t="s" s="20">
        <v>38</v>
      </c>
      <c r="H162" t="s" s="21">
        <v>232</v>
      </c>
      <c r="I162" t="s" s="20">
        <v>233</v>
      </c>
      <c r="J162" t="s" s="20">
        <v>34</v>
      </c>
      <c r="K162" t="s" s="21">
        <v>125</v>
      </c>
      <c r="L162" t="s" s="20">
        <v>76</v>
      </c>
      <c r="M162" t="s" s="20">
        <v>132</v>
      </c>
      <c r="N162" t="s" s="21">
        <v>81</v>
      </c>
      <c r="O162" t="s" s="20">
        <v>229</v>
      </c>
      <c r="P162" t="s" s="20">
        <v>41</v>
      </c>
      <c r="Q162" t="s" s="21">
        <v>45</v>
      </c>
      <c r="R162" t="s" s="20">
        <v>350</v>
      </c>
      <c r="S162" t="s" s="20">
        <v>233</v>
      </c>
      <c r="T162" t="s" s="21">
        <v>78</v>
      </c>
      <c r="U162" t="s" s="20">
        <v>49</v>
      </c>
      <c r="V162" t="s" s="20">
        <v>234</v>
      </c>
      <c r="W162" t="s" s="21">
        <v>35</v>
      </c>
      <c r="X162" t="s" s="20">
        <v>51</v>
      </c>
      <c r="Y162" t="s" s="20">
        <v>49</v>
      </c>
      <c r="Z162" t="s" s="21">
        <v>77</v>
      </c>
      <c r="AA162" t="s" s="20">
        <v>50</v>
      </c>
      <c r="AB162" t="s" s="20">
        <v>53</v>
      </c>
      <c r="AC162" t="s" s="20">
        <v>54</v>
      </c>
      <c r="AD162" t="s" s="21">
        <v>55</v>
      </c>
      <c r="AE162" t="s" s="20">
        <v>238</v>
      </c>
      <c r="AF162" s="22">
        <v>3.46</v>
      </c>
      <c r="AG162" t="s" s="23">
        <v>57</v>
      </c>
      <c r="AH162" s="22">
        <v>1.73</v>
      </c>
      <c r="AI162" s="24"/>
    </row>
    <row r="163" ht="15" customHeight="1">
      <c r="A163" t="s" s="25">
        <v>351</v>
      </c>
      <c r="B163" t="s" s="26">
        <v>59</v>
      </c>
      <c r="C163" t="s" s="27">
        <v>60</v>
      </c>
      <c r="D163" t="s" s="27">
        <v>61</v>
      </c>
      <c r="E163" t="s" s="28">
        <v>60</v>
      </c>
      <c r="F163" t="s" s="27">
        <v>57</v>
      </c>
      <c r="G163" t="s" s="27">
        <v>61</v>
      </c>
      <c r="H163" t="s" s="28">
        <v>57</v>
      </c>
      <c r="I163" t="s" s="27">
        <v>60</v>
      </c>
      <c r="J163" t="s" s="27">
        <v>61</v>
      </c>
      <c r="K163" t="s" s="28">
        <v>60</v>
      </c>
      <c r="L163" t="s" s="27">
        <v>57</v>
      </c>
      <c r="M163" t="s" s="27">
        <v>57</v>
      </c>
      <c r="N163" t="s" s="28">
        <v>57</v>
      </c>
      <c r="O163" t="s" s="27">
        <v>57</v>
      </c>
      <c r="P163" t="s" s="27">
        <v>60</v>
      </c>
      <c r="Q163" t="s" s="28">
        <v>57</v>
      </c>
      <c r="R163" t="s" s="27">
        <v>64</v>
      </c>
      <c r="S163" t="s" s="27">
        <v>64</v>
      </c>
      <c r="T163" t="s" s="28">
        <v>64</v>
      </c>
      <c r="U163" t="s" s="27">
        <v>65</v>
      </c>
      <c r="V163" t="s" s="27">
        <v>65</v>
      </c>
      <c r="W163" t="s" s="28">
        <v>65</v>
      </c>
      <c r="X163" t="s" s="27">
        <v>64</v>
      </c>
      <c r="Y163" t="s" s="27">
        <v>65</v>
      </c>
      <c r="Z163" t="s" s="28">
        <v>63</v>
      </c>
      <c r="AA163" t="s" s="27">
        <v>65</v>
      </c>
      <c r="AB163" t="s" s="27">
        <v>65</v>
      </c>
      <c r="AC163" t="s" s="27">
        <v>65</v>
      </c>
      <c r="AD163" t="s" s="28">
        <v>65</v>
      </c>
      <c r="AE163" s="29"/>
      <c r="AF163" s="30"/>
      <c r="AG163" s="30"/>
      <c r="AH163" s="30"/>
      <c r="AI163" s="31"/>
    </row>
    <row r="164" ht="14.5" customHeight="1">
      <c r="A164" s="18">
        <v>14080</v>
      </c>
      <c r="B164" t="s" s="19">
        <v>32</v>
      </c>
      <c r="C164" t="s" s="20">
        <v>111</v>
      </c>
      <c r="D164" t="s" s="20">
        <v>94</v>
      </c>
      <c r="E164" t="s" s="21">
        <v>91</v>
      </c>
      <c r="F164" t="s" s="20">
        <v>163</v>
      </c>
      <c r="G164" t="s" s="20">
        <v>94</v>
      </c>
      <c r="H164" t="s" s="21">
        <v>108</v>
      </c>
      <c r="I164" t="s" s="20">
        <v>163</v>
      </c>
      <c r="J164" t="s" s="20">
        <v>145</v>
      </c>
      <c r="K164" t="s" s="21">
        <v>152</v>
      </c>
      <c r="L164" t="s" s="20">
        <v>139</v>
      </c>
      <c r="M164" t="s" s="20">
        <v>89</v>
      </c>
      <c r="N164" t="s" s="21">
        <v>95</v>
      </c>
      <c r="O164" t="s" s="20">
        <v>102</v>
      </c>
      <c r="P164" t="s" s="20">
        <v>94</v>
      </c>
      <c r="Q164" t="s" s="21">
        <v>111</v>
      </c>
      <c r="R164" t="s" s="20">
        <v>102</v>
      </c>
      <c r="S164" t="s" s="20">
        <v>98</v>
      </c>
      <c r="T164" t="s" s="21">
        <v>158</v>
      </c>
      <c r="U164" t="s" s="20">
        <v>116</v>
      </c>
      <c r="V164" t="s" s="20">
        <v>101</v>
      </c>
      <c r="W164" t="s" s="21">
        <v>42</v>
      </c>
      <c r="X164" t="s" s="20">
        <v>89</v>
      </c>
      <c r="Y164" t="s" s="20">
        <v>103</v>
      </c>
      <c r="Z164" t="s" s="21">
        <v>139</v>
      </c>
      <c r="AA164" t="s" s="20">
        <v>116</v>
      </c>
      <c r="AB164" t="s" s="20">
        <v>125</v>
      </c>
      <c r="AC164" t="s" s="20">
        <v>72</v>
      </c>
      <c r="AD164" t="s" s="21">
        <v>192</v>
      </c>
      <c r="AE164" t="s" s="20">
        <v>243</v>
      </c>
      <c r="AF164" s="22">
        <v>6.92</v>
      </c>
      <c r="AG164" t="s" s="23">
        <v>60</v>
      </c>
      <c r="AH164" s="22">
        <v>7.27</v>
      </c>
      <c r="AI164" s="24"/>
    </row>
    <row r="165" ht="15.75" customHeight="1">
      <c r="A165" t="s" s="25">
        <v>352</v>
      </c>
      <c r="B165" t="s" s="26">
        <v>59</v>
      </c>
      <c r="C165" t="s" s="27">
        <v>61</v>
      </c>
      <c r="D165" t="s" s="27">
        <v>64</v>
      </c>
      <c r="E165" t="s" s="28">
        <v>61</v>
      </c>
      <c r="F165" t="s" s="27">
        <v>64</v>
      </c>
      <c r="G165" t="s" s="27">
        <v>64</v>
      </c>
      <c r="H165" t="s" s="28">
        <v>64</v>
      </c>
      <c r="I165" t="s" s="27">
        <v>64</v>
      </c>
      <c r="J165" t="s" s="27">
        <v>87</v>
      </c>
      <c r="K165" t="s" s="28">
        <v>64</v>
      </c>
      <c r="L165" t="s" s="27">
        <v>62</v>
      </c>
      <c r="M165" t="s" s="27">
        <v>65</v>
      </c>
      <c r="N165" t="s" s="28">
        <v>61</v>
      </c>
      <c r="O165" t="s" s="27">
        <v>60</v>
      </c>
      <c r="P165" t="s" s="27">
        <v>64</v>
      </c>
      <c r="Q165" t="s" s="28">
        <v>62</v>
      </c>
      <c r="R165" t="s" s="27">
        <v>63</v>
      </c>
      <c r="S165" t="s" s="27">
        <v>64</v>
      </c>
      <c r="T165" t="s" s="28">
        <v>64</v>
      </c>
      <c r="U165" t="s" s="27">
        <v>65</v>
      </c>
      <c r="V165" t="s" s="27">
        <v>65</v>
      </c>
      <c r="W165" t="s" s="28">
        <v>65</v>
      </c>
      <c r="X165" t="s" s="27">
        <v>64</v>
      </c>
      <c r="Y165" t="s" s="27">
        <v>65</v>
      </c>
      <c r="Z165" t="s" s="28">
        <v>87</v>
      </c>
      <c r="AA165" t="s" s="27">
        <v>65</v>
      </c>
      <c r="AB165" t="s" s="27">
        <v>65</v>
      </c>
      <c r="AC165" t="s" s="27">
        <v>65</v>
      </c>
      <c r="AD165" t="s" s="28">
        <v>65</v>
      </c>
      <c r="AE165" s="29"/>
      <c r="AF165" s="30"/>
      <c r="AG165" s="30"/>
      <c r="AH165" s="30"/>
      <c r="AI165" s="31"/>
    </row>
    <row r="166" ht="14.5" customHeight="1">
      <c r="A166" s="18">
        <v>14081</v>
      </c>
      <c r="B166" t="s" s="19">
        <v>32</v>
      </c>
      <c r="C166" t="s" s="20">
        <v>96</v>
      </c>
      <c r="D166" t="s" s="20">
        <v>112</v>
      </c>
      <c r="E166" t="s" s="21">
        <v>147</v>
      </c>
      <c r="F166" t="s" s="20">
        <v>139</v>
      </c>
      <c r="G166" t="s" s="20">
        <v>94</v>
      </c>
      <c r="H166" t="s" s="21">
        <v>96</v>
      </c>
      <c r="I166" t="s" s="20">
        <v>106</v>
      </c>
      <c r="J166" t="s" s="20">
        <v>89</v>
      </c>
      <c r="K166" t="s" s="21">
        <v>78</v>
      </c>
      <c r="L166" t="s" s="20">
        <v>35</v>
      </c>
      <c r="M166" t="s" s="20">
        <v>112</v>
      </c>
      <c r="N166" t="s" s="21">
        <v>159</v>
      </c>
      <c r="O166" t="s" s="20">
        <v>72</v>
      </c>
      <c r="P166" t="s" s="20">
        <v>94</v>
      </c>
      <c r="Q166" t="s" s="21">
        <v>92</v>
      </c>
      <c r="R166" t="s" s="20">
        <v>77</v>
      </c>
      <c r="S166" t="s" s="20">
        <v>68</v>
      </c>
      <c r="T166" t="s" s="21">
        <v>93</v>
      </c>
      <c r="U166" t="s" s="20">
        <v>101</v>
      </c>
      <c r="V166" t="s" s="20">
        <v>103</v>
      </c>
      <c r="W166" t="s" s="21">
        <v>125</v>
      </c>
      <c r="X166" t="s" s="20">
        <v>145</v>
      </c>
      <c r="Y166" t="s" s="20">
        <v>136</v>
      </c>
      <c r="Z166" t="s" s="21">
        <v>139</v>
      </c>
      <c r="AA166" t="s" s="20">
        <v>101</v>
      </c>
      <c r="AB166" t="s" s="20">
        <v>39</v>
      </c>
      <c r="AC166" t="s" s="20">
        <v>35</v>
      </c>
      <c r="AD166" t="s" s="21">
        <v>84</v>
      </c>
      <c r="AE166" t="s" s="20">
        <v>201</v>
      </c>
      <c r="AF166" s="22">
        <v>7.15</v>
      </c>
      <c r="AG166" t="s" s="23">
        <v>60</v>
      </c>
      <c r="AH166" s="22">
        <v>6.87</v>
      </c>
      <c r="AI166" s="24"/>
    </row>
    <row r="167" ht="15" customHeight="1">
      <c r="A167" t="s" s="25">
        <v>353</v>
      </c>
      <c r="B167" t="s" s="26">
        <v>59</v>
      </c>
      <c r="C167" t="s" s="27">
        <v>64</v>
      </c>
      <c r="D167" t="s" s="27">
        <v>61</v>
      </c>
      <c r="E167" t="s" s="28">
        <v>64</v>
      </c>
      <c r="F167" t="s" s="27">
        <v>62</v>
      </c>
      <c r="G167" t="s" s="27">
        <v>64</v>
      </c>
      <c r="H167" t="s" s="28">
        <v>61</v>
      </c>
      <c r="I167" t="s" s="27">
        <v>64</v>
      </c>
      <c r="J167" t="s" s="27">
        <v>65</v>
      </c>
      <c r="K167" t="s" s="28">
        <v>64</v>
      </c>
      <c r="L167" t="s" s="27">
        <v>61</v>
      </c>
      <c r="M167" t="s" s="27">
        <v>61</v>
      </c>
      <c r="N167" t="s" s="28">
        <v>61</v>
      </c>
      <c r="O167" t="s" s="27">
        <v>61</v>
      </c>
      <c r="P167" t="s" s="27">
        <v>64</v>
      </c>
      <c r="Q167" t="s" s="28">
        <v>61</v>
      </c>
      <c r="R167" t="s" s="27">
        <v>63</v>
      </c>
      <c r="S167" t="s" s="27">
        <v>63</v>
      </c>
      <c r="T167" t="s" s="28">
        <v>63</v>
      </c>
      <c r="U167" t="s" s="27">
        <v>65</v>
      </c>
      <c r="V167" t="s" s="27">
        <v>65</v>
      </c>
      <c r="W167" t="s" s="28">
        <v>65</v>
      </c>
      <c r="X167" t="s" s="27">
        <v>64</v>
      </c>
      <c r="Y167" t="s" s="27">
        <v>65</v>
      </c>
      <c r="Z167" t="s" s="28">
        <v>87</v>
      </c>
      <c r="AA167" t="s" s="27">
        <v>65</v>
      </c>
      <c r="AB167" t="s" s="27">
        <v>65</v>
      </c>
      <c r="AC167" t="s" s="27">
        <v>65</v>
      </c>
      <c r="AD167" t="s" s="28">
        <v>65</v>
      </c>
      <c r="AE167" s="29"/>
      <c r="AF167" s="30"/>
      <c r="AG167" s="30"/>
      <c r="AH167" s="30"/>
      <c r="AI167" s="31"/>
    </row>
    <row r="168" ht="14.5" customHeight="1">
      <c r="A168" s="18">
        <v>14082</v>
      </c>
      <c r="B168" t="s" s="19">
        <v>32</v>
      </c>
      <c r="C168" t="s" s="20">
        <v>88</v>
      </c>
      <c r="D168" t="s" s="20">
        <v>116</v>
      </c>
      <c r="E168" t="s" s="21">
        <v>237</v>
      </c>
      <c r="F168" t="s" s="20">
        <v>146</v>
      </c>
      <c r="G168" t="s" s="20">
        <v>145</v>
      </c>
      <c r="H168" t="s" s="21">
        <v>93</v>
      </c>
      <c r="I168" t="s" s="20">
        <v>95</v>
      </c>
      <c r="J168" t="s" s="20">
        <v>115</v>
      </c>
      <c r="K168" t="s" s="21">
        <v>93</v>
      </c>
      <c r="L168" t="s" s="20">
        <v>88</v>
      </c>
      <c r="M168" t="s" s="20">
        <v>114</v>
      </c>
      <c r="N168" t="s" s="21">
        <v>152</v>
      </c>
      <c r="O168" t="s" s="20">
        <v>159</v>
      </c>
      <c r="P168" t="s" s="20">
        <v>145</v>
      </c>
      <c r="Q168" t="s" s="21">
        <v>90</v>
      </c>
      <c r="R168" t="s" s="20">
        <v>42</v>
      </c>
      <c r="S168" t="s" s="20">
        <v>35</v>
      </c>
      <c r="T168" t="s" s="21">
        <v>118</v>
      </c>
      <c r="U168" t="s" s="20">
        <v>117</v>
      </c>
      <c r="V168" t="s" s="20">
        <v>103</v>
      </c>
      <c r="W168" t="s" s="21">
        <v>72</v>
      </c>
      <c r="X168" t="s" s="20">
        <v>114</v>
      </c>
      <c r="Y168" t="s" s="20">
        <v>136</v>
      </c>
      <c r="Z168" t="s" s="21">
        <v>42</v>
      </c>
      <c r="AA168" t="s" s="20">
        <v>136</v>
      </c>
      <c r="AB168" t="s" s="20">
        <v>35</v>
      </c>
      <c r="AC168" t="s" s="20">
        <v>39</v>
      </c>
      <c r="AD168" t="s" s="21">
        <v>84</v>
      </c>
      <c r="AE168" t="s" s="20">
        <v>354</v>
      </c>
      <c r="AF168" s="22">
        <v>8.23</v>
      </c>
      <c r="AG168" t="s" s="23">
        <v>60</v>
      </c>
      <c r="AH168" s="22">
        <v>8.380000000000001</v>
      </c>
      <c r="AI168" s="24"/>
    </row>
    <row r="169" ht="15" customHeight="1">
      <c r="A169" t="s" s="25">
        <v>355</v>
      </c>
      <c r="B169" t="s" s="26">
        <v>59</v>
      </c>
      <c r="C169" t="s" s="27">
        <v>64</v>
      </c>
      <c r="D169" t="s" s="27">
        <v>65</v>
      </c>
      <c r="E169" t="s" s="28">
        <v>63</v>
      </c>
      <c r="F169" t="s" s="27">
        <v>63</v>
      </c>
      <c r="G169" t="s" s="27">
        <v>87</v>
      </c>
      <c r="H169" t="s" s="28">
        <v>63</v>
      </c>
      <c r="I169" t="s" s="27">
        <v>64</v>
      </c>
      <c r="J169" t="s" s="27">
        <v>65</v>
      </c>
      <c r="K169" t="s" s="28">
        <v>63</v>
      </c>
      <c r="L169" t="s" s="27">
        <v>64</v>
      </c>
      <c r="M169" t="s" s="27">
        <v>65</v>
      </c>
      <c r="N169" t="s" s="28">
        <v>64</v>
      </c>
      <c r="O169" t="s" s="27">
        <v>64</v>
      </c>
      <c r="P169" t="s" s="27">
        <v>87</v>
      </c>
      <c r="Q169" t="s" s="28">
        <v>64</v>
      </c>
      <c r="R169" t="s" s="27">
        <v>65</v>
      </c>
      <c r="S169" t="s" s="27">
        <v>65</v>
      </c>
      <c r="T169" t="s" s="28">
        <v>65</v>
      </c>
      <c r="U169" t="s" s="27">
        <v>65</v>
      </c>
      <c r="V169" t="s" s="27">
        <v>65</v>
      </c>
      <c r="W169" t="s" s="28">
        <v>65</v>
      </c>
      <c r="X169" t="s" s="27">
        <v>64</v>
      </c>
      <c r="Y169" t="s" s="27">
        <v>65</v>
      </c>
      <c r="Z169" t="s" s="28">
        <v>65</v>
      </c>
      <c r="AA169" t="s" s="27">
        <v>65</v>
      </c>
      <c r="AB169" t="s" s="27">
        <v>65</v>
      </c>
      <c r="AC169" t="s" s="27">
        <v>65</v>
      </c>
      <c r="AD169" t="s" s="28">
        <v>65</v>
      </c>
      <c r="AE169" s="29"/>
      <c r="AF169" s="30"/>
      <c r="AG169" s="30"/>
      <c r="AH169" s="30"/>
      <c r="AI169" s="31"/>
    </row>
    <row r="170" ht="14.5" customHeight="1">
      <c r="A170" s="18">
        <v>14083</v>
      </c>
      <c r="B170" t="s" s="19">
        <v>32</v>
      </c>
      <c r="C170" t="s" s="20">
        <v>356</v>
      </c>
      <c r="D170" t="s" s="20">
        <v>80</v>
      </c>
      <c r="E170" t="s" s="21">
        <v>164</v>
      </c>
      <c r="F170" t="s" s="20">
        <v>133</v>
      </c>
      <c r="G170" t="s" s="20">
        <v>70</v>
      </c>
      <c r="H170" t="s" s="21">
        <v>77</v>
      </c>
      <c r="I170" t="s" s="20">
        <v>288</v>
      </c>
      <c r="J170" t="s" s="20">
        <v>184</v>
      </c>
      <c r="K170" t="s" s="21">
        <v>164</v>
      </c>
      <c r="L170" t="s" s="20">
        <v>290</v>
      </c>
      <c r="M170" t="s" s="20">
        <v>34</v>
      </c>
      <c r="N170" t="s" s="21">
        <v>171</v>
      </c>
      <c r="O170" t="s" s="20">
        <v>66</v>
      </c>
      <c r="P170" t="s" s="20">
        <v>70</v>
      </c>
      <c r="Q170" t="s" s="21">
        <v>82</v>
      </c>
      <c r="R170" t="s" s="20">
        <v>33</v>
      </c>
      <c r="S170" t="s" s="20">
        <v>233</v>
      </c>
      <c r="T170" t="s" s="21">
        <v>108</v>
      </c>
      <c r="U170" t="s" s="20">
        <v>49</v>
      </c>
      <c r="V170" t="s" s="20">
        <v>291</v>
      </c>
      <c r="W170" t="s" s="21">
        <v>39</v>
      </c>
      <c r="X170" t="s" s="20">
        <v>34</v>
      </c>
      <c r="Y170" t="s" s="20">
        <v>46</v>
      </c>
      <c r="Z170" t="s" s="21">
        <v>82</v>
      </c>
      <c r="AA170" t="s" s="20">
        <v>234</v>
      </c>
      <c r="AB170" t="s" s="20">
        <v>53</v>
      </c>
      <c r="AC170" t="s" s="20">
        <v>221</v>
      </c>
      <c r="AD170" t="s" s="21">
        <v>118</v>
      </c>
      <c r="AE170" t="s" s="20">
        <v>348</v>
      </c>
      <c r="AF170" s="22">
        <v>5.15</v>
      </c>
      <c r="AG170" t="s" s="23">
        <v>57</v>
      </c>
      <c r="AH170" s="22">
        <v>2.58</v>
      </c>
      <c r="AI170" s="24"/>
    </row>
    <row r="171" ht="15" customHeight="1">
      <c r="A171" t="s" s="25">
        <v>357</v>
      </c>
      <c r="B171" t="s" s="26">
        <v>59</v>
      </c>
      <c r="C171" t="s" s="27">
        <v>64</v>
      </c>
      <c r="D171" t="s" s="27">
        <v>65</v>
      </c>
      <c r="E171" t="s" s="28">
        <v>64</v>
      </c>
      <c r="F171" t="s" s="27">
        <v>57</v>
      </c>
      <c r="G171" t="s" s="27">
        <v>64</v>
      </c>
      <c r="H171" t="s" s="28">
        <v>57</v>
      </c>
      <c r="I171" t="s" s="27">
        <v>64</v>
      </c>
      <c r="J171" t="s" s="27">
        <v>64</v>
      </c>
      <c r="K171" t="s" s="28">
        <v>64</v>
      </c>
      <c r="L171" t="s" s="27">
        <v>61</v>
      </c>
      <c r="M171" t="s" s="27">
        <v>61</v>
      </c>
      <c r="N171" t="s" s="28">
        <v>61</v>
      </c>
      <c r="O171" t="s" s="27">
        <v>57</v>
      </c>
      <c r="P171" t="s" s="27">
        <v>64</v>
      </c>
      <c r="Q171" t="s" s="28">
        <v>57</v>
      </c>
      <c r="R171" t="s" s="27">
        <v>64</v>
      </c>
      <c r="S171" t="s" s="27">
        <v>64</v>
      </c>
      <c r="T171" t="s" s="28">
        <v>64</v>
      </c>
      <c r="U171" t="s" s="27">
        <v>65</v>
      </c>
      <c r="V171" t="s" s="27">
        <v>65</v>
      </c>
      <c r="W171" t="s" s="28">
        <v>65</v>
      </c>
      <c r="X171" t="s" s="27">
        <v>60</v>
      </c>
      <c r="Y171" t="s" s="27">
        <v>65</v>
      </c>
      <c r="Z171" t="s" s="28">
        <v>64</v>
      </c>
      <c r="AA171" t="s" s="27">
        <v>65</v>
      </c>
      <c r="AB171" t="s" s="27">
        <v>65</v>
      </c>
      <c r="AC171" t="s" s="27">
        <v>65</v>
      </c>
      <c r="AD171" t="s" s="28">
        <v>65</v>
      </c>
      <c r="AE171" s="29"/>
      <c r="AF171" s="30"/>
      <c r="AG171" s="30"/>
      <c r="AH171" s="30"/>
      <c r="AI171" s="31"/>
    </row>
    <row r="172" ht="14.5" customHeight="1">
      <c r="A172" s="18">
        <v>14084</v>
      </c>
      <c r="B172" t="s" s="19">
        <v>32</v>
      </c>
      <c r="C172" t="s" s="20">
        <v>139</v>
      </c>
      <c r="D172" t="s" s="20">
        <v>100</v>
      </c>
      <c r="E172" t="s" s="21">
        <v>159</v>
      </c>
      <c r="F172" t="s" s="20">
        <v>125</v>
      </c>
      <c r="G172" t="s" s="20">
        <v>114</v>
      </c>
      <c r="H172" t="s" s="21">
        <v>154</v>
      </c>
      <c r="I172" t="s" s="20">
        <v>139</v>
      </c>
      <c r="J172" t="s" s="20">
        <v>112</v>
      </c>
      <c r="K172" t="s" s="21">
        <v>71</v>
      </c>
      <c r="L172" t="s" s="20">
        <v>77</v>
      </c>
      <c r="M172" t="s" s="20">
        <v>123</v>
      </c>
      <c r="N172" t="s" s="21">
        <v>111</v>
      </c>
      <c r="O172" t="s" s="20">
        <v>139</v>
      </c>
      <c r="P172" t="s" s="20">
        <v>94</v>
      </c>
      <c r="Q172" t="s" s="21">
        <v>96</v>
      </c>
      <c r="R172" t="s" s="20">
        <v>231</v>
      </c>
      <c r="S172" t="s" s="20">
        <v>82</v>
      </c>
      <c r="T172" t="s" s="21">
        <v>78</v>
      </c>
      <c r="U172" t="s" s="20">
        <v>45</v>
      </c>
      <c r="V172" t="s" s="20">
        <v>116</v>
      </c>
      <c r="W172" t="s" s="21">
        <v>139</v>
      </c>
      <c r="X172" t="s" s="20">
        <v>145</v>
      </c>
      <c r="Y172" t="s" s="20">
        <v>136</v>
      </c>
      <c r="Z172" t="s" s="21">
        <v>139</v>
      </c>
      <c r="AA172" t="s" s="20">
        <v>45</v>
      </c>
      <c r="AB172" t="s" s="20">
        <v>42</v>
      </c>
      <c r="AC172" t="s" s="20">
        <v>126</v>
      </c>
      <c r="AD172" t="s" s="21">
        <v>198</v>
      </c>
      <c r="AE172" t="s" s="20">
        <v>358</v>
      </c>
      <c r="AF172" s="22">
        <v>6.73</v>
      </c>
      <c r="AG172" t="s" s="23">
        <v>60</v>
      </c>
      <c r="AH172" s="22">
        <v>6.87</v>
      </c>
      <c r="AI172" s="24"/>
    </row>
    <row r="173" ht="15" customHeight="1">
      <c r="A173" t="s" s="25">
        <v>359</v>
      </c>
      <c r="B173" t="s" s="26">
        <v>59</v>
      </c>
      <c r="C173" t="s" s="27">
        <v>62</v>
      </c>
      <c r="D173" t="s" s="27">
        <v>63</v>
      </c>
      <c r="E173" t="s" s="28">
        <v>61</v>
      </c>
      <c r="F173" t="s" s="27">
        <v>61</v>
      </c>
      <c r="G173" t="s" s="27">
        <v>65</v>
      </c>
      <c r="H173" t="s" s="28">
        <v>64</v>
      </c>
      <c r="I173" t="s" s="27">
        <v>62</v>
      </c>
      <c r="J173" t="s" s="27">
        <v>61</v>
      </c>
      <c r="K173" t="s" s="28">
        <v>61</v>
      </c>
      <c r="L173" t="s" s="27">
        <v>62</v>
      </c>
      <c r="M173" t="s" s="27">
        <v>61</v>
      </c>
      <c r="N173" t="s" s="28">
        <v>62</v>
      </c>
      <c r="O173" t="s" s="27">
        <v>62</v>
      </c>
      <c r="P173" t="s" s="27">
        <v>64</v>
      </c>
      <c r="Q173" t="s" s="28">
        <v>61</v>
      </c>
      <c r="R173" t="s" s="27">
        <v>64</v>
      </c>
      <c r="S173" t="s" s="27">
        <v>64</v>
      </c>
      <c r="T173" t="s" s="28">
        <v>64</v>
      </c>
      <c r="U173" t="s" s="27">
        <v>87</v>
      </c>
      <c r="V173" t="s" s="27">
        <v>65</v>
      </c>
      <c r="W173" t="s" s="28">
        <v>87</v>
      </c>
      <c r="X173" t="s" s="27">
        <v>64</v>
      </c>
      <c r="Y173" t="s" s="27">
        <v>65</v>
      </c>
      <c r="Z173" t="s" s="28">
        <v>87</v>
      </c>
      <c r="AA173" t="s" s="27">
        <v>87</v>
      </c>
      <c r="AB173" t="s" s="27">
        <v>65</v>
      </c>
      <c r="AC173" t="s" s="27">
        <v>65</v>
      </c>
      <c r="AD173" t="s" s="28">
        <v>65</v>
      </c>
      <c r="AE173" s="29"/>
      <c r="AF173" s="30"/>
      <c r="AG173" s="30"/>
      <c r="AH173" s="30"/>
      <c r="AI173" s="31"/>
    </row>
    <row r="174" ht="14.5" customHeight="1">
      <c r="A174" s="18">
        <v>14085</v>
      </c>
      <c r="B174" t="s" s="19">
        <v>32</v>
      </c>
      <c r="C174" t="s" s="20">
        <v>90</v>
      </c>
      <c r="D174" t="s" s="20">
        <v>116</v>
      </c>
      <c r="E174" t="s" s="21">
        <v>153</v>
      </c>
      <c r="F174" t="s" s="20">
        <v>154</v>
      </c>
      <c r="G174" t="s" s="20">
        <v>116</v>
      </c>
      <c r="H174" t="s" s="21">
        <v>198</v>
      </c>
      <c r="I174" t="s" s="20">
        <v>97</v>
      </c>
      <c r="J174" t="s" s="20">
        <v>115</v>
      </c>
      <c r="K174" t="s" s="21">
        <v>198</v>
      </c>
      <c r="L174" t="s" s="20">
        <v>159</v>
      </c>
      <c r="M174" t="s" s="20">
        <v>100</v>
      </c>
      <c r="N174" t="s" s="21">
        <v>158</v>
      </c>
      <c r="O174" t="s" s="20">
        <v>154</v>
      </c>
      <c r="P174" t="s" s="20">
        <v>114</v>
      </c>
      <c r="Q174" t="s" s="21">
        <v>157</v>
      </c>
      <c r="R174" t="s" s="20">
        <v>139</v>
      </c>
      <c r="S174" t="s" s="20">
        <v>102</v>
      </c>
      <c r="T174" t="s" s="21">
        <v>99</v>
      </c>
      <c r="U174" t="s" s="20">
        <v>103</v>
      </c>
      <c r="V174" t="s" s="20">
        <v>101</v>
      </c>
      <c r="W174" t="s" s="21">
        <v>125</v>
      </c>
      <c r="X174" t="s" s="20">
        <v>89</v>
      </c>
      <c r="Y174" t="s" s="20">
        <v>136</v>
      </c>
      <c r="Z174" t="s" s="21">
        <v>126</v>
      </c>
      <c r="AA174" t="s" s="20">
        <v>101</v>
      </c>
      <c r="AB174" t="s" s="20">
        <v>126</v>
      </c>
      <c r="AC174" t="s" s="20">
        <v>126</v>
      </c>
      <c r="AD174" t="s" s="21">
        <v>174</v>
      </c>
      <c r="AE174" t="s" s="20">
        <v>360</v>
      </c>
      <c r="AF174" s="22">
        <v>9.23</v>
      </c>
      <c r="AG174" t="s" s="23">
        <v>60</v>
      </c>
      <c r="AH174" s="22">
        <v>8.65</v>
      </c>
      <c r="AI174" s="24"/>
    </row>
    <row r="175" ht="15" customHeight="1">
      <c r="A175" t="s" s="25">
        <v>361</v>
      </c>
      <c r="B175" t="s" s="26">
        <v>59</v>
      </c>
      <c r="C175" t="s" s="27">
        <v>65</v>
      </c>
      <c r="D175" t="s" s="27">
        <v>65</v>
      </c>
      <c r="E175" t="s" s="28">
        <v>65</v>
      </c>
      <c r="F175" t="s" s="27">
        <v>87</v>
      </c>
      <c r="G175" t="s" s="27">
        <v>65</v>
      </c>
      <c r="H175" t="s" s="28">
        <v>65</v>
      </c>
      <c r="I175" t="s" s="27">
        <v>87</v>
      </c>
      <c r="J175" t="s" s="27">
        <v>65</v>
      </c>
      <c r="K175" t="s" s="28">
        <v>65</v>
      </c>
      <c r="L175" t="s" s="27">
        <v>64</v>
      </c>
      <c r="M175" t="s" s="27">
        <v>63</v>
      </c>
      <c r="N175" t="s" s="28">
        <v>64</v>
      </c>
      <c r="O175" t="s" s="27">
        <v>87</v>
      </c>
      <c r="P175" t="s" s="27">
        <v>65</v>
      </c>
      <c r="Q175" t="s" s="28">
        <v>87</v>
      </c>
      <c r="R175" t="s" s="27">
        <v>87</v>
      </c>
      <c r="S175" t="s" s="27">
        <v>63</v>
      </c>
      <c r="T175" t="s" s="28">
        <v>63</v>
      </c>
      <c r="U175" t="s" s="27">
        <v>65</v>
      </c>
      <c r="V175" t="s" s="27">
        <v>65</v>
      </c>
      <c r="W175" t="s" s="28">
        <v>65</v>
      </c>
      <c r="X175" t="s" s="27">
        <v>64</v>
      </c>
      <c r="Y175" t="s" s="27">
        <v>65</v>
      </c>
      <c r="Z175" t="s" s="28">
        <v>65</v>
      </c>
      <c r="AA175" t="s" s="27">
        <v>65</v>
      </c>
      <c r="AB175" t="s" s="27">
        <v>65</v>
      </c>
      <c r="AC175" t="s" s="27">
        <v>65</v>
      </c>
      <c r="AD175" t="s" s="28">
        <v>65</v>
      </c>
      <c r="AE175" s="29"/>
      <c r="AF175" s="30"/>
      <c r="AG175" s="30"/>
      <c r="AH175" s="30"/>
      <c r="AI175" s="31"/>
    </row>
    <row r="176" ht="14.5" customHeight="1">
      <c r="A176" s="18">
        <v>14086</v>
      </c>
      <c r="B176" t="s" s="19">
        <v>32</v>
      </c>
      <c r="C176" t="s" s="20">
        <v>95</v>
      </c>
      <c r="D176" t="s" s="20">
        <v>116</v>
      </c>
      <c r="E176" t="s" s="21">
        <v>141</v>
      </c>
      <c r="F176" t="s" s="20">
        <v>163</v>
      </c>
      <c r="G176" t="s" s="20">
        <v>100</v>
      </c>
      <c r="H176" t="s" s="21">
        <v>90</v>
      </c>
      <c r="I176" t="s" s="20">
        <v>171</v>
      </c>
      <c r="J176" t="s" s="20">
        <v>89</v>
      </c>
      <c r="K176" t="s" s="21">
        <v>237</v>
      </c>
      <c r="L176" t="s" s="20">
        <v>71</v>
      </c>
      <c r="M176" t="s" s="20">
        <v>45</v>
      </c>
      <c r="N176" t="s" s="21">
        <v>152</v>
      </c>
      <c r="O176" t="s" s="20">
        <v>171</v>
      </c>
      <c r="P176" t="s" s="20">
        <v>115</v>
      </c>
      <c r="Q176" t="s" s="21">
        <v>99</v>
      </c>
      <c r="R176" t="s" s="20">
        <v>77</v>
      </c>
      <c r="S176" t="s" s="20">
        <v>231</v>
      </c>
      <c r="T176" t="s" s="21">
        <v>90</v>
      </c>
      <c r="U176" t="s" s="20">
        <v>117</v>
      </c>
      <c r="V176" t="s" s="20">
        <v>101</v>
      </c>
      <c r="W176" t="s" s="21">
        <v>39</v>
      </c>
      <c r="X176" t="s" s="20">
        <v>100</v>
      </c>
      <c r="Y176" t="s" s="20">
        <v>103</v>
      </c>
      <c r="Z176" t="s" s="21">
        <v>77</v>
      </c>
      <c r="AA176" t="s" s="20">
        <v>116</v>
      </c>
      <c r="AB176" t="s" s="20">
        <v>126</v>
      </c>
      <c r="AC176" t="s" s="20">
        <v>35</v>
      </c>
      <c r="AD176" t="s" s="21">
        <v>55</v>
      </c>
      <c r="AE176" t="s" s="20">
        <v>362</v>
      </c>
      <c r="AF176" s="22">
        <v>8.08</v>
      </c>
      <c r="AG176" t="s" s="23">
        <v>60</v>
      </c>
      <c r="AH176" s="22">
        <v>8.08</v>
      </c>
      <c r="AI176" s="24"/>
    </row>
    <row r="177" ht="15" customHeight="1">
      <c r="A177" t="s" s="25">
        <v>363</v>
      </c>
      <c r="B177" t="s" s="26">
        <v>59</v>
      </c>
      <c r="C177" t="s" s="27">
        <v>64</v>
      </c>
      <c r="D177" t="s" s="27">
        <v>65</v>
      </c>
      <c r="E177" t="s" s="28">
        <v>87</v>
      </c>
      <c r="F177" t="s" s="27">
        <v>64</v>
      </c>
      <c r="G177" t="s" s="27">
        <v>63</v>
      </c>
      <c r="H177" t="s" s="28">
        <v>64</v>
      </c>
      <c r="I177" t="s" s="27">
        <v>63</v>
      </c>
      <c r="J177" t="s" s="27">
        <v>65</v>
      </c>
      <c r="K177" t="s" s="28">
        <v>63</v>
      </c>
      <c r="L177" t="s" s="27">
        <v>64</v>
      </c>
      <c r="M177" t="s" s="27">
        <v>65</v>
      </c>
      <c r="N177" t="s" s="28">
        <v>64</v>
      </c>
      <c r="O177" t="s" s="27">
        <v>63</v>
      </c>
      <c r="P177" t="s" s="27">
        <v>65</v>
      </c>
      <c r="Q177" t="s" s="28">
        <v>63</v>
      </c>
      <c r="R177" t="s" s="27">
        <v>63</v>
      </c>
      <c r="S177" t="s" s="27">
        <v>64</v>
      </c>
      <c r="T177" t="s" s="28">
        <v>64</v>
      </c>
      <c r="U177" t="s" s="27">
        <v>65</v>
      </c>
      <c r="V177" t="s" s="27">
        <v>65</v>
      </c>
      <c r="W177" t="s" s="28">
        <v>65</v>
      </c>
      <c r="X177" t="s" s="27">
        <v>61</v>
      </c>
      <c r="Y177" t="s" s="27">
        <v>65</v>
      </c>
      <c r="Z177" t="s" s="28">
        <v>63</v>
      </c>
      <c r="AA177" t="s" s="27">
        <v>65</v>
      </c>
      <c r="AB177" t="s" s="27">
        <v>65</v>
      </c>
      <c r="AC177" t="s" s="27">
        <v>65</v>
      </c>
      <c r="AD177" t="s" s="28">
        <v>65</v>
      </c>
      <c r="AE177" s="29"/>
      <c r="AF177" s="30"/>
      <c r="AG177" s="30"/>
      <c r="AH177" s="30"/>
      <c r="AI177" s="31"/>
    </row>
    <row r="178" ht="14.5" customHeight="1">
      <c r="A178" s="18">
        <v>14087</v>
      </c>
      <c r="B178" t="s" s="19">
        <v>32</v>
      </c>
      <c r="C178" t="s" s="20">
        <v>33</v>
      </c>
      <c r="D178" t="s" s="20">
        <v>80</v>
      </c>
      <c r="E178" t="s" s="21">
        <v>75</v>
      </c>
      <c r="F178" t="s" s="20">
        <v>33</v>
      </c>
      <c r="G178" t="s" s="20">
        <v>34</v>
      </c>
      <c r="H178" t="s" s="21">
        <v>35</v>
      </c>
      <c r="I178" t="s" s="20">
        <v>134</v>
      </c>
      <c r="J178" t="s" s="20">
        <v>70</v>
      </c>
      <c r="K178" t="s" s="21">
        <v>98</v>
      </c>
      <c r="L178" t="s" s="20">
        <v>233</v>
      </c>
      <c r="M178" t="s" s="20">
        <v>74</v>
      </c>
      <c r="N178" t="s" s="21">
        <v>39</v>
      </c>
      <c r="O178" t="s" s="20">
        <v>66</v>
      </c>
      <c r="P178" t="s" s="20">
        <v>184</v>
      </c>
      <c r="Q178" t="s" s="21">
        <v>107</v>
      </c>
      <c r="R178" t="s" s="20">
        <v>350</v>
      </c>
      <c r="S178" t="s" s="20">
        <v>330</v>
      </c>
      <c r="T178" t="s" s="21">
        <v>92</v>
      </c>
      <c r="U178" t="s" s="20">
        <v>49</v>
      </c>
      <c r="V178" t="s" s="20">
        <v>50</v>
      </c>
      <c r="W178" t="s" s="21">
        <v>42</v>
      </c>
      <c r="X178" t="s" s="20">
        <v>51</v>
      </c>
      <c r="Y178" t="s" s="20">
        <v>234</v>
      </c>
      <c r="Z178" t="s" s="21">
        <v>139</v>
      </c>
      <c r="AA178" t="s" s="20">
        <v>138</v>
      </c>
      <c r="AB178" t="s" s="20">
        <v>54</v>
      </c>
      <c r="AC178" t="s" s="20">
        <v>185</v>
      </c>
      <c r="AD178" t="s" s="21">
        <v>157</v>
      </c>
      <c r="AE178" t="s" s="20">
        <v>364</v>
      </c>
      <c r="AF178" s="22">
        <v>4.23</v>
      </c>
      <c r="AG178" t="s" s="23">
        <v>57</v>
      </c>
      <c r="AH178" s="22">
        <v>5.1</v>
      </c>
      <c r="AI178" s="24"/>
    </row>
    <row r="179" ht="15" customHeight="1">
      <c r="A179" t="s" s="25">
        <v>365</v>
      </c>
      <c r="B179" t="s" s="26">
        <v>59</v>
      </c>
      <c r="C179" t="s" s="27">
        <v>60</v>
      </c>
      <c r="D179" t="s" s="27">
        <v>65</v>
      </c>
      <c r="E179" t="s" s="28">
        <v>62</v>
      </c>
      <c r="F179" t="s" s="27">
        <v>60</v>
      </c>
      <c r="G179" t="s" s="27">
        <v>61</v>
      </c>
      <c r="H179" t="s" s="28">
        <v>60</v>
      </c>
      <c r="I179" t="s" s="27">
        <v>57</v>
      </c>
      <c r="J179" t="s" s="27">
        <v>64</v>
      </c>
      <c r="K179" t="s" s="28">
        <v>57</v>
      </c>
      <c r="L179" t="s" s="27">
        <v>60</v>
      </c>
      <c r="M179" t="s" s="27">
        <v>62</v>
      </c>
      <c r="N179" t="s" s="28">
        <v>60</v>
      </c>
      <c r="O179" t="s" s="27">
        <v>57</v>
      </c>
      <c r="P179" t="s" s="27">
        <v>64</v>
      </c>
      <c r="Q179" t="s" s="28">
        <v>57</v>
      </c>
      <c r="R179" t="s" s="27">
        <v>64</v>
      </c>
      <c r="S179" t="s" s="27">
        <v>61</v>
      </c>
      <c r="T179" t="s" s="28">
        <v>61</v>
      </c>
      <c r="U179" t="s" s="27">
        <v>65</v>
      </c>
      <c r="V179" t="s" s="27">
        <v>65</v>
      </c>
      <c r="W179" t="s" s="28">
        <v>65</v>
      </c>
      <c r="X179" t="s" s="27">
        <v>64</v>
      </c>
      <c r="Y179" t="s" s="27">
        <v>65</v>
      </c>
      <c r="Z179" t="s" s="28">
        <v>87</v>
      </c>
      <c r="AA179" t="s" s="27">
        <v>87</v>
      </c>
      <c r="AB179" t="s" s="27">
        <v>65</v>
      </c>
      <c r="AC179" t="s" s="27">
        <v>87</v>
      </c>
      <c r="AD179" t="s" s="28">
        <v>87</v>
      </c>
      <c r="AE179" s="29"/>
      <c r="AF179" s="30"/>
      <c r="AG179" s="30"/>
      <c r="AH179" s="30"/>
      <c r="AI179" s="31"/>
    </row>
    <row r="180" ht="14.5" customHeight="1">
      <c r="A180" s="18">
        <v>14088</v>
      </c>
      <c r="B180" t="s" s="19">
        <v>32</v>
      </c>
      <c r="C180" t="s" s="20">
        <v>91</v>
      </c>
      <c r="D180" t="s" s="32">
        <v>124</v>
      </c>
      <c r="E180" t="s" s="21">
        <v>164</v>
      </c>
      <c r="F180" t="s" s="20">
        <v>75</v>
      </c>
      <c r="G180" t="s" s="20">
        <v>89</v>
      </c>
      <c r="H180" t="s" s="21">
        <v>164</v>
      </c>
      <c r="I180" t="s" s="20">
        <v>126</v>
      </c>
      <c r="J180" t="s" s="20">
        <v>115</v>
      </c>
      <c r="K180" t="s" s="21">
        <v>146</v>
      </c>
      <c r="L180" t="s" s="20">
        <v>39</v>
      </c>
      <c r="M180" t="s" s="20">
        <v>112</v>
      </c>
      <c r="N180" t="s" s="21">
        <v>163</v>
      </c>
      <c r="O180" t="s" s="20">
        <v>39</v>
      </c>
      <c r="P180" t="s" s="20">
        <v>89</v>
      </c>
      <c r="Q180" t="s" s="21">
        <v>91</v>
      </c>
      <c r="R180" t="s" s="20">
        <v>82</v>
      </c>
      <c r="S180" t="s" s="20">
        <v>35</v>
      </c>
      <c r="T180" t="s" s="21">
        <v>144</v>
      </c>
      <c r="U180" t="s" s="20">
        <v>117</v>
      </c>
      <c r="V180" t="s" s="20">
        <v>103</v>
      </c>
      <c r="W180" t="s" s="21">
        <v>72</v>
      </c>
      <c r="X180" t="s" s="20">
        <v>45</v>
      </c>
      <c r="Y180" t="s" s="20">
        <v>136</v>
      </c>
      <c r="Z180" t="s" s="21">
        <v>39</v>
      </c>
      <c r="AA180" t="s" s="20">
        <v>101</v>
      </c>
      <c r="AB180" t="s" s="20">
        <v>126</v>
      </c>
      <c r="AC180" t="s" s="20">
        <v>125</v>
      </c>
      <c r="AD180" t="s" s="21">
        <v>149</v>
      </c>
      <c r="AE180" t="s" s="20">
        <v>204</v>
      </c>
      <c r="AF180" s="22">
        <v>7.31</v>
      </c>
      <c r="AG180" t="s" s="23">
        <v>60</v>
      </c>
      <c r="AH180" s="22">
        <v>7.19</v>
      </c>
      <c r="AI180" s="24"/>
    </row>
    <row r="181" ht="15" customHeight="1">
      <c r="A181" t="s" s="25">
        <v>366</v>
      </c>
      <c r="B181" t="s" s="26">
        <v>59</v>
      </c>
      <c r="C181" t="s" s="27">
        <v>63</v>
      </c>
      <c r="D181" t="s" s="27">
        <v>60</v>
      </c>
      <c r="E181" t="s" s="28">
        <v>64</v>
      </c>
      <c r="F181" t="s" s="27">
        <v>64</v>
      </c>
      <c r="G181" t="s" s="27">
        <v>65</v>
      </c>
      <c r="H181" t="s" s="28">
        <v>64</v>
      </c>
      <c r="I181" t="s" s="27">
        <v>61</v>
      </c>
      <c r="J181" t="s" s="27">
        <v>65</v>
      </c>
      <c r="K181" t="s" s="28">
        <v>61</v>
      </c>
      <c r="L181" t="s" s="27">
        <v>61</v>
      </c>
      <c r="M181" t="s" s="27">
        <v>61</v>
      </c>
      <c r="N181" t="s" s="28">
        <v>61</v>
      </c>
      <c r="O181" t="s" s="27">
        <v>61</v>
      </c>
      <c r="P181" t="s" s="27">
        <v>65</v>
      </c>
      <c r="Q181" t="s" s="28">
        <v>61</v>
      </c>
      <c r="R181" t="s" s="27">
        <v>64</v>
      </c>
      <c r="S181" t="s" s="27">
        <v>65</v>
      </c>
      <c r="T181" t="s" s="28">
        <v>87</v>
      </c>
      <c r="U181" t="s" s="27">
        <v>65</v>
      </c>
      <c r="V181" t="s" s="27">
        <v>65</v>
      </c>
      <c r="W181" t="s" s="28">
        <v>65</v>
      </c>
      <c r="X181" t="s" s="27">
        <v>87</v>
      </c>
      <c r="Y181" t="s" s="27">
        <v>65</v>
      </c>
      <c r="Z181" t="s" s="28">
        <v>65</v>
      </c>
      <c r="AA181" t="s" s="27">
        <v>65</v>
      </c>
      <c r="AB181" t="s" s="27">
        <v>65</v>
      </c>
      <c r="AC181" t="s" s="27">
        <v>65</v>
      </c>
      <c r="AD181" t="s" s="28">
        <v>65</v>
      </c>
      <c r="AE181" s="29"/>
      <c r="AF181" s="30"/>
      <c r="AG181" s="30"/>
      <c r="AH181" s="30"/>
      <c r="AI181" s="31"/>
    </row>
    <row r="182" ht="14.5" customHeight="1">
      <c r="A182" s="18">
        <v>14089</v>
      </c>
      <c r="B182" t="s" s="19">
        <v>32</v>
      </c>
      <c r="C182" t="s" s="20">
        <v>68</v>
      </c>
      <c r="D182" t="s" s="20">
        <v>94</v>
      </c>
      <c r="E182" t="s" s="21">
        <v>75</v>
      </c>
      <c r="F182" t="s" s="20">
        <v>163</v>
      </c>
      <c r="G182" t="s" s="20">
        <v>122</v>
      </c>
      <c r="H182" t="s" s="21">
        <v>158</v>
      </c>
      <c r="I182" t="s" s="20">
        <v>42</v>
      </c>
      <c r="J182" t="s" s="20">
        <v>94</v>
      </c>
      <c r="K182" t="s" s="21">
        <v>159</v>
      </c>
      <c r="L182" t="s" s="20">
        <v>125</v>
      </c>
      <c r="M182" t="s" s="20">
        <v>110</v>
      </c>
      <c r="N182" t="s" s="21">
        <v>159</v>
      </c>
      <c r="O182" t="s" s="20">
        <v>72</v>
      </c>
      <c r="P182" t="s" s="20">
        <v>100</v>
      </c>
      <c r="Q182" t="s" s="21">
        <v>91</v>
      </c>
      <c r="R182" t="s" s="20">
        <v>39</v>
      </c>
      <c r="S182" t="s" s="20">
        <v>125</v>
      </c>
      <c r="T182" t="s" s="21">
        <v>148</v>
      </c>
      <c r="U182" t="s" s="20">
        <v>116</v>
      </c>
      <c r="V182" t="s" s="20">
        <v>114</v>
      </c>
      <c r="W182" t="s" s="21">
        <v>77</v>
      </c>
      <c r="X182" t="s" s="20">
        <v>89</v>
      </c>
      <c r="Y182" t="s" s="20">
        <v>116</v>
      </c>
      <c r="Z182" t="s" s="21">
        <v>68</v>
      </c>
      <c r="AA182" t="s" s="20">
        <v>116</v>
      </c>
      <c r="AB182" t="s" s="20">
        <v>42</v>
      </c>
      <c r="AC182" t="s" s="20">
        <v>35</v>
      </c>
      <c r="AD182" t="s" s="21">
        <v>118</v>
      </c>
      <c r="AE182" t="s" s="20">
        <v>367</v>
      </c>
      <c r="AF182" s="22">
        <v>6.92</v>
      </c>
      <c r="AG182" t="s" s="23">
        <v>60</v>
      </c>
      <c r="AH182" s="22">
        <v>7.1</v>
      </c>
      <c r="AI182" s="24"/>
    </row>
    <row r="183" ht="15" customHeight="1">
      <c r="A183" t="s" s="25">
        <v>368</v>
      </c>
      <c r="B183" t="s" s="26">
        <v>59</v>
      </c>
      <c r="C183" t="s" s="27">
        <v>62</v>
      </c>
      <c r="D183" t="s" s="27">
        <v>64</v>
      </c>
      <c r="E183" t="s" s="28">
        <v>62</v>
      </c>
      <c r="F183" t="s" s="27">
        <v>64</v>
      </c>
      <c r="G183" t="s" s="27">
        <v>64</v>
      </c>
      <c r="H183" t="s" s="28">
        <v>64</v>
      </c>
      <c r="I183" t="s" s="27">
        <v>61</v>
      </c>
      <c r="J183" t="s" s="27">
        <v>64</v>
      </c>
      <c r="K183" t="s" s="28">
        <v>61</v>
      </c>
      <c r="L183" t="s" s="27">
        <v>61</v>
      </c>
      <c r="M183" t="s" s="27">
        <v>62</v>
      </c>
      <c r="N183" t="s" s="28">
        <v>61</v>
      </c>
      <c r="O183" t="s" s="27">
        <v>61</v>
      </c>
      <c r="P183" t="s" s="27">
        <v>63</v>
      </c>
      <c r="Q183" t="s" s="28">
        <v>61</v>
      </c>
      <c r="R183" t="s" s="27">
        <v>65</v>
      </c>
      <c r="S183" t="s" s="27">
        <v>65</v>
      </c>
      <c r="T183" t="s" s="28">
        <v>65</v>
      </c>
      <c r="U183" t="s" s="27">
        <v>65</v>
      </c>
      <c r="V183" t="s" s="27">
        <v>64</v>
      </c>
      <c r="W183" t="s" s="28">
        <v>63</v>
      </c>
      <c r="X183" t="s" s="27">
        <v>64</v>
      </c>
      <c r="Y183" t="s" s="27">
        <v>65</v>
      </c>
      <c r="Z183" t="s" s="28">
        <v>63</v>
      </c>
      <c r="AA183" t="s" s="27">
        <v>65</v>
      </c>
      <c r="AB183" t="s" s="27">
        <v>65</v>
      </c>
      <c r="AC183" t="s" s="27">
        <v>65</v>
      </c>
      <c r="AD183" t="s" s="28">
        <v>65</v>
      </c>
      <c r="AE183" s="29"/>
      <c r="AF183" s="30"/>
      <c r="AG183" s="30"/>
      <c r="AH183" s="30"/>
      <c r="AI183" s="31"/>
    </row>
    <row r="184" ht="14.5" customHeight="1">
      <c r="A184" s="18">
        <v>14090</v>
      </c>
      <c r="B184" t="s" s="19">
        <v>32</v>
      </c>
      <c r="C184" t="s" s="20">
        <v>66</v>
      </c>
      <c r="D184" t="s" s="20">
        <v>184</v>
      </c>
      <c r="E184" t="s" s="21">
        <v>107</v>
      </c>
      <c r="F184" t="s" s="20">
        <v>33</v>
      </c>
      <c r="G184" t="s" s="20">
        <v>79</v>
      </c>
      <c r="H184" t="s" s="21">
        <v>121</v>
      </c>
      <c r="I184" t="s" s="20">
        <v>290</v>
      </c>
      <c r="J184" t="s" s="20">
        <v>38</v>
      </c>
      <c r="K184" t="s" s="21">
        <v>92</v>
      </c>
      <c r="L184" t="s" s="20">
        <v>73</v>
      </c>
      <c r="M184" t="s" s="20">
        <v>34</v>
      </c>
      <c r="N184" t="s" s="21">
        <v>106</v>
      </c>
      <c r="O184" t="s" s="20">
        <v>69</v>
      </c>
      <c r="P184" t="s" s="20">
        <v>184</v>
      </c>
      <c r="Q184" t="s" s="21">
        <v>106</v>
      </c>
      <c r="R184" t="s" s="20">
        <v>185</v>
      </c>
      <c r="S184" t="s" s="20">
        <v>54</v>
      </c>
      <c r="T184" t="s" s="21">
        <v>157</v>
      </c>
      <c r="U184" t="s" s="20">
        <v>49</v>
      </c>
      <c r="V184" t="s" s="20">
        <v>50</v>
      </c>
      <c r="W184" t="s" s="21">
        <v>42</v>
      </c>
      <c r="X184" t="s" s="20">
        <v>67</v>
      </c>
      <c r="Y184" t="s" s="20">
        <v>46</v>
      </c>
      <c r="Z184" t="s" s="21">
        <v>139</v>
      </c>
      <c r="AA184" t="s" s="20">
        <v>50</v>
      </c>
      <c r="AB184" t="s" s="20">
        <v>221</v>
      </c>
      <c r="AC184" t="s" s="20">
        <v>53</v>
      </c>
      <c r="AD184" t="s" s="21">
        <v>118</v>
      </c>
      <c r="AE184" t="s" s="20">
        <v>369</v>
      </c>
      <c r="AF184" s="22">
        <v>5.58</v>
      </c>
      <c r="AG184" t="s" s="23">
        <v>57</v>
      </c>
      <c r="AH184" s="22">
        <v>5.92</v>
      </c>
      <c r="AI184" s="24"/>
    </row>
    <row r="185" ht="15" customHeight="1">
      <c r="A185" t="s" s="25">
        <v>370</v>
      </c>
      <c r="B185" t="s" s="26">
        <v>59</v>
      </c>
      <c r="C185" t="s" s="27">
        <v>57</v>
      </c>
      <c r="D185" t="s" s="27">
        <v>64</v>
      </c>
      <c r="E185" t="s" s="28">
        <v>57</v>
      </c>
      <c r="F185" t="s" s="27">
        <v>60</v>
      </c>
      <c r="G185" t="s" s="27">
        <v>63</v>
      </c>
      <c r="H185" t="s" s="28">
        <v>62</v>
      </c>
      <c r="I185" t="s" s="27">
        <v>61</v>
      </c>
      <c r="J185" t="s" s="27">
        <v>61</v>
      </c>
      <c r="K185" t="s" s="28">
        <v>61</v>
      </c>
      <c r="L185" t="s" s="27">
        <v>62</v>
      </c>
      <c r="M185" t="s" s="27">
        <v>61</v>
      </c>
      <c r="N185" t="s" s="28">
        <v>62</v>
      </c>
      <c r="O185" t="s" s="27">
        <v>62</v>
      </c>
      <c r="P185" t="s" s="27">
        <v>64</v>
      </c>
      <c r="Q185" t="s" s="28">
        <v>62</v>
      </c>
      <c r="R185" t="s" s="27">
        <v>87</v>
      </c>
      <c r="S185" t="s" s="27">
        <v>65</v>
      </c>
      <c r="T185" t="s" s="28">
        <v>87</v>
      </c>
      <c r="U185" t="s" s="27">
        <v>65</v>
      </c>
      <c r="V185" t="s" s="27">
        <v>65</v>
      </c>
      <c r="W185" t="s" s="28">
        <v>65</v>
      </c>
      <c r="X185" t="s" s="27">
        <v>64</v>
      </c>
      <c r="Y185" t="s" s="27">
        <v>65</v>
      </c>
      <c r="Z185" t="s" s="28">
        <v>87</v>
      </c>
      <c r="AA185" t="s" s="27">
        <v>65</v>
      </c>
      <c r="AB185" t="s" s="27">
        <v>65</v>
      </c>
      <c r="AC185" t="s" s="27">
        <v>65</v>
      </c>
      <c r="AD185" t="s" s="28">
        <v>65</v>
      </c>
      <c r="AE185" s="29"/>
      <c r="AF185" s="30"/>
      <c r="AG185" s="30"/>
      <c r="AH185" s="30"/>
      <c r="AI185" s="31"/>
    </row>
    <row r="186" ht="14.5" customHeight="1">
      <c r="A186" s="18">
        <v>14091</v>
      </c>
      <c r="B186" t="s" s="19">
        <v>32</v>
      </c>
      <c r="C186" t="s" s="20">
        <v>88</v>
      </c>
      <c r="D186" t="s" s="20">
        <v>100</v>
      </c>
      <c r="E186" t="s" s="21">
        <v>108</v>
      </c>
      <c r="F186" t="s" s="20">
        <v>71</v>
      </c>
      <c r="G186" t="s" s="20">
        <v>114</v>
      </c>
      <c r="H186" t="s" s="21">
        <v>158</v>
      </c>
      <c r="I186" t="s" s="20">
        <v>71</v>
      </c>
      <c r="J186" t="s" s="20">
        <v>122</v>
      </c>
      <c r="K186" t="s" s="21">
        <v>97</v>
      </c>
      <c r="L186" t="s" s="20">
        <v>68</v>
      </c>
      <c r="M186" t="s" s="20">
        <v>110</v>
      </c>
      <c r="N186" t="s" s="21">
        <v>72</v>
      </c>
      <c r="O186" t="s" s="20">
        <v>95</v>
      </c>
      <c r="P186" t="s" s="20">
        <v>112</v>
      </c>
      <c r="Q186" t="s" s="21">
        <v>108</v>
      </c>
      <c r="R186" t="s" s="20">
        <v>102</v>
      </c>
      <c r="S186" t="s" s="20">
        <v>98</v>
      </c>
      <c r="T186" t="s" s="21">
        <v>158</v>
      </c>
      <c r="U186" t="s" s="20">
        <v>101</v>
      </c>
      <c r="V186" t="s" s="20">
        <v>116</v>
      </c>
      <c r="W186" t="s" s="21">
        <v>42</v>
      </c>
      <c r="X186" t="s" s="20">
        <v>114</v>
      </c>
      <c r="Y186" t="s" s="20">
        <v>117</v>
      </c>
      <c r="Z186" t="s" s="21">
        <v>139</v>
      </c>
      <c r="AA186" t="s" s="20">
        <v>45</v>
      </c>
      <c r="AB186" t="s" s="20">
        <v>35</v>
      </c>
      <c r="AC186" t="s" s="20">
        <v>109</v>
      </c>
      <c r="AD186" t="s" s="21">
        <v>174</v>
      </c>
      <c r="AE186" t="s" s="20">
        <v>371</v>
      </c>
      <c r="AF186" s="22">
        <v>7.19</v>
      </c>
      <c r="AG186" t="s" s="23">
        <v>60</v>
      </c>
      <c r="AH186" s="22">
        <v>7.54</v>
      </c>
      <c r="AI186" s="24"/>
    </row>
    <row r="187" ht="15" customHeight="1">
      <c r="A187" t="s" s="25">
        <v>372</v>
      </c>
      <c r="B187" t="s" s="26">
        <v>59</v>
      </c>
      <c r="C187" t="s" s="27">
        <v>64</v>
      </c>
      <c r="D187" t="s" s="27">
        <v>63</v>
      </c>
      <c r="E187" t="s" s="28">
        <v>64</v>
      </c>
      <c r="F187" t="s" s="27">
        <v>64</v>
      </c>
      <c r="G187" t="s" s="27">
        <v>65</v>
      </c>
      <c r="H187" t="s" s="28">
        <v>64</v>
      </c>
      <c r="I187" t="s" s="27">
        <v>64</v>
      </c>
      <c r="J187" t="s" s="27">
        <v>64</v>
      </c>
      <c r="K187" t="s" s="28">
        <v>64</v>
      </c>
      <c r="L187" t="s" s="27">
        <v>62</v>
      </c>
      <c r="M187" t="s" s="27">
        <v>62</v>
      </c>
      <c r="N187" t="s" s="28">
        <v>62</v>
      </c>
      <c r="O187" t="s" s="27">
        <v>64</v>
      </c>
      <c r="P187" t="s" s="27">
        <v>61</v>
      </c>
      <c r="Q187" t="s" s="28">
        <v>64</v>
      </c>
      <c r="R187" t="s" s="27">
        <v>63</v>
      </c>
      <c r="S187" t="s" s="27">
        <v>64</v>
      </c>
      <c r="T187" t="s" s="28">
        <v>64</v>
      </c>
      <c r="U187" t="s" s="27">
        <v>65</v>
      </c>
      <c r="V187" t="s" s="27">
        <v>65</v>
      </c>
      <c r="W187" t="s" s="28">
        <v>65</v>
      </c>
      <c r="X187" t="s" s="27">
        <v>64</v>
      </c>
      <c r="Y187" t="s" s="27">
        <v>65</v>
      </c>
      <c r="Z187" t="s" s="28">
        <v>87</v>
      </c>
      <c r="AA187" t="s" s="27">
        <v>87</v>
      </c>
      <c r="AB187" t="s" s="27">
        <v>65</v>
      </c>
      <c r="AC187" t="s" s="27">
        <v>87</v>
      </c>
      <c r="AD187" t="s" s="28">
        <v>65</v>
      </c>
      <c r="AE187" s="29"/>
      <c r="AF187" s="30"/>
      <c r="AG187" s="30"/>
      <c r="AH187" s="30"/>
      <c r="AI187" s="31"/>
    </row>
    <row r="188" ht="14.5" customHeight="1">
      <c r="A188" s="18">
        <v>14092</v>
      </c>
      <c r="B188" t="s" s="19">
        <v>32</v>
      </c>
      <c r="C188" t="s" s="20">
        <v>159</v>
      </c>
      <c r="D188" t="s" s="20">
        <v>100</v>
      </c>
      <c r="E188" t="s" s="21">
        <v>158</v>
      </c>
      <c r="F188" t="s" s="20">
        <v>77</v>
      </c>
      <c r="G188" t="s" s="20">
        <v>94</v>
      </c>
      <c r="H188" t="s" s="21">
        <v>106</v>
      </c>
      <c r="I188" t="s" s="20">
        <v>88</v>
      </c>
      <c r="J188" t="s" s="20">
        <v>114</v>
      </c>
      <c r="K188" t="s" s="21">
        <v>152</v>
      </c>
      <c r="L188" t="s" s="20">
        <v>42</v>
      </c>
      <c r="M188" t="s" s="20">
        <v>123</v>
      </c>
      <c r="N188" t="s" s="21">
        <v>96</v>
      </c>
      <c r="O188" t="s" s="20">
        <v>125</v>
      </c>
      <c r="P188" t="s" s="20">
        <v>100</v>
      </c>
      <c r="Q188" t="s" s="21">
        <v>146</v>
      </c>
      <c r="R188" t="s" s="20">
        <v>77</v>
      </c>
      <c r="S188" t="s" s="20">
        <v>98</v>
      </c>
      <c r="T188" t="s" s="21">
        <v>152</v>
      </c>
      <c r="U188" t="s" s="20">
        <v>45</v>
      </c>
      <c r="V188" t="s" s="20">
        <v>101</v>
      </c>
      <c r="W188" t="s" s="21">
        <v>126</v>
      </c>
      <c r="X188" t="s" s="20">
        <v>115</v>
      </c>
      <c r="Y188" t="s" s="20">
        <v>136</v>
      </c>
      <c r="Z188" t="s" s="21">
        <v>35</v>
      </c>
      <c r="AA188" t="s" s="20">
        <v>115</v>
      </c>
      <c r="AB188" t="s" s="20">
        <v>42</v>
      </c>
      <c r="AC188" t="s" s="20">
        <v>126</v>
      </c>
      <c r="AD188" t="s" s="21">
        <v>198</v>
      </c>
      <c r="AE188" t="s" s="20">
        <v>373</v>
      </c>
      <c r="AF188" s="22">
        <v>6.88</v>
      </c>
      <c r="AG188" t="s" s="23">
        <v>60</v>
      </c>
      <c r="AH188" s="22">
        <v>7.13</v>
      </c>
      <c r="AI188" s="24"/>
    </row>
    <row r="189" ht="15" customHeight="1">
      <c r="A189" t="s" s="25">
        <v>374</v>
      </c>
      <c r="B189" t="s" s="26">
        <v>59</v>
      </c>
      <c r="C189" t="s" s="27">
        <v>64</v>
      </c>
      <c r="D189" t="s" s="27">
        <v>63</v>
      </c>
      <c r="E189" t="s" s="28">
        <v>64</v>
      </c>
      <c r="F189" t="s" s="27">
        <v>62</v>
      </c>
      <c r="G189" t="s" s="27">
        <v>64</v>
      </c>
      <c r="H189" t="s" s="28">
        <v>62</v>
      </c>
      <c r="I189" t="s" s="27">
        <v>64</v>
      </c>
      <c r="J189" t="s" s="27">
        <v>65</v>
      </c>
      <c r="K189" t="s" s="28">
        <v>64</v>
      </c>
      <c r="L189" t="s" s="27">
        <v>61</v>
      </c>
      <c r="M189" t="s" s="27">
        <v>61</v>
      </c>
      <c r="N189" t="s" s="28">
        <v>61</v>
      </c>
      <c r="O189" t="s" s="27">
        <v>61</v>
      </c>
      <c r="P189" t="s" s="27">
        <v>63</v>
      </c>
      <c r="Q189" t="s" s="28">
        <v>61</v>
      </c>
      <c r="R189" t="s" s="27">
        <v>63</v>
      </c>
      <c r="S189" t="s" s="27">
        <v>64</v>
      </c>
      <c r="T189" t="s" s="28">
        <v>64</v>
      </c>
      <c r="U189" t="s" s="27">
        <v>87</v>
      </c>
      <c r="V189" t="s" s="27">
        <v>65</v>
      </c>
      <c r="W189" t="s" s="28">
        <v>65</v>
      </c>
      <c r="X189" t="s" s="27">
        <v>63</v>
      </c>
      <c r="Y189" t="s" s="27">
        <v>65</v>
      </c>
      <c r="Z189" t="s" s="28">
        <v>65</v>
      </c>
      <c r="AA189" t="s" s="27">
        <v>63</v>
      </c>
      <c r="AB189" t="s" s="27">
        <v>65</v>
      </c>
      <c r="AC189" t="s" s="27">
        <v>65</v>
      </c>
      <c r="AD189" t="s" s="28">
        <v>65</v>
      </c>
      <c r="AE189" s="29"/>
      <c r="AF189" s="30"/>
      <c r="AG189" s="30"/>
      <c r="AH189" s="30"/>
      <c r="AI189" s="31"/>
    </row>
    <row r="190" ht="14.5" customHeight="1">
      <c r="A190" s="18">
        <v>14093</v>
      </c>
      <c r="B190" t="s" s="19">
        <v>32</v>
      </c>
      <c r="C190" t="s" s="20">
        <v>257</v>
      </c>
      <c r="D190" t="s" s="20">
        <v>41</v>
      </c>
      <c r="E190" t="s" s="21">
        <v>231</v>
      </c>
      <c r="F190" t="s" s="20">
        <v>222</v>
      </c>
      <c r="G190" t="s" s="20">
        <v>34</v>
      </c>
      <c r="H190" t="s" s="21">
        <v>163</v>
      </c>
      <c r="I190" t="s" s="20">
        <v>47</v>
      </c>
      <c r="J190" t="s" s="20">
        <v>74</v>
      </c>
      <c r="K190" t="s" s="21">
        <v>72</v>
      </c>
      <c r="L190" t="s" s="20">
        <v>233</v>
      </c>
      <c r="M190" t="s" s="20">
        <v>135</v>
      </c>
      <c r="N190" t="s" s="21">
        <v>139</v>
      </c>
      <c r="O190" t="s" s="20">
        <v>222</v>
      </c>
      <c r="P190" t="s" s="20">
        <v>34</v>
      </c>
      <c r="Q190" t="s" s="21">
        <v>163</v>
      </c>
      <c r="R190" t="s" s="20">
        <v>182</v>
      </c>
      <c r="S190" t="s" s="20">
        <v>33</v>
      </c>
      <c r="T190" t="s" s="21">
        <v>154</v>
      </c>
      <c r="U190" t="s" s="20">
        <v>51</v>
      </c>
      <c r="V190" t="s" s="20">
        <v>67</v>
      </c>
      <c r="W190" t="s" s="21">
        <v>98</v>
      </c>
      <c r="X190" t="s" s="20">
        <v>79</v>
      </c>
      <c r="Y190" t="s" s="20">
        <v>67</v>
      </c>
      <c r="Z190" t="s" s="21">
        <v>128</v>
      </c>
      <c r="AA190" t="s" s="20">
        <v>79</v>
      </c>
      <c r="AB190" t="s" s="20">
        <v>221</v>
      </c>
      <c r="AC190" t="s" s="20">
        <v>54</v>
      </c>
      <c r="AD190" t="s" s="21">
        <v>198</v>
      </c>
      <c r="AE190" t="s" s="20">
        <v>85</v>
      </c>
      <c r="AF190" s="22">
        <v>4.46</v>
      </c>
      <c r="AG190" t="s" s="23">
        <v>57</v>
      </c>
      <c r="AH190" s="22">
        <v>2.23</v>
      </c>
      <c r="AI190" s="24"/>
    </row>
    <row r="191" ht="15" customHeight="1">
      <c r="A191" t="s" s="25">
        <v>375</v>
      </c>
      <c r="B191" t="s" s="26">
        <v>59</v>
      </c>
      <c r="C191" t="s" s="27">
        <v>57</v>
      </c>
      <c r="D191" t="s" s="27">
        <v>60</v>
      </c>
      <c r="E191" t="s" s="28">
        <v>57</v>
      </c>
      <c r="F191" t="s" s="27">
        <v>61</v>
      </c>
      <c r="G191" t="s" s="27">
        <v>61</v>
      </c>
      <c r="H191" t="s" s="28">
        <v>61</v>
      </c>
      <c r="I191" t="s" s="27">
        <v>62</v>
      </c>
      <c r="J191" t="s" s="27">
        <v>62</v>
      </c>
      <c r="K191" t="s" s="28">
        <v>62</v>
      </c>
      <c r="L191" t="s" s="27">
        <v>60</v>
      </c>
      <c r="M191" t="s" s="27">
        <v>57</v>
      </c>
      <c r="N191" t="s" s="28">
        <v>57</v>
      </c>
      <c r="O191" t="s" s="27">
        <v>61</v>
      </c>
      <c r="P191" t="s" s="27">
        <v>61</v>
      </c>
      <c r="Q191" t="s" s="28">
        <v>61</v>
      </c>
      <c r="R191" t="s" s="27">
        <v>61</v>
      </c>
      <c r="S191" t="s" s="27">
        <v>64</v>
      </c>
      <c r="T191" t="s" s="28">
        <v>64</v>
      </c>
      <c r="U191" t="s" s="27">
        <v>64</v>
      </c>
      <c r="V191" t="s" s="27">
        <v>64</v>
      </c>
      <c r="W191" t="s" s="28">
        <v>64</v>
      </c>
      <c r="X191" t="s" s="27">
        <v>61</v>
      </c>
      <c r="Y191" t="s" s="27">
        <v>64</v>
      </c>
      <c r="Z191" t="s" s="28">
        <v>61</v>
      </c>
      <c r="AA191" t="s" s="27">
        <v>61</v>
      </c>
      <c r="AB191" t="s" s="27">
        <v>65</v>
      </c>
      <c r="AC191" t="s" s="27">
        <v>65</v>
      </c>
      <c r="AD191" t="s" s="28">
        <v>65</v>
      </c>
      <c r="AE191" s="29"/>
      <c r="AF191" s="30"/>
      <c r="AG191" s="30"/>
      <c r="AH191" s="30"/>
      <c r="AI191" s="31"/>
    </row>
    <row r="192" ht="14.5" customHeight="1">
      <c r="A192" s="18">
        <v>14094</v>
      </c>
      <c r="B192" t="s" s="19">
        <v>32</v>
      </c>
      <c r="C192" t="s" s="20">
        <v>307</v>
      </c>
      <c r="D192" t="s" s="20">
        <v>34</v>
      </c>
      <c r="E192" t="s" s="21">
        <v>116</v>
      </c>
      <c r="F192" t="s" s="20">
        <v>66</v>
      </c>
      <c r="G192" t="s" s="20">
        <v>70</v>
      </c>
      <c r="H192" t="s" s="21">
        <v>82</v>
      </c>
      <c r="I192" t="s" s="20">
        <v>33</v>
      </c>
      <c r="J192" t="s" s="20">
        <v>184</v>
      </c>
      <c r="K192" t="s" s="21">
        <v>125</v>
      </c>
      <c r="L192" t="s" s="20">
        <v>222</v>
      </c>
      <c r="M192" t="s" s="20">
        <v>41</v>
      </c>
      <c r="N192" t="s" s="21">
        <v>88</v>
      </c>
      <c r="O192" t="s" s="20">
        <v>69</v>
      </c>
      <c r="P192" t="s" s="20">
        <v>67</v>
      </c>
      <c r="Q192" t="s" s="21">
        <v>88</v>
      </c>
      <c r="R192" t="s" s="20">
        <v>182</v>
      </c>
      <c r="S192" t="s" s="20">
        <v>185</v>
      </c>
      <c r="T192" t="s" s="21">
        <v>158</v>
      </c>
      <c r="U192" t="s" s="20">
        <v>138</v>
      </c>
      <c r="V192" t="s" s="20">
        <v>138</v>
      </c>
      <c r="W192" t="s" s="21">
        <v>109</v>
      </c>
      <c r="X192" t="s" s="20">
        <v>80</v>
      </c>
      <c r="Y192" t="s" s="20">
        <v>291</v>
      </c>
      <c r="Z192" t="s" s="21">
        <v>139</v>
      </c>
      <c r="AA192" t="s" s="20">
        <v>52</v>
      </c>
      <c r="AB192" t="s" s="20">
        <v>185</v>
      </c>
      <c r="AC192" t="s" s="20">
        <v>54</v>
      </c>
      <c r="AD192" t="s" s="21">
        <v>157</v>
      </c>
      <c r="AE192" t="s" s="20">
        <v>376</v>
      </c>
      <c r="AF192" s="22">
        <v>4.54</v>
      </c>
      <c r="AG192" t="s" s="23">
        <v>57</v>
      </c>
      <c r="AH192" s="22">
        <v>5.08</v>
      </c>
      <c r="AI192" s="24"/>
    </row>
    <row r="193" ht="15" customHeight="1">
      <c r="A193" t="s" s="25">
        <v>377</v>
      </c>
      <c r="B193" t="s" s="26">
        <v>59</v>
      </c>
      <c r="C193" t="s" s="27">
        <v>57</v>
      </c>
      <c r="D193" t="s" s="27">
        <v>61</v>
      </c>
      <c r="E193" t="s" s="28">
        <v>57</v>
      </c>
      <c r="F193" t="s" s="27">
        <v>57</v>
      </c>
      <c r="G193" t="s" s="27">
        <v>64</v>
      </c>
      <c r="H193" t="s" s="28">
        <v>57</v>
      </c>
      <c r="I193" t="s" s="27">
        <v>60</v>
      </c>
      <c r="J193" t="s" s="27">
        <v>64</v>
      </c>
      <c r="K193" t="s" s="28">
        <v>60</v>
      </c>
      <c r="L193" t="s" s="27">
        <v>61</v>
      </c>
      <c r="M193" t="s" s="27">
        <v>60</v>
      </c>
      <c r="N193" t="s" s="28">
        <v>61</v>
      </c>
      <c r="O193" t="s" s="27">
        <v>62</v>
      </c>
      <c r="P193" t="s" s="27">
        <v>87</v>
      </c>
      <c r="Q193" t="s" s="28">
        <v>61</v>
      </c>
      <c r="R193" t="s" s="27">
        <v>61</v>
      </c>
      <c r="S193" t="s" s="27">
        <v>87</v>
      </c>
      <c r="T193" t="s" s="28">
        <v>64</v>
      </c>
      <c r="U193" t="s" s="27">
        <v>87</v>
      </c>
      <c r="V193" t="s" s="27">
        <v>87</v>
      </c>
      <c r="W193" t="s" s="28">
        <v>87</v>
      </c>
      <c r="X193" t="s" s="27">
        <v>64</v>
      </c>
      <c r="Y193" t="s" s="27">
        <v>65</v>
      </c>
      <c r="Z193" t="s" s="28">
        <v>87</v>
      </c>
      <c r="AA193" t="s" s="27">
        <v>63</v>
      </c>
      <c r="AB193" t="s" s="27">
        <v>87</v>
      </c>
      <c r="AC193" t="s" s="27">
        <v>65</v>
      </c>
      <c r="AD193" t="s" s="28">
        <v>87</v>
      </c>
      <c r="AE193" s="29"/>
      <c r="AF193" s="30"/>
      <c r="AG193" s="30"/>
      <c r="AH193" s="30"/>
      <c r="AI193" s="31"/>
    </row>
    <row r="194" ht="14.5" customHeight="1">
      <c r="A194" s="18">
        <v>14095</v>
      </c>
      <c r="B194" t="s" s="19">
        <v>32</v>
      </c>
      <c r="C194" t="s" s="20">
        <v>126</v>
      </c>
      <c r="D194" t="s" s="20">
        <v>115</v>
      </c>
      <c r="E194" t="s" s="21">
        <v>146</v>
      </c>
      <c r="F194" t="s" s="20">
        <v>98</v>
      </c>
      <c r="G194" t="s" s="20">
        <v>100</v>
      </c>
      <c r="H194" t="s" s="21">
        <v>121</v>
      </c>
      <c r="I194" t="s" s="20">
        <v>107</v>
      </c>
      <c r="J194" t="s" s="20">
        <v>89</v>
      </c>
      <c r="K194" t="s" s="21">
        <v>106</v>
      </c>
      <c r="L194" t="s" s="20">
        <v>98</v>
      </c>
      <c r="M194" t="s" s="20">
        <v>123</v>
      </c>
      <c r="N194" t="s" s="21">
        <v>35</v>
      </c>
      <c r="O194" t="s" s="20">
        <v>68</v>
      </c>
      <c r="P194" t="s" s="20">
        <v>100</v>
      </c>
      <c r="Q194" t="s" s="21">
        <v>71</v>
      </c>
      <c r="R194" t="s" s="20">
        <v>82</v>
      </c>
      <c r="S194" t="s" s="20">
        <v>231</v>
      </c>
      <c r="T194" t="s" s="21">
        <v>78</v>
      </c>
      <c r="U194" t="s" s="20">
        <v>45</v>
      </c>
      <c r="V194" t="s" s="20">
        <v>116</v>
      </c>
      <c r="W194" t="s" s="21">
        <v>139</v>
      </c>
      <c r="X194" t="s" s="20">
        <v>114</v>
      </c>
      <c r="Y194" t="s" s="20">
        <v>101</v>
      </c>
      <c r="Z194" t="s" s="21">
        <v>109</v>
      </c>
      <c r="AA194" t="s" s="20">
        <v>114</v>
      </c>
      <c r="AB194" t="s" s="20">
        <v>125</v>
      </c>
      <c r="AC194" t="s" s="20">
        <v>35</v>
      </c>
      <c r="AD194" t="s" s="21">
        <v>129</v>
      </c>
      <c r="AE194" t="s" s="20">
        <v>378</v>
      </c>
      <c r="AF194" s="22">
        <v>6.08</v>
      </c>
      <c r="AG194" t="s" s="23">
        <v>60</v>
      </c>
      <c r="AH194" s="22">
        <v>6.5</v>
      </c>
      <c r="AI194" s="24"/>
    </row>
    <row r="195" ht="15" customHeight="1">
      <c r="A195" t="s" s="25">
        <v>379</v>
      </c>
      <c r="B195" t="s" s="26">
        <v>59</v>
      </c>
      <c r="C195" t="s" s="27">
        <v>61</v>
      </c>
      <c r="D195" t="s" s="27">
        <v>65</v>
      </c>
      <c r="E195" t="s" s="28">
        <v>61</v>
      </c>
      <c r="F195" t="s" s="27">
        <v>60</v>
      </c>
      <c r="G195" t="s" s="27">
        <v>63</v>
      </c>
      <c r="H195" t="s" s="28">
        <v>62</v>
      </c>
      <c r="I195" t="s" s="27">
        <v>60</v>
      </c>
      <c r="J195" t="s" s="27">
        <v>65</v>
      </c>
      <c r="K195" t="s" s="28">
        <v>62</v>
      </c>
      <c r="L195" t="s" s="27">
        <v>60</v>
      </c>
      <c r="M195" t="s" s="27">
        <v>61</v>
      </c>
      <c r="N195" t="s" s="28">
        <v>60</v>
      </c>
      <c r="O195" t="s" s="27">
        <v>62</v>
      </c>
      <c r="P195" t="s" s="27">
        <v>63</v>
      </c>
      <c r="Q195" t="s" s="28">
        <v>61</v>
      </c>
      <c r="R195" t="s" s="27">
        <v>64</v>
      </c>
      <c r="S195" t="s" s="27">
        <v>64</v>
      </c>
      <c r="T195" t="s" s="28">
        <v>64</v>
      </c>
      <c r="U195" t="s" s="27">
        <v>87</v>
      </c>
      <c r="V195" t="s" s="27">
        <v>65</v>
      </c>
      <c r="W195" t="s" s="28">
        <v>87</v>
      </c>
      <c r="X195" t="s" s="27">
        <v>64</v>
      </c>
      <c r="Y195" t="s" s="27">
        <v>65</v>
      </c>
      <c r="Z195" t="s" s="28">
        <v>87</v>
      </c>
      <c r="AA195" t="s" s="27">
        <v>64</v>
      </c>
      <c r="AB195" t="s" s="27">
        <v>65</v>
      </c>
      <c r="AC195" t="s" s="27">
        <v>65</v>
      </c>
      <c r="AD195" t="s" s="28">
        <v>65</v>
      </c>
      <c r="AE195" s="29"/>
      <c r="AF195" s="30"/>
      <c r="AG195" s="30"/>
      <c r="AH195" s="30"/>
      <c r="AI195" s="31"/>
    </row>
    <row r="196" ht="14.5" customHeight="1">
      <c r="A196" s="18">
        <v>14096</v>
      </c>
      <c r="B196" t="s" s="19">
        <v>32</v>
      </c>
      <c r="C196" t="s" s="20">
        <v>91</v>
      </c>
      <c r="D196" t="s" s="20">
        <v>122</v>
      </c>
      <c r="E196" t="s" s="21">
        <v>237</v>
      </c>
      <c r="F196" t="s" s="20">
        <v>154</v>
      </c>
      <c r="G196" t="s" s="20">
        <v>100</v>
      </c>
      <c r="H196" t="s" s="21">
        <v>141</v>
      </c>
      <c r="I196" t="s" s="20">
        <v>158</v>
      </c>
      <c r="J196" t="s" s="20">
        <v>145</v>
      </c>
      <c r="K196" t="s" s="21">
        <v>55</v>
      </c>
      <c r="L196" t="s" s="20">
        <v>91</v>
      </c>
      <c r="M196" t="s" s="20">
        <v>145</v>
      </c>
      <c r="N196" t="s" s="21">
        <v>99</v>
      </c>
      <c r="O196" t="s" s="20">
        <v>159</v>
      </c>
      <c r="P196" t="s" s="20">
        <v>115</v>
      </c>
      <c r="Q196" t="s" s="21">
        <v>304</v>
      </c>
      <c r="R196" t="s" s="20">
        <v>139</v>
      </c>
      <c r="S196" t="s" s="20">
        <v>42</v>
      </c>
      <c r="T196" t="s" s="21">
        <v>174</v>
      </c>
      <c r="U196" t="s" s="20">
        <v>116</v>
      </c>
      <c r="V196" t="s" s="20">
        <v>117</v>
      </c>
      <c r="W196" t="s" s="21">
        <v>35</v>
      </c>
      <c r="X196" t="s" s="20">
        <v>89</v>
      </c>
      <c r="Y196" t="s" s="20">
        <v>136</v>
      </c>
      <c r="Z196" t="s" s="21">
        <v>126</v>
      </c>
      <c r="AA196" t="s" s="20">
        <v>45</v>
      </c>
      <c r="AB196" t="s" s="20">
        <v>126</v>
      </c>
      <c r="AC196" t="s" s="20">
        <v>42</v>
      </c>
      <c r="AD196" t="s" s="21">
        <v>198</v>
      </c>
      <c r="AE196" t="s" s="20">
        <v>328</v>
      </c>
      <c r="AF196" s="22">
        <v>8.880000000000001</v>
      </c>
      <c r="AG196" t="s" s="23">
        <v>60</v>
      </c>
      <c r="AH196" s="22">
        <v>8.58</v>
      </c>
      <c r="AI196" s="24"/>
    </row>
    <row r="197" ht="15" customHeight="1">
      <c r="A197" t="s" s="25">
        <v>380</v>
      </c>
      <c r="B197" t="s" s="26">
        <v>59</v>
      </c>
      <c r="C197" t="s" s="27">
        <v>63</v>
      </c>
      <c r="D197" t="s" s="27">
        <v>64</v>
      </c>
      <c r="E197" t="s" s="28">
        <v>63</v>
      </c>
      <c r="F197" t="s" s="27">
        <v>87</v>
      </c>
      <c r="G197" t="s" s="27">
        <v>63</v>
      </c>
      <c r="H197" t="s" s="28">
        <v>87</v>
      </c>
      <c r="I197" t="s" s="27">
        <v>65</v>
      </c>
      <c r="J197" t="s" s="27">
        <v>87</v>
      </c>
      <c r="K197" t="s" s="28">
        <v>65</v>
      </c>
      <c r="L197" t="s" s="27">
        <v>63</v>
      </c>
      <c r="M197" t="s" s="27">
        <v>87</v>
      </c>
      <c r="N197" t="s" s="28">
        <v>63</v>
      </c>
      <c r="O197" t="s" s="27">
        <v>64</v>
      </c>
      <c r="P197" t="s" s="27">
        <v>65</v>
      </c>
      <c r="Q197" t="s" s="28">
        <v>63</v>
      </c>
      <c r="R197" t="s" s="27">
        <v>87</v>
      </c>
      <c r="S197" t="s" s="27">
        <v>65</v>
      </c>
      <c r="T197" t="s" s="28">
        <v>65</v>
      </c>
      <c r="U197" t="s" s="27">
        <v>65</v>
      </c>
      <c r="V197" t="s" s="27">
        <v>65</v>
      </c>
      <c r="W197" t="s" s="28">
        <v>65</v>
      </c>
      <c r="X197" t="s" s="27">
        <v>64</v>
      </c>
      <c r="Y197" t="s" s="27">
        <v>65</v>
      </c>
      <c r="Z197" t="s" s="28">
        <v>65</v>
      </c>
      <c r="AA197" t="s" s="27">
        <v>87</v>
      </c>
      <c r="AB197" t="s" s="27">
        <v>65</v>
      </c>
      <c r="AC197" t="s" s="27">
        <v>65</v>
      </c>
      <c r="AD197" t="s" s="28">
        <v>65</v>
      </c>
      <c r="AE197" s="29"/>
      <c r="AF197" s="30"/>
      <c r="AG197" s="30"/>
      <c r="AH197" s="30"/>
      <c r="AI197" s="31"/>
    </row>
    <row r="198" ht="14.5" customHeight="1">
      <c r="A198" s="18">
        <v>14097</v>
      </c>
      <c r="B198" t="s" s="19">
        <v>32</v>
      </c>
      <c r="C198" t="s" s="20">
        <v>109</v>
      </c>
      <c r="D198" t="s" s="32">
        <v>124</v>
      </c>
      <c r="E198" t="s" s="33">
        <v>121</v>
      </c>
      <c r="F198" t="s" s="20">
        <v>159</v>
      </c>
      <c r="G198" t="s" s="20">
        <v>122</v>
      </c>
      <c r="H198" t="s" s="21">
        <v>108</v>
      </c>
      <c r="I198" t="s" s="20">
        <v>111</v>
      </c>
      <c r="J198" t="s" s="20">
        <v>112</v>
      </c>
      <c r="K198" t="s" s="21">
        <v>146</v>
      </c>
      <c r="L198" t="s" s="20">
        <v>139</v>
      </c>
      <c r="M198" t="s" s="20">
        <v>94</v>
      </c>
      <c r="N198" t="s" s="21">
        <v>96</v>
      </c>
      <c r="O198" t="s" s="20">
        <v>35</v>
      </c>
      <c r="P198" t="s" s="20">
        <v>110</v>
      </c>
      <c r="Q198" t="s" s="21">
        <v>96</v>
      </c>
      <c r="R198" t="s" s="20">
        <v>81</v>
      </c>
      <c r="S198" t="s" s="20">
        <v>231</v>
      </c>
      <c r="T198" t="s" s="21">
        <v>154</v>
      </c>
      <c r="U198" t="s" s="20">
        <v>45</v>
      </c>
      <c r="V198" t="s" s="20">
        <v>101</v>
      </c>
      <c r="W198" t="s" s="21">
        <v>126</v>
      </c>
      <c r="X198" t="s" s="20">
        <v>145</v>
      </c>
      <c r="Y198" t="s" s="20">
        <v>117</v>
      </c>
      <c r="Z198" t="s" s="21">
        <v>77</v>
      </c>
      <c r="AA198" t="s" s="20">
        <v>145</v>
      </c>
      <c r="AB198" t="s" s="20">
        <v>126</v>
      </c>
      <c r="AC198" t="s" s="20">
        <v>42</v>
      </c>
      <c r="AD198" t="s" s="21">
        <v>198</v>
      </c>
      <c r="AE198" t="s" s="32">
        <v>381</v>
      </c>
      <c r="AF198" s="22">
        <v>6.65</v>
      </c>
      <c r="AG198" t="s" s="23">
        <v>60</v>
      </c>
      <c r="AH198" s="22">
        <v>3.33</v>
      </c>
      <c r="AI198" s="24"/>
    </row>
    <row r="199" ht="15" customHeight="1">
      <c r="A199" t="s" s="25">
        <v>382</v>
      </c>
      <c r="B199" t="s" s="26">
        <v>59</v>
      </c>
      <c r="C199" t="s" s="27">
        <v>62</v>
      </c>
      <c r="D199" t="s" s="27">
        <v>60</v>
      </c>
      <c r="E199" t="s" s="28">
        <v>62</v>
      </c>
      <c r="F199" t="s" s="27">
        <v>64</v>
      </c>
      <c r="G199" t="s" s="27">
        <v>64</v>
      </c>
      <c r="H199" t="s" s="28">
        <v>64</v>
      </c>
      <c r="I199" t="s" s="27">
        <v>61</v>
      </c>
      <c r="J199" t="s" s="27">
        <v>61</v>
      </c>
      <c r="K199" t="s" s="28">
        <v>61</v>
      </c>
      <c r="L199" t="s" s="27">
        <v>62</v>
      </c>
      <c r="M199" t="s" s="27">
        <v>64</v>
      </c>
      <c r="N199" t="s" s="28">
        <v>61</v>
      </c>
      <c r="O199" t="s" s="27">
        <v>61</v>
      </c>
      <c r="P199" t="s" s="27">
        <v>62</v>
      </c>
      <c r="Q199" t="s" s="28">
        <v>61</v>
      </c>
      <c r="R199" t="s" s="27">
        <v>64</v>
      </c>
      <c r="S199" t="s" s="27">
        <v>64</v>
      </c>
      <c r="T199" t="s" s="28">
        <v>64</v>
      </c>
      <c r="U199" t="s" s="27">
        <v>87</v>
      </c>
      <c r="V199" t="s" s="27">
        <v>65</v>
      </c>
      <c r="W199" t="s" s="28">
        <v>65</v>
      </c>
      <c r="X199" t="s" s="27">
        <v>64</v>
      </c>
      <c r="Y199" t="s" s="27">
        <v>65</v>
      </c>
      <c r="Z199" t="s" s="28">
        <v>63</v>
      </c>
      <c r="AA199" t="s" s="27">
        <v>64</v>
      </c>
      <c r="AB199" t="s" s="27">
        <v>65</v>
      </c>
      <c r="AC199" t="s" s="27">
        <v>65</v>
      </c>
      <c r="AD199" t="s" s="28">
        <v>65</v>
      </c>
      <c r="AE199" s="29"/>
      <c r="AF199" s="30"/>
      <c r="AG199" s="30"/>
      <c r="AH199" s="30"/>
      <c r="AI199" s="31"/>
    </row>
    <row r="200" ht="14.5" customHeight="1">
      <c r="A200" s="18">
        <v>14098</v>
      </c>
      <c r="B200" t="s" s="19">
        <v>32</v>
      </c>
      <c r="C200" t="s" s="20">
        <v>111</v>
      </c>
      <c r="D200" t="s" s="20">
        <v>100</v>
      </c>
      <c r="E200" t="s" s="21">
        <v>154</v>
      </c>
      <c r="F200" t="s" s="20">
        <v>107</v>
      </c>
      <c r="G200" t="s" s="20">
        <v>112</v>
      </c>
      <c r="H200" t="s" s="21">
        <v>125</v>
      </c>
      <c r="I200" t="s" s="20">
        <v>146</v>
      </c>
      <c r="J200" t="s" s="20">
        <v>100</v>
      </c>
      <c r="K200" t="s" s="21">
        <v>237</v>
      </c>
      <c r="L200" t="s" s="20">
        <v>39</v>
      </c>
      <c r="M200" t="s" s="20">
        <v>112</v>
      </c>
      <c r="N200" t="s" s="21">
        <v>163</v>
      </c>
      <c r="O200" t="s" s="20">
        <v>126</v>
      </c>
      <c r="P200" t="s" s="20">
        <v>112</v>
      </c>
      <c r="Q200" t="s" s="21">
        <v>96</v>
      </c>
      <c r="R200" t="s" s="20">
        <v>109</v>
      </c>
      <c r="S200" t="s" s="20">
        <v>98</v>
      </c>
      <c r="T200" t="s" s="21">
        <v>113</v>
      </c>
      <c r="U200" t="s" s="20">
        <v>45</v>
      </c>
      <c r="V200" t="s" s="20">
        <v>115</v>
      </c>
      <c r="W200" t="s" s="21">
        <v>77</v>
      </c>
      <c r="X200" t="s" s="20">
        <v>89</v>
      </c>
      <c r="Y200" t="s" s="20">
        <v>117</v>
      </c>
      <c r="Z200" t="s" s="21">
        <v>109</v>
      </c>
      <c r="AA200" t="s" s="20">
        <v>114</v>
      </c>
      <c r="AB200" t="s" s="20">
        <v>42</v>
      </c>
      <c r="AC200" t="s" s="20">
        <v>139</v>
      </c>
      <c r="AD200" t="s" s="21">
        <v>174</v>
      </c>
      <c r="AE200" t="s" s="20">
        <v>383</v>
      </c>
      <c r="AF200" s="22">
        <v>6.77</v>
      </c>
      <c r="AG200" t="s" s="23">
        <v>60</v>
      </c>
      <c r="AH200" s="22">
        <v>7.21</v>
      </c>
      <c r="AI200" s="24"/>
    </row>
    <row r="201" ht="15" customHeight="1">
      <c r="A201" t="s" s="25">
        <v>384</v>
      </c>
      <c r="B201" t="s" s="26">
        <v>59</v>
      </c>
      <c r="C201" t="s" s="27">
        <v>61</v>
      </c>
      <c r="D201" t="s" s="27">
        <v>63</v>
      </c>
      <c r="E201" t="s" s="28">
        <v>64</v>
      </c>
      <c r="F201" t="s" s="27">
        <v>60</v>
      </c>
      <c r="G201" t="s" s="27">
        <v>61</v>
      </c>
      <c r="H201" t="s" s="28">
        <v>60</v>
      </c>
      <c r="I201" t="s" s="27">
        <v>63</v>
      </c>
      <c r="J201" t="s" s="27">
        <v>63</v>
      </c>
      <c r="K201" t="s" s="28">
        <v>63</v>
      </c>
      <c r="L201" t="s" s="27">
        <v>61</v>
      </c>
      <c r="M201" t="s" s="27">
        <v>61</v>
      </c>
      <c r="N201" t="s" s="28">
        <v>61</v>
      </c>
      <c r="O201" t="s" s="27">
        <v>61</v>
      </c>
      <c r="P201" t="s" s="27">
        <v>61</v>
      </c>
      <c r="Q201" t="s" s="28">
        <v>61</v>
      </c>
      <c r="R201" t="s" s="27">
        <v>87</v>
      </c>
      <c r="S201" t="s" s="27">
        <v>64</v>
      </c>
      <c r="T201" t="s" s="28">
        <v>63</v>
      </c>
      <c r="U201" t="s" s="27">
        <v>87</v>
      </c>
      <c r="V201" t="s" s="27">
        <v>63</v>
      </c>
      <c r="W201" t="s" s="28">
        <v>63</v>
      </c>
      <c r="X201" t="s" s="27">
        <v>64</v>
      </c>
      <c r="Y201" t="s" s="27">
        <v>65</v>
      </c>
      <c r="Z201" t="s" s="28">
        <v>87</v>
      </c>
      <c r="AA201" t="s" s="27">
        <v>64</v>
      </c>
      <c r="AB201" t="s" s="27">
        <v>65</v>
      </c>
      <c r="AC201" t="s" s="27">
        <v>87</v>
      </c>
      <c r="AD201" t="s" s="28">
        <v>65</v>
      </c>
      <c r="AE201" s="29"/>
      <c r="AF201" s="30"/>
      <c r="AG201" s="30"/>
      <c r="AH201" s="30"/>
      <c r="AI201" s="31"/>
    </row>
    <row r="202" ht="14.5" customHeight="1">
      <c r="A202" s="18">
        <v>14099</v>
      </c>
      <c r="B202" t="s" s="19">
        <v>32</v>
      </c>
      <c r="C202" t="s" s="20">
        <v>98</v>
      </c>
      <c r="D202" t="s" s="20">
        <v>123</v>
      </c>
      <c r="E202" t="s" s="21">
        <v>35</v>
      </c>
      <c r="F202" t="s" s="20">
        <v>39</v>
      </c>
      <c r="G202" t="s" s="20">
        <v>100</v>
      </c>
      <c r="H202" t="s" s="21">
        <v>92</v>
      </c>
      <c r="I202" t="s" s="20">
        <v>109</v>
      </c>
      <c r="J202" t="s" s="20">
        <v>94</v>
      </c>
      <c r="K202" t="s" s="21">
        <v>71</v>
      </c>
      <c r="L202" t="s" s="20">
        <v>77</v>
      </c>
      <c r="M202" t="s" s="20">
        <v>112</v>
      </c>
      <c r="N202" t="s" s="21">
        <v>75</v>
      </c>
      <c r="O202" t="s" s="20">
        <v>82</v>
      </c>
      <c r="P202" t="s" s="20">
        <v>112</v>
      </c>
      <c r="Q202" t="s" s="21">
        <v>72</v>
      </c>
      <c r="R202" t="s" s="20">
        <v>77</v>
      </c>
      <c r="S202" t="s" s="20">
        <v>98</v>
      </c>
      <c r="T202" t="s" s="21">
        <v>152</v>
      </c>
      <c r="U202" t="s" s="20">
        <v>45</v>
      </c>
      <c r="V202" t="s" s="20">
        <v>45</v>
      </c>
      <c r="W202" t="s" s="21">
        <v>109</v>
      </c>
      <c r="X202" t="s" s="20">
        <v>145</v>
      </c>
      <c r="Y202" t="s" s="20">
        <v>117</v>
      </c>
      <c r="Z202" t="s" s="21">
        <v>77</v>
      </c>
      <c r="AA202" t="s" s="20">
        <v>89</v>
      </c>
      <c r="AB202" t="s" s="20">
        <v>126</v>
      </c>
      <c r="AC202" t="s" s="20">
        <v>126</v>
      </c>
      <c r="AD202" t="s" s="21">
        <v>174</v>
      </c>
      <c r="AE202" t="s" s="20">
        <v>385</v>
      </c>
      <c r="AF202" s="22">
        <v>6</v>
      </c>
      <c r="AG202" t="s" s="23">
        <v>60</v>
      </c>
      <c r="AH202" s="22">
        <v>3</v>
      </c>
      <c r="AI202" s="24"/>
    </row>
    <row r="203" ht="15" customHeight="1">
      <c r="A203" t="s" s="25">
        <v>386</v>
      </c>
      <c r="B203" t="s" s="26">
        <v>59</v>
      </c>
      <c r="C203" t="s" s="27">
        <v>60</v>
      </c>
      <c r="D203" t="s" s="27">
        <v>61</v>
      </c>
      <c r="E203" t="s" s="28">
        <v>60</v>
      </c>
      <c r="F203" t="s" s="27">
        <v>61</v>
      </c>
      <c r="G203" t="s" s="27">
        <v>63</v>
      </c>
      <c r="H203" t="s" s="28">
        <v>61</v>
      </c>
      <c r="I203" t="s" s="27">
        <v>62</v>
      </c>
      <c r="J203" t="s" s="27">
        <v>64</v>
      </c>
      <c r="K203" t="s" s="28">
        <v>61</v>
      </c>
      <c r="L203" t="s" s="27">
        <v>62</v>
      </c>
      <c r="M203" t="s" s="27">
        <v>61</v>
      </c>
      <c r="N203" t="s" s="28">
        <v>62</v>
      </c>
      <c r="O203" t="s" s="27">
        <v>60</v>
      </c>
      <c r="P203" t="s" s="27">
        <v>61</v>
      </c>
      <c r="Q203" t="s" s="28">
        <v>62</v>
      </c>
      <c r="R203" t="s" s="27">
        <v>63</v>
      </c>
      <c r="S203" t="s" s="27">
        <v>64</v>
      </c>
      <c r="T203" t="s" s="28">
        <v>64</v>
      </c>
      <c r="U203" t="s" s="27">
        <v>87</v>
      </c>
      <c r="V203" t="s" s="27">
        <v>87</v>
      </c>
      <c r="W203" t="s" s="28">
        <v>87</v>
      </c>
      <c r="X203" t="s" s="27">
        <v>64</v>
      </c>
      <c r="Y203" t="s" s="27">
        <v>65</v>
      </c>
      <c r="Z203" t="s" s="28">
        <v>63</v>
      </c>
      <c r="AA203" t="s" s="27">
        <v>64</v>
      </c>
      <c r="AB203" t="s" s="27">
        <v>65</v>
      </c>
      <c r="AC203" t="s" s="27">
        <v>65</v>
      </c>
      <c r="AD203" t="s" s="28">
        <v>65</v>
      </c>
      <c r="AE203" s="29"/>
      <c r="AF203" s="30"/>
      <c r="AG203" s="30"/>
      <c r="AH203" s="30"/>
      <c r="AI203" s="31"/>
    </row>
    <row r="204" ht="14.5" customHeight="1">
      <c r="A204" s="18">
        <v>14100</v>
      </c>
      <c r="B204" t="s" s="19">
        <v>32</v>
      </c>
      <c r="C204" t="s" s="20">
        <v>48</v>
      </c>
      <c r="D204" t="s" s="20">
        <v>115</v>
      </c>
      <c r="E204" t="s" s="21">
        <v>157</v>
      </c>
      <c r="F204" t="s" s="20">
        <v>91</v>
      </c>
      <c r="G204" t="s" s="20">
        <v>114</v>
      </c>
      <c r="H204" t="s" s="21">
        <v>144</v>
      </c>
      <c r="I204" t="s" s="20">
        <v>158</v>
      </c>
      <c r="J204" t="s" s="20">
        <v>45</v>
      </c>
      <c r="K204" t="s" s="21">
        <v>129</v>
      </c>
      <c r="L204" t="s" s="20">
        <v>71</v>
      </c>
      <c r="M204" t="s" s="20">
        <v>112</v>
      </c>
      <c r="N204" t="s" s="21">
        <v>154</v>
      </c>
      <c r="O204" t="s" s="20">
        <v>147</v>
      </c>
      <c r="P204" t="s" s="20">
        <v>45</v>
      </c>
      <c r="Q204" t="s" s="21">
        <v>198</v>
      </c>
      <c r="R204" t="s" s="20">
        <v>139</v>
      </c>
      <c r="S204" t="s" s="20">
        <v>68</v>
      </c>
      <c r="T204" t="s" s="21">
        <v>141</v>
      </c>
      <c r="U204" t="s" s="20">
        <v>117</v>
      </c>
      <c r="V204" t="s" s="20">
        <v>116</v>
      </c>
      <c r="W204" t="s" s="21">
        <v>35</v>
      </c>
      <c r="X204" t="s" s="20">
        <v>115</v>
      </c>
      <c r="Y204" t="s" s="20">
        <v>117</v>
      </c>
      <c r="Z204" t="s" s="21">
        <v>126</v>
      </c>
      <c r="AA204" t="s" s="20">
        <v>101</v>
      </c>
      <c r="AB204" t="s" s="20">
        <v>72</v>
      </c>
      <c r="AC204" t="s" s="20">
        <v>125</v>
      </c>
      <c r="AD204" t="s" s="21">
        <v>192</v>
      </c>
      <c r="AE204" t="s" s="20">
        <v>161</v>
      </c>
      <c r="AF204" s="22">
        <v>9.15</v>
      </c>
      <c r="AG204" t="s" s="23">
        <v>60</v>
      </c>
      <c r="AH204" s="22">
        <v>8.94</v>
      </c>
      <c r="AI204" s="24"/>
    </row>
    <row r="205" ht="15" customHeight="1">
      <c r="A205" t="s" s="25">
        <v>387</v>
      </c>
      <c r="B205" t="s" s="26">
        <v>59</v>
      </c>
      <c r="C205" t="s" s="27">
        <v>87</v>
      </c>
      <c r="D205" t="s" s="27">
        <v>65</v>
      </c>
      <c r="E205" t="s" s="28">
        <v>87</v>
      </c>
      <c r="F205" t="s" s="27">
        <v>63</v>
      </c>
      <c r="G205" t="s" s="27">
        <v>65</v>
      </c>
      <c r="H205" t="s" s="28">
        <v>87</v>
      </c>
      <c r="I205" t="s" s="27">
        <v>65</v>
      </c>
      <c r="J205" t="s" s="27">
        <v>65</v>
      </c>
      <c r="K205" t="s" s="28">
        <v>65</v>
      </c>
      <c r="L205" t="s" s="27">
        <v>64</v>
      </c>
      <c r="M205" t="s" s="27">
        <v>61</v>
      </c>
      <c r="N205" t="s" s="28">
        <v>64</v>
      </c>
      <c r="O205" t="s" s="27">
        <v>87</v>
      </c>
      <c r="P205" t="s" s="27">
        <v>65</v>
      </c>
      <c r="Q205" t="s" s="28">
        <v>65</v>
      </c>
      <c r="R205" t="s" s="27">
        <v>87</v>
      </c>
      <c r="S205" t="s" s="27">
        <v>63</v>
      </c>
      <c r="T205" t="s" s="28">
        <v>87</v>
      </c>
      <c r="U205" t="s" s="27">
        <v>65</v>
      </c>
      <c r="V205" t="s" s="27">
        <v>65</v>
      </c>
      <c r="W205" t="s" s="28">
        <v>65</v>
      </c>
      <c r="X205" t="s" s="27">
        <v>63</v>
      </c>
      <c r="Y205" t="s" s="27">
        <v>65</v>
      </c>
      <c r="Z205" t="s" s="28">
        <v>65</v>
      </c>
      <c r="AA205" t="s" s="27">
        <v>65</v>
      </c>
      <c r="AB205" t="s" s="27">
        <v>65</v>
      </c>
      <c r="AC205" t="s" s="27">
        <v>65</v>
      </c>
      <c r="AD205" t="s" s="28">
        <v>65</v>
      </c>
      <c r="AE205" s="29"/>
      <c r="AF205" s="30"/>
      <c r="AG205" s="30"/>
      <c r="AH205" s="30"/>
      <c r="AI205" s="31"/>
    </row>
    <row r="206" ht="14.5" customHeight="1">
      <c r="A206" s="18">
        <v>14101</v>
      </c>
      <c r="B206" t="s" s="19">
        <v>32</v>
      </c>
      <c r="C206" t="s" s="20">
        <v>72</v>
      </c>
      <c r="D206" t="s" s="20">
        <v>89</v>
      </c>
      <c r="E206" t="s" s="21">
        <v>154</v>
      </c>
      <c r="F206" t="s" s="20">
        <v>109</v>
      </c>
      <c r="G206" t="s" s="20">
        <v>100</v>
      </c>
      <c r="H206" t="s" s="21">
        <v>88</v>
      </c>
      <c r="I206" t="s" s="20">
        <v>102</v>
      </c>
      <c r="J206" t="s" s="20">
        <v>89</v>
      </c>
      <c r="K206" t="s" s="21">
        <v>96</v>
      </c>
      <c r="L206" t="s" s="20">
        <v>39</v>
      </c>
      <c r="M206" t="s" s="20">
        <v>94</v>
      </c>
      <c r="N206" t="s" s="21">
        <v>95</v>
      </c>
      <c r="O206" t="s" s="20">
        <v>109</v>
      </c>
      <c r="P206" t="s" s="20">
        <v>89</v>
      </c>
      <c r="Q206" t="s" s="21">
        <v>163</v>
      </c>
      <c r="R206" t="s" s="20">
        <v>125</v>
      </c>
      <c r="S206" t="s" s="20">
        <v>35</v>
      </c>
      <c r="T206" t="s" s="21">
        <v>129</v>
      </c>
      <c r="U206" t="s" s="20">
        <v>101</v>
      </c>
      <c r="V206" t="s" s="20">
        <v>103</v>
      </c>
      <c r="W206" t="s" s="21">
        <v>125</v>
      </c>
      <c r="X206" t="s" s="20">
        <v>114</v>
      </c>
      <c r="Y206" t="s" s="20">
        <v>136</v>
      </c>
      <c r="Z206" t="s" s="21">
        <v>42</v>
      </c>
      <c r="AA206" t="s" s="20">
        <v>116</v>
      </c>
      <c r="AB206" t="s" s="20">
        <v>35</v>
      </c>
      <c r="AC206" t="s" s="20">
        <v>126</v>
      </c>
      <c r="AD206" t="s" s="21">
        <v>55</v>
      </c>
      <c r="AE206" t="s" s="20">
        <v>225</v>
      </c>
      <c r="AF206" s="22">
        <v>7.23</v>
      </c>
      <c r="AG206" t="s" s="23">
        <v>60</v>
      </c>
      <c r="AH206" s="22">
        <v>7.71</v>
      </c>
      <c r="AI206" s="24"/>
    </row>
    <row r="207" ht="15" customHeight="1">
      <c r="A207" t="s" s="25">
        <v>388</v>
      </c>
      <c r="B207" t="s" s="26">
        <v>59</v>
      </c>
      <c r="C207" t="s" s="27">
        <v>61</v>
      </c>
      <c r="D207" t="s" s="27">
        <v>65</v>
      </c>
      <c r="E207" t="s" s="28">
        <v>64</v>
      </c>
      <c r="F207" t="s" s="27">
        <v>62</v>
      </c>
      <c r="G207" t="s" s="27">
        <v>63</v>
      </c>
      <c r="H207" t="s" s="28">
        <v>61</v>
      </c>
      <c r="I207" t="s" s="27">
        <v>60</v>
      </c>
      <c r="J207" t="s" s="27">
        <v>65</v>
      </c>
      <c r="K207" t="s" s="28">
        <v>61</v>
      </c>
      <c r="L207" t="s" s="27">
        <v>61</v>
      </c>
      <c r="M207" t="s" s="27">
        <v>64</v>
      </c>
      <c r="N207" t="s" s="28">
        <v>61</v>
      </c>
      <c r="O207" t="s" s="27">
        <v>62</v>
      </c>
      <c r="P207" t="s" s="27">
        <v>65</v>
      </c>
      <c r="Q207" t="s" s="28">
        <v>61</v>
      </c>
      <c r="R207" t="s" s="27">
        <v>65</v>
      </c>
      <c r="S207" t="s" s="27">
        <v>65</v>
      </c>
      <c r="T207" t="s" s="28">
        <v>65</v>
      </c>
      <c r="U207" t="s" s="27">
        <v>65</v>
      </c>
      <c r="V207" t="s" s="27">
        <v>65</v>
      </c>
      <c r="W207" t="s" s="28">
        <v>65</v>
      </c>
      <c r="X207" t="s" s="27">
        <v>64</v>
      </c>
      <c r="Y207" t="s" s="27">
        <v>65</v>
      </c>
      <c r="Z207" t="s" s="28">
        <v>65</v>
      </c>
      <c r="AA207" t="s" s="27">
        <v>65</v>
      </c>
      <c r="AB207" t="s" s="27">
        <v>65</v>
      </c>
      <c r="AC207" t="s" s="27">
        <v>65</v>
      </c>
      <c r="AD207" t="s" s="28">
        <v>65</v>
      </c>
      <c r="AE207" s="29"/>
      <c r="AF207" s="30"/>
      <c r="AG207" s="30"/>
      <c r="AH207" s="30"/>
      <c r="AI207" s="31"/>
    </row>
    <row r="208" ht="14.5" customHeight="1">
      <c r="A208" s="18">
        <v>14102</v>
      </c>
      <c r="B208" t="s" s="19">
        <v>32</v>
      </c>
      <c r="C208" t="s" s="20">
        <v>82</v>
      </c>
      <c r="D208" t="s" s="20">
        <v>45</v>
      </c>
      <c r="E208" t="s" s="21">
        <v>159</v>
      </c>
      <c r="F208" t="s" s="20">
        <v>75</v>
      </c>
      <c r="G208" t="s" s="20">
        <v>114</v>
      </c>
      <c r="H208" t="s" s="21">
        <v>78</v>
      </c>
      <c r="I208" t="s" s="20">
        <v>139</v>
      </c>
      <c r="J208" t="s" s="20">
        <v>89</v>
      </c>
      <c r="K208" t="s" s="21">
        <v>95</v>
      </c>
      <c r="L208" t="s" s="20">
        <v>35</v>
      </c>
      <c r="M208" t="s" s="20">
        <v>110</v>
      </c>
      <c r="N208" t="s" s="21">
        <v>96</v>
      </c>
      <c r="O208" t="s" s="20">
        <v>48</v>
      </c>
      <c r="P208" t="s" s="20">
        <v>114</v>
      </c>
      <c r="Q208" t="s" s="21">
        <v>189</v>
      </c>
      <c r="R208" t="s" s="20">
        <v>77</v>
      </c>
      <c r="S208" t="s" s="20">
        <v>68</v>
      </c>
      <c r="T208" t="s" s="21">
        <v>93</v>
      </c>
      <c r="U208" t="s" s="20">
        <v>116</v>
      </c>
      <c r="V208" t="s" s="20">
        <v>101</v>
      </c>
      <c r="W208" t="s" s="21">
        <v>42</v>
      </c>
      <c r="X208" t="s" s="20">
        <v>114</v>
      </c>
      <c r="Y208" t="s" s="20">
        <v>136</v>
      </c>
      <c r="Z208" t="s" s="21">
        <v>42</v>
      </c>
      <c r="AA208" t="s" s="20">
        <v>45</v>
      </c>
      <c r="AB208" t="s" s="20">
        <v>35</v>
      </c>
      <c r="AC208" t="s" s="20">
        <v>42</v>
      </c>
      <c r="AD208" t="s" s="21">
        <v>118</v>
      </c>
      <c r="AE208" t="s" s="20">
        <v>389</v>
      </c>
      <c r="AF208" s="22">
        <v>7.5</v>
      </c>
      <c r="AG208" t="s" s="23">
        <v>60</v>
      </c>
      <c r="AH208" s="22">
        <v>7.98</v>
      </c>
      <c r="AI208" s="24"/>
    </row>
    <row r="209" ht="15" customHeight="1">
      <c r="A209" t="s" s="25">
        <v>390</v>
      </c>
      <c r="B209" t="s" s="26">
        <v>59</v>
      </c>
      <c r="C209" t="s" s="27">
        <v>60</v>
      </c>
      <c r="D209" t="s" s="27">
        <v>65</v>
      </c>
      <c r="E209" t="s" s="28">
        <v>61</v>
      </c>
      <c r="F209" t="s" s="27">
        <v>64</v>
      </c>
      <c r="G209" t="s" s="27">
        <v>65</v>
      </c>
      <c r="H209" t="s" s="28">
        <v>64</v>
      </c>
      <c r="I209" t="s" s="27">
        <v>62</v>
      </c>
      <c r="J209" t="s" s="27">
        <v>65</v>
      </c>
      <c r="K209" t="s" s="28">
        <v>61</v>
      </c>
      <c r="L209" t="s" s="27">
        <v>61</v>
      </c>
      <c r="M209" t="s" s="27">
        <v>62</v>
      </c>
      <c r="N209" t="s" s="28">
        <v>61</v>
      </c>
      <c r="O209" t="s" s="27">
        <v>87</v>
      </c>
      <c r="P209" t="s" s="27">
        <v>65</v>
      </c>
      <c r="Q209" t="s" s="28">
        <v>87</v>
      </c>
      <c r="R209" t="s" s="27">
        <v>63</v>
      </c>
      <c r="S209" t="s" s="27">
        <v>63</v>
      </c>
      <c r="T209" t="s" s="28">
        <v>63</v>
      </c>
      <c r="U209" t="s" s="27">
        <v>65</v>
      </c>
      <c r="V209" t="s" s="27">
        <v>65</v>
      </c>
      <c r="W209" t="s" s="28">
        <v>65</v>
      </c>
      <c r="X209" t="s" s="27">
        <v>64</v>
      </c>
      <c r="Y209" t="s" s="27">
        <v>65</v>
      </c>
      <c r="Z209" t="s" s="28">
        <v>65</v>
      </c>
      <c r="AA209" t="s" s="27">
        <v>87</v>
      </c>
      <c r="AB209" t="s" s="27">
        <v>65</v>
      </c>
      <c r="AC209" t="s" s="27">
        <v>65</v>
      </c>
      <c r="AD209" t="s" s="28">
        <v>65</v>
      </c>
      <c r="AE209" s="29"/>
      <c r="AF209" s="30"/>
      <c r="AG209" s="30"/>
      <c r="AH209" s="30"/>
      <c r="AI209" s="31"/>
    </row>
    <row r="210" ht="14.5" customHeight="1">
      <c r="A210" s="18">
        <v>14103</v>
      </c>
      <c r="B210" t="s" s="19">
        <v>32</v>
      </c>
      <c r="C210" t="s" s="20">
        <v>33</v>
      </c>
      <c r="D210" t="s" s="20">
        <v>34</v>
      </c>
      <c r="E210" t="s" s="21">
        <v>35</v>
      </c>
      <c r="F210" t="s" s="20">
        <v>230</v>
      </c>
      <c r="G210" t="s" s="20">
        <v>34</v>
      </c>
      <c r="H210" t="s" s="21">
        <v>81</v>
      </c>
      <c r="I210" t="s" s="20">
        <v>33</v>
      </c>
      <c r="J210" t="s" s="20">
        <v>34</v>
      </c>
      <c r="K210" t="s" s="21">
        <v>35</v>
      </c>
      <c r="L210" t="s" s="20">
        <v>53</v>
      </c>
      <c r="M210" t="s" s="20">
        <v>74</v>
      </c>
      <c r="N210" t="s" s="21">
        <v>96</v>
      </c>
      <c r="O210" t="s" s="20">
        <v>218</v>
      </c>
      <c r="P210" t="s" s="20">
        <v>41</v>
      </c>
      <c r="Q210" t="s" s="21">
        <v>117</v>
      </c>
      <c r="R210" t="s" s="20">
        <v>233</v>
      </c>
      <c r="S210" t="s" s="20">
        <v>69</v>
      </c>
      <c r="T210" t="s" s="21">
        <v>304</v>
      </c>
      <c r="U210" t="s" s="20">
        <v>138</v>
      </c>
      <c r="V210" t="s" s="20">
        <v>51</v>
      </c>
      <c r="W210" t="s" s="21">
        <v>68</v>
      </c>
      <c r="X210" t="s" s="20">
        <v>70</v>
      </c>
      <c r="Y210" t="s" s="20">
        <v>46</v>
      </c>
      <c r="Z210" t="s" s="21">
        <v>77</v>
      </c>
      <c r="AA210" t="s" s="20">
        <v>51</v>
      </c>
      <c r="AB210" t="s" s="20">
        <v>221</v>
      </c>
      <c r="AC210" t="s" s="20">
        <v>222</v>
      </c>
      <c r="AD210" t="s" s="21">
        <v>84</v>
      </c>
      <c r="AE210" t="s" s="20">
        <v>391</v>
      </c>
      <c r="AF210" s="22">
        <v>4.27</v>
      </c>
      <c r="AG210" t="s" s="23">
        <v>57</v>
      </c>
      <c r="AH210" s="22">
        <v>5.21</v>
      </c>
      <c r="AI210" s="24"/>
    </row>
    <row r="211" ht="15" customHeight="1">
      <c r="A211" t="s" s="25">
        <v>392</v>
      </c>
      <c r="B211" t="s" s="26">
        <v>59</v>
      </c>
      <c r="C211" t="s" s="27">
        <v>60</v>
      </c>
      <c r="D211" t="s" s="27">
        <v>61</v>
      </c>
      <c r="E211" t="s" s="28">
        <v>60</v>
      </c>
      <c r="F211" t="s" s="27">
        <v>57</v>
      </c>
      <c r="G211" t="s" s="27">
        <v>61</v>
      </c>
      <c r="H211" t="s" s="28">
        <v>57</v>
      </c>
      <c r="I211" t="s" s="27">
        <v>60</v>
      </c>
      <c r="J211" t="s" s="27">
        <v>61</v>
      </c>
      <c r="K211" t="s" s="28">
        <v>60</v>
      </c>
      <c r="L211" t="s" s="27">
        <v>61</v>
      </c>
      <c r="M211" t="s" s="27">
        <v>62</v>
      </c>
      <c r="N211" t="s" s="28">
        <v>61</v>
      </c>
      <c r="O211" t="s" s="27">
        <v>57</v>
      </c>
      <c r="P211" t="s" s="27">
        <v>60</v>
      </c>
      <c r="Q211" t="s" s="28">
        <v>57</v>
      </c>
      <c r="R211" t="s" s="27">
        <v>64</v>
      </c>
      <c r="S211" t="s" s="27">
        <v>63</v>
      </c>
      <c r="T211" t="s" s="28">
        <v>63</v>
      </c>
      <c r="U211" t="s" s="27">
        <v>87</v>
      </c>
      <c r="V211" t="s" s="27">
        <v>64</v>
      </c>
      <c r="W211" t="s" s="28">
        <v>63</v>
      </c>
      <c r="X211" t="s" s="27">
        <v>61</v>
      </c>
      <c r="Y211" t="s" s="27">
        <v>65</v>
      </c>
      <c r="Z211" t="s" s="28">
        <v>63</v>
      </c>
      <c r="AA211" t="s" s="27">
        <v>64</v>
      </c>
      <c r="AB211" t="s" s="27">
        <v>65</v>
      </c>
      <c r="AC211" t="s" s="27">
        <v>65</v>
      </c>
      <c r="AD211" t="s" s="28">
        <v>65</v>
      </c>
      <c r="AE211" s="29"/>
      <c r="AF211" s="30"/>
      <c r="AG211" s="30"/>
      <c r="AH211" s="30"/>
      <c r="AI211" s="31"/>
    </row>
    <row r="212" ht="14.5" customHeight="1">
      <c r="A212" s="18">
        <v>14104</v>
      </c>
      <c r="B212" t="s" s="19">
        <v>32</v>
      </c>
      <c r="C212" t="s" s="20">
        <v>171</v>
      </c>
      <c r="D212" t="s" s="20">
        <v>145</v>
      </c>
      <c r="E212" t="s" s="21">
        <v>304</v>
      </c>
      <c r="F212" t="s" s="20">
        <v>77</v>
      </c>
      <c r="G212" t="s" s="20">
        <v>100</v>
      </c>
      <c r="H212" t="s" s="21">
        <v>96</v>
      </c>
      <c r="I212" t="s" s="20">
        <v>72</v>
      </c>
      <c r="J212" t="s" s="20">
        <v>100</v>
      </c>
      <c r="K212" t="s" s="21">
        <v>91</v>
      </c>
      <c r="L212" t="s" s="20">
        <v>71</v>
      </c>
      <c r="M212" t="s" s="20">
        <v>112</v>
      </c>
      <c r="N212" t="s" s="21">
        <v>154</v>
      </c>
      <c r="O212" t="s" s="20">
        <v>106</v>
      </c>
      <c r="P212" t="s" s="20">
        <v>122</v>
      </c>
      <c r="Q212" t="s" s="21">
        <v>147</v>
      </c>
      <c r="R212" t="s" s="20">
        <v>109</v>
      </c>
      <c r="S212" t="s" s="20">
        <v>68</v>
      </c>
      <c r="T212" t="s" s="21">
        <v>99</v>
      </c>
      <c r="U212" t="s" s="20">
        <v>117</v>
      </c>
      <c r="V212" t="s" s="20">
        <v>103</v>
      </c>
      <c r="W212" t="s" s="21">
        <v>72</v>
      </c>
      <c r="X212" t="s" s="20">
        <v>101</v>
      </c>
      <c r="Y212" t="s" s="20">
        <v>136</v>
      </c>
      <c r="Z212" t="s" s="21">
        <v>72</v>
      </c>
      <c r="AA212" t="s" s="20">
        <v>101</v>
      </c>
      <c r="AB212" t="s" s="20">
        <v>35</v>
      </c>
      <c r="AC212" t="s" s="20">
        <v>35</v>
      </c>
      <c r="AD212" t="s" s="21">
        <v>149</v>
      </c>
      <c r="AE212" t="s" s="20">
        <v>292</v>
      </c>
      <c r="AF212" s="22">
        <v>7.54</v>
      </c>
      <c r="AG212" t="s" s="23">
        <v>60</v>
      </c>
      <c r="AH212" s="22">
        <v>6.81</v>
      </c>
      <c r="AI212" s="24"/>
    </row>
    <row r="213" ht="15" customHeight="1">
      <c r="A213" t="s" s="25">
        <v>393</v>
      </c>
      <c r="B213" t="s" s="26">
        <v>59</v>
      </c>
      <c r="C213" t="s" s="27">
        <v>63</v>
      </c>
      <c r="D213" t="s" s="27">
        <v>87</v>
      </c>
      <c r="E213" t="s" s="28">
        <v>63</v>
      </c>
      <c r="F213" t="s" s="27">
        <v>62</v>
      </c>
      <c r="G213" t="s" s="27">
        <v>63</v>
      </c>
      <c r="H213" t="s" s="28">
        <v>61</v>
      </c>
      <c r="I213" t="s" s="27">
        <v>61</v>
      </c>
      <c r="J213" t="s" s="27">
        <v>63</v>
      </c>
      <c r="K213" t="s" s="28">
        <v>61</v>
      </c>
      <c r="L213" t="s" s="27">
        <v>64</v>
      </c>
      <c r="M213" t="s" s="27">
        <v>61</v>
      </c>
      <c r="N213" t="s" s="28">
        <v>64</v>
      </c>
      <c r="O213" t="s" s="27">
        <v>64</v>
      </c>
      <c r="P213" t="s" s="27">
        <v>64</v>
      </c>
      <c r="Q213" t="s" s="28">
        <v>64</v>
      </c>
      <c r="R213" t="s" s="27">
        <v>87</v>
      </c>
      <c r="S213" t="s" s="27">
        <v>63</v>
      </c>
      <c r="T213" t="s" s="28">
        <v>63</v>
      </c>
      <c r="U213" t="s" s="27">
        <v>65</v>
      </c>
      <c r="V213" t="s" s="27">
        <v>65</v>
      </c>
      <c r="W213" t="s" s="28">
        <v>65</v>
      </c>
      <c r="X213" t="s" s="27">
        <v>65</v>
      </c>
      <c r="Y213" t="s" s="27">
        <v>65</v>
      </c>
      <c r="Z213" t="s" s="28">
        <v>65</v>
      </c>
      <c r="AA213" t="s" s="27">
        <v>65</v>
      </c>
      <c r="AB213" t="s" s="27">
        <v>65</v>
      </c>
      <c r="AC213" t="s" s="27">
        <v>65</v>
      </c>
      <c r="AD213" t="s" s="28">
        <v>65</v>
      </c>
      <c r="AE213" s="29"/>
      <c r="AF213" s="30"/>
      <c r="AG213" s="30"/>
      <c r="AH213" s="30"/>
      <c r="AI213" s="31"/>
    </row>
    <row r="214" ht="14.5" customHeight="1">
      <c r="A214" s="18">
        <v>14105</v>
      </c>
      <c r="B214" t="s" s="19">
        <v>32</v>
      </c>
      <c r="C214" t="s" s="20">
        <v>33</v>
      </c>
      <c r="D214" t="s" s="20">
        <v>34</v>
      </c>
      <c r="E214" t="s" s="21">
        <v>35</v>
      </c>
      <c r="F214" t="s" s="20">
        <v>133</v>
      </c>
      <c r="G214" t="s" s="20">
        <v>34</v>
      </c>
      <c r="H214" t="s" s="21">
        <v>82</v>
      </c>
      <c r="I214" t="s" s="20">
        <v>290</v>
      </c>
      <c r="J214" t="s" s="20">
        <v>80</v>
      </c>
      <c r="K214" t="s" s="21">
        <v>147</v>
      </c>
      <c r="L214" t="s" s="20">
        <v>394</v>
      </c>
      <c r="M214" t="s" s="20">
        <v>41</v>
      </c>
      <c r="N214" t="s" s="21">
        <v>91</v>
      </c>
      <c r="O214" t="s" s="20">
        <v>395</v>
      </c>
      <c r="P214" t="s" s="20">
        <v>34</v>
      </c>
      <c r="Q214" t="s" s="21">
        <v>77</v>
      </c>
      <c r="R214" t="s" s="20">
        <v>33</v>
      </c>
      <c r="S214" t="s" s="20">
        <v>233</v>
      </c>
      <c r="T214" t="s" s="21">
        <v>108</v>
      </c>
      <c r="U214" t="s" s="20">
        <v>50</v>
      </c>
      <c r="V214" t="s" s="20">
        <v>291</v>
      </c>
      <c r="W214" t="s" s="21">
        <v>125</v>
      </c>
      <c r="X214" t="s" s="20">
        <v>52</v>
      </c>
      <c r="Y214" t="s" s="20">
        <v>234</v>
      </c>
      <c r="Z214" t="s" s="21">
        <v>126</v>
      </c>
      <c r="AA214" t="s" s="20">
        <v>138</v>
      </c>
      <c r="AB214" t="s" s="20">
        <v>221</v>
      </c>
      <c r="AC214" t="s" s="20">
        <v>53</v>
      </c>
      <c r="AD214" t="s" s="21">
        <v>118</v>
      </c>
      <c r="AE214" t="s" s="20">
        <v>396</v>
      </c>
      <c r="AF214" s="22">
        <v>4.77</v>
      </c>
      <c r="AG214" t="s" s="23">
        <v>57</v>
      </c>
      <c r="AH214" s="22">
        <v>5.42</v>
      </c>
      <c r="AI214" s="24"/>
    </row>
    <row r="215" ht="15.75" customHeight="1">
      <c r="A215" t="s" s="25">
        <v>397</v>
      </c>
      <c r="B215" t="s" s="26">
        <v>59</v>
      </c>
      <c r="C215" t="s" s="27">
        <v>60</v>
      </c>
      <c r="D215" t="s" s="27">
        <v>61</v>
      </c>
      <c r="E215" t="s" s="28">
        <v>60</v>
      </c>
      <c r="F215" t="s" s="27">
        <v>57</v>
      </c>
      <c r="G215" t="s" s="27">
        <v>61</v>
      </c>
      <c r="H215" t="s" s="28">
        <v>57</v>
      </c>
      <c r="I215" t="s" s="27">
        <v>61</v>
      </c>
      <c r="J215" t="s" s="27">
        <v>65</v>
      </c>
      <c r="K215" t="s" s="28">
        <v>64</v>
      </c>
      <c r="L215" t="s" s="27">
        <v>64</v>
      </c>
      <c r="M215" t="s" s="27">
        <v>60</v>
      </c>
      <c r="N215" t="s" s="28">
        <v>61</v>
      </c>
      <c r="O215" t="s" s="27">
        <v>57</v>
      </c>
      <c r="P215" t="s" s="27">
        <v>61</v>
      </c>
      <c r="Q215" t="s" s="28">
        <v>57</v>
      </c>
      <c r="R215" t="s" s="27">
        <v>64</v>
      </c>
      <c r="S215" t="s" s="27">
        <v>64</v>
      </c>
      <c r="T215" t="s" s="28">
        <v>64</v>
      </c>
      <c r="U215" t="s" s="27">
        <v>65</v>
      </c>
      <c r="V215" t="s" s="27">
        <v>65</v>
      </c>
      <c r="W215" t="s" s="28">
        <v>65</v>
      </c>
      <c r="X215" t="s" s="27">
        <v>63</v>
      </c>
      <c r="Y215" t="s" s="27">
        <v>65</v>
      </c>
      <c r="Z215" t="s" s="28">
        <v>65</v>
      </c>
      <c r="AA215" t="s" s="27">
        <v>87</v>
      </c>
      <c r="AB215" t="s" s="27">
        <v>65</v>
      </c>
      <c r="AC215" t="s" s="27">
        <v>65</v>
      </c>
      <c r="AD215" t="s" s="28">
        <v>65</v>
      </c>
      <c r="AE215" s="29"/>
      <c r="AF215" s="30"/>
      <c r="AG215" s="30"/>
      <c r="AH215" s="30"/>
      <c r="AI215" s="31"/>
    </row>
    <row r="216" ht="14.5" customHeight="1">
      <c r="A216" s="18">
        <v>14106</v>
      </c>
      <c r="B216" t="s" s="19">
        <v>32</v>
      </c>
      <c r="C216" t="s" s="20">
        <v>36</v>
      </c>
      <c r="D216" t="s" s="20">
        <v>34</v>
      </c>
      <c r="E216" t="s" s="21">
        <v>37</v>
      </c>
      <c r="F216" t="s" s="20">
        <v>36</v>
      </c>
      <c r="G216" t="s" s="20">
        <v>214</v>
      </c>
      <c r="H216" t="s" s="21">
        <v>45</v>
      </c>
      <c r="I216" t="s" s="20">
        <v>229</v>
      </c>
      <c r="J216" t="s" s="20">
        <v>38</v>
      </c>
      <c r="K216" t="s" s="21">
        <v>117</v>
      </c>
      <c r="L216" t="s" s="20">
        <v>211</v>
      </c>
      <c r="M216" t="s" s="20">
        <v>74</v>
      </c>
      <c r="N216" t="s" s="21">
        <v>136</v>
      </c>
      <c r="O216" t="s" s="20">
        <v>195</v>
      </c>
      <c r="P216" t="s" s="20">
        <v>41</v>
      </c>
      <c r="Q216" t="s" s="21">
        <v>81</v>
      </c>
      <c r="R216" t="s" s="20">
        <v>280</v>
      </c>
      <c r="S216" t="s" s="20">
        <v>46</v>
      </c>
      <c r="T216" t="s" s="21">
        <v>106</v>
      </c>
      <c r="U216" t="s" s="20">
        <v>51</v>
      </c>
      <c r="V216" t="s" s="20">
        <v>49</v>
      </c>
      <c r="W216" t="s" s="21">
        <v>77</v>
      </c>
      <c r="X216" t="s" s="20">
        <v>67</v>
      </c>
      <c r="Y216" t="s" s="20">
        <v>52</v>
      </c>
      <c r="Z216" t="s" s="21">
        <v>107</v>
      </c>
      <c r="AA216" t="s" s="20">
        <v>80</v>
      </c>
      <c r="AB216" t="s" s="20">
        <v>54</v>
      </c>
      <c r="AC216" t="s" s="20">
        <v>185</v>
      </c>
      <c r="AD216" t="s" s="21">
        <v>157</v>
      </c>
      <c r="AE216" t="s" s="20">
        <v>398</v>
      </c>
      <c r="AF216" s="22">
        <v>1.92</v>
      </c>
      <c r="AG216" t="s" s="23">
        <v>57</v>
      </c>
      <c r="AH216" s="22">
        <v>0.96</v>
      </c>
      <c r="AI216" s="24"/>
    </row>
    <row r="217" ht="15" customHeight="1">
      <c r="A217" t="s" s="25">
        <v>399</v>
      </c>
      <c r="B217" t="s" s="26">
        <v>59</v>
      </c>
      <c r="C217" t="s" s="27">
        <v>57</v>
      </c>
      <c r="D217" t="s" s="27">
        <v>61</v>
      </c>
      <c r="E217" t="s" s="28">
        <v>57</v>
      </c>
      <c r="F217" t="s" s="27">
        <v>57</v>
      </c>
      <c r="G217" t="s" s="27">
        <v>57</v>
      </c>
      <c r="H217" t="s" s="28">
        <v>57</v>
      </c>
      <c r="I217" t="s" s="27">
        <v>57</v>
      </c>
      <c r="J217" t="s" s="27">
        <v>61</v>
      </c>
      <c r="K217" t="s" s="28">
        <v>57</v>
      </c>
      <c r="L217" t="s" s="27">
        <v>57</v>
      </c>
      <c r="M217" t="s" s="27">
        <v>62</v>
      </c>
      <c r="N217" t="s" s="28">
        <v>57</v>
      </c>
      <c r="O217" t="s" s="27">
        <v>57</v>
      </c>
      <c r="P217" t="s" s="27">
        <v>60</v>
      </c>
      <c r="Q217" t="s" s="28">
        <v>57</v>
      </c>
      <c r="R217" t="s" s="27">
        <v>61</v>
      </c>
      <c r="S217" t="s" s="27">
        <v>62</v>
      </c>
      <c r="T217" t="s" s="28">
        <v>62</v>
      </c>
      <c r="U217" t="s" s="27">
        <v>64</v>
      </c>
      <c r="V217" t="s" s="27">
        <v>65</v>
      </c>
      <c r="W217" t="s" s="28">
        <v>63</v>
      </c>
      <c r="X217" t="s" s="27">
        <v>64</v>
      </c>
      <c r="Y217" t="s" s="27">
        <v>63</v>
      </c>
      <c r="Z217" t="s" s="28">
        <v>64</v>
      </c>
      <c r="AA217" t="s" s="27">
        <v>64</v>
      </c>
      <c r="AB217" t="s" s="27">
        <v>65</v>
      </c>
      <c r="AC217" t="s" s="27">
        <v>87</v>
      </c>
      <c r="AD217" t="s" s="28">
        <v>87</v>
      </c>
      <c r="AE217" s="29"/>
      <c r="AF217" s="30"/>
      <c r="AG217" s="30"/>
      <c r="AH217" s="30"/>
      <c r="AI217" s="31"/>
    </row>
    <row r="218" ht="14.5" customHeight="1">
      <c r="A218" s="18">
        <v>14107</v>
      </c>
      <c r="B218" t="s" s="19">
        <v>32</v>
      </c>
      <c r="C218" t="s" s="20">
        <v>82</v>
      </c>
      <c r="D218" t="s" s="20">
        <v>100</v>
      </c>
      <c r="E218" t="s" s="21">
        <v>75</v>
      </c>
      <c r="F218" t="s" s="20">
        <v>72</v>
      </c>
      <c r="G218" t="s" s="20">
        <v>94</v>
      </c>
      <c r="H218" t="s" s="21">
        <v>92</v>
      </c>
      <c r="I218" t="s" s="20">
        <v>139</v>
      </c>
      <c r="J218" t="s" s="20">
        <v>122</v>
      </c>
      <c r="K218" t="s" s="21">
        <v>88</v>
      </c>
      <c r="L218" t="s" s="20">
        <v>159</v>
      </c>
      <c r="M218" t="s" s="20">
        <v>123</v>
      </c>
      <c r="N218" t="s" s="21">
        <v>97</v>
      </c>
      <c r="O218" t="s" s="20">
        <v>98</v>
      </c>
      <c r="P218" t="s" s="20">
        <v>123</v>
      </c>
      <c r="Q218" t="s" s="21">
        <v>35</v>
      </c>
      <c r="R218" t="s" s="20">
        <v>231</v>
      </c>
      <c r="S218" t="s" s="20">
        <v>82</v>
      </c>
      <c r="T218" t="s" s="21">
        <v>78</v>
      </c>
      <c r="U218" t="s" s="20">
        <v>116</v>
      </c>
      <c r="V218" t="s" s="20">
        <v>101</v>
      </c>
      <c r="W218" t="s" s="21">
        <v>42</v>
      </c>
      <c r="X218" t="s" s="20">
        <v>114</v>
      </c>
      <c r="Y218" t="s" s="20">
        <v>136</v>
      </c>
      <c r="Z218" t="s" s="21">
        <v>42</v>
      </c>
      <c r="AA218" t="s" s="20">
        <v>117</v>
      </c>
      <c r="AB218" t="s" s="20">
        <v>125</v>
      </c>
      <c r="AC218" t="s" s="20">
        <v>35</v>
      </c>
      <c r="AD218" t="s" s="21">
        <v>129</v>
      </c>
      <c r="AE218" t="s" s="20">
        <v>400</v>
      </c>
      <c r="AF218" s="22">
        <v>6.54</v>
      </c>
      <c r="AG218" t="s" s="23">
        <v>60</v>
      </c>
      <c r="AH218" s="22">
        <v>6.65</v>
      </c>
      <c r="AI218" s="24"/>
    </row>
    <row r="219" ht="15" customHeight="1">
      <c r="A219" t="s" s="25">
        <v>401</v>
      </c>
      <c r="B219" t="s" s="26">
        <v>59</v>
      </c>
      <c r="C219" t="s" s="27">
        <v>60</v>
      </c>
      <c r="D219" t="s" s="27">
        <v>63</v>
      </c>
      <c r="E219" t="s" s="28">
        <v>62</v>
      </c>
      <c r="F219" t="s" s="27">
        <v>61</v>
      </c>
      <c r="G219" t="s" s="27">
        <v>64</v>
      </c>
      <c r="H219" t="s" s="28">
        <v>61</v>
      </c>
      <c r="I219" t="s" s="27">
        <v>62</v>
      </c>
      <c r="J219" t="s" s="27">
        <v>64</v>
      </c>
      <c r="K219" t="s" s="28">
        <v>61</v>
      </c>
      <c r="L219" t="s" s="27">
        <v>64</v>
      </c>
      <c r="M219" t="s" s="27">
        <v>61</v>
      </c>
      <c r="N219" t="s" s="28">
        <v>64</v>
      </c>
      <c r="O219" t="s" s="27">
        <v>60</v>
      </c>
      <c r="P219" t="s" s="27">
        <v>61</v>
      </c>
      <c r="Q219" t="s" s="28">
        <v>60</v>
      </c>
      <c r="R219" t="s" s="27">
        <v>64</v>
      </c>
      <c r="S219" t="s" s="27">
        <v>64</v>
      </c>
      <c r="T219" t="s" s="28">
        <v>64</v>
      </c>
      <c r="U219" t="s" s="27">
        <v>65</v>
      </c>
      <c r="V219" t="s" s="27">
        <v>65</v>
      </c>
      <c r="W219" t="s" s="28">
        <v>65</v>
      </c>
      <c r="X219" t="s" s="27">
        <v>64</v>
      </c>
      <c r="Y219" t="s" s="27">
        <v>65</v>
      </c>
      <c r="Z219" t="s" s="28">
        <v>65</v>
      </c>
      <c r="AA219" t="s" s="27">
        <v>65</v>
      </c>
      <c r="AB219" t="s" s="27">
        <v>65</v>
      </c>
      <c r="AC219" t="s" s="27">
        <v>65</v>
      </c>
      <c r="AD219" t="s" s="28">
        <v>65</v>
      </c>
      <c r="AE219" s="29"/>
      <c r="AF219" s="30"/>
      <c r="AG219" s="30"/>
      <c r="AH219" s="30"/>
      <c r="AI219" s="31"/>
    </row>
    <row r="220" ht="14.5" customHeight="1">
      <c r="A220" s="18">
        <v>14108</v>
      </c>
      <c r="B220" t="s" s="19">
        <v>32</v>
      </c>
      <c r="C220" t="s" s="20">
        <v>92</v>
      </c>
      <c r="D220" t="s" s="20">
        <v>45</v>
      </c>
      <c r="E220" t="s" s="21">
        <v>144</v>
      </c>
      <c r="F220" t="s" s="20">
        <v>77</v>
      </c>
      <c r="G220" t="s" s="20">
        <v>89</v>
      </c>
      <c r="H220" t="s" s="21">
        <v>159</v>
      </c>
      <c r="I220" t="s" s="20">
        <v>72</v>
      </c>
      <c r="J220" t="s" s="20">
        <v>100</v>
      </c>
      <c r="K220" t="s" s="21">
        <v>91</v>
      </c>
      <c r="L220" t="s" s="20">
        <v>125</v>
      </c>
      <c r="M220" t="s" s="20">
        <v>112</v>
      </c>
      <c r="N220" t="s" s="21">
        <v>95</v>
      </c>
      <c r="O220" t="s" s="20">
        <v>109</v>
      </c>
      <c r="P220" t="s" s="20">
        <v>122</v>
      </c>
      <c r="Q220" t="s" s="21">
        <v>96</v>
      </c>
      <c r="R220" t="s" s="20">
        <v>39</v>
      </c>
      <c r="S220" t="s" s="20">
        <v>82</v>
      </c>
      <c r="T220" t="s" s="21">
        <v>189</v>
      </c>
      <c r="U220" t="s" s="20">
        <v>116</v>
      </c>
      <c r="V220" t="s" s="20">
        <v>101</v>
      </c>
      <c r="W220" t="s" s="21">
        <v>42</v>
      </c>
      <c r="X220" t="s" s="20">
        <v>145</v>
      </c>
      <c r="Y220" t="s" s="20">
        <v>103</v>
      </c>
      <c r="Z220" t="s" s="21">
        <v>109</v>
      </c>
      <c r="AA220" t="s" s="20">
        <v>116</v>
      </c>
      <c r="AB220" t="s" s="20">
        <v>35</v>
      </c>
      <c r="AC220" t="s" s="20">
        <v>35</v>
      </c>
      <c r="AD220" t="s" s="21">
        <v>149</v>
      </c>
      <c r="AE220" t="s" s="20">
        <v>402</v>
      </c>
      <c r="AF220" s="22">
        <v>7.42</v>
      </c>
      <c r="AG220" t="s" s="23">
        <v>60</v>
      </c>
      <c r="AH220" s="22">
        <v>7.12</v>
      </c>
      <c r="AI220" s="24"/>
    </row>
    <row r="221" ht="15" customHeight="1">
      <c r="A221" t="s" s="25">
        <v>403</v>
      </c>
      <c r="B221" t="s" s="26">
        <v>59</v>
      </c>
      <c r="C221" t="s" s="27">
        <v>63</v>
      </c>
      <c r="D221" t="s" s="27">
        <v>65</v>
      </c>
      <c r="E221" t="s" s="28">
        <v>87</v>
      </c>
      <c r="F221" t="s" s="27">
        <v>62</v>
      </c>
      <c r="G221" t="s" s="27">
        <v>65</v>
      </c>
      <c r="H221" t="s" s="28">
        <v>61</v>
      </c>
      <c r="I221" t="s" s="27">
        <v>61</v>
      </c>
      <c r="J221" t="s" s="27">
        <v>63</v>
      </c>
      <c r="K221" t="s" s="28">
        <v>61</v>
      </c>
      <c r="L221" t="s" s="27">
        <v>61</v>
      </c>
      <c r="M221" t="s" s="27">
        <v>61</v>
      </c>
      <c r="N221" t="s" s="28">
        <v>61</v>
      </c>
      <c r="O221" t="s" s="27">
        <v>62</v>
      </c>
      <c r="P221" t="s" s="27">
        <v>64</v>
      </c>
      <c r="Q221" t="s" s="28">
        <v>61</v>
      </c>
      <c r="R221" t="s" s="27">
        <v>65</v>
      </c>
      <c r="S221" t="s" s="27">
        <v>64</v>
      </c>
      <c r="T221" t="s" s="28">
        <v>87</v>
      </c>
      <c r="U221" t="s" s="27">
        <v>65</v>
      </c>
      <c r="V221" t="s" s="27">
        <v>65</v>
      </c>
      <c r="W221" t="s" s="28">
        <v>65</v>
      </c>
      <c r="X221" t="s" s="27">
        <v>64</v>
      </c>
      <c r="Y221" t="s" s="27">
        <v>65</v>
      </c>
      <c r="Z221" t="s" s="28">
        <v>87</v>
      </c>
      <c r="AA221" t="s" s="27">
        <v>65</v>
      </c>
      <c r="AB221" t="s" s="27">
        <v>65</v>
      </c>
      <c r="AC221" t="s" s="27">
        <v>65</v>
      </c>
      <c r="AD221" t="s" s="28">
        <v>65</v>
      </c>
      <c r="AE221" s="29"/>
      <c r="AF221" s="30"/>
      <c r="AG221" s="30"/>
      <c r="AH221" s="30"/>
      <c r="AI221" s="31"/>
    </row>
    <row r="222" ht="14.5" customHeight="1">
      <c r="A222" s="18">
        <v>14109</v>
      </c>
      <c r="B222" t="s" s="19">
        <v>32</v>
      </c>
      <c r="C222" t="s" s="20">
        <v>33</v>
      </c>
      <c r="D222" t="s" s="20">
        <v>79</v>
      </c>
      <c r="E222" t="s" s="21">
        <v>121</v>
      </c>
      <c r="F222" t="s" s="20">
        <v>404</v>
      </c>
      <c r="G222" t="s" s="20">
        <v>184</v>
      </c>
      <c r="H222" t="s" s="21">
        <v>147</v>
      </c>
      <c r="I222" t="s" s="20">
        <v>33</v>
      </c>
      <c r="J222" t="s" s="20">
        <v>34</v>
      </c>
      <c r="K222" t="s" s="21">
        <v>35</v>
      </c>
      <c r="L222" t="s" s="20">
        <v>40</v>
      </c>
      <c r="M222" t="s" s="20">
        <v>74</v>
      </c>
      <c r="N222" t="s" s="21">
        <v>35</v>
      </c>
      <c r="O222" t="s" s="20">
        <v>395</v>
      </c>
      <c r="P222" t="s" s="20">
        <v>44</v>
      </c>
      <c r="Q222" t="s" s="21">
        <v>107</v>
      </c>
      <c r="R222" t="s" s="20">
        <v>69</v>
      </c>
      <c r="S222" t="s" s="20">
        <v>233</v>
      </c>
      <c r="T222" t="s" s="21">
        <v>304</v>
      </c>
      <c r="U222" t="s" s="20">
        <v>138</v>
      </c>
      <c r="V222" t="s" s="20">
        <v>50</v>
      </c>
      <c r="W222" t="s" s="21">
        <v>126</v>
      </c>
      <c r="X222" t="s" s="20">
        <v>80</v>
      </c>
      <c r="Y222" t="s" s="20">
        <v>234</v>
      </c>
      <c r="Z222" t="s" s="21">
        <v>109</v>
      </c>
      <c r="AA222" t="s" s="20">
        <v>51</v>
      </c>
      <c r="AB222" t="s" s="20">
        <v>222</v>
      </c>
      <c r="AC222" t="s" s="20">
        <v>221</v>
      </c>
      <c r="AD222" t="s" s="21">
        <v>84</v>
      </c>
      <c r="AE222" t="s" s="20">
        <v>405</v>
      </c>
      <c r="AF222" s="22">
        <v>5.31</v>
      </c>
      <c r="AG222" t="s" s="23">
        <v>57</v>
      </c>
      <c r="AH222" s="22">
        <v>2.65</v>
      </c>
      <c r="AI222" s="24"/>
    </row>
    <row r="223" ht="15" customHeight="1">
      <c r="A223" t="s" s="25">
        <v>406</v>
      </c>
      <c r="B223" t="s" s="26">
        <v>59</v>
      </c>
      <c r="C223" t="s" s="27">
        <v>60</v>
      </c>
      <c r="D223" t="s" s="27">
        <v>63</v>
      </c>
      <c r="E223" t="s" s="28">
        <v>62</v>
      </c>
      <c r="F223" t="s" s="27">
        <v>64</v>
      </c>
      <c r="G223" t="s" s="27">
        <v>64</v>
      </c>
      <c r="H223" t="s" s="28">
        <v>64</v>
      </c>
      <c r="I223" t="s" s="27">
        <v>60</v>
      </c>
      <c r="J223" t="s" s="27">
        <v>61</v>
      </c>
      <c r="K223" t="s" s="28">
        <v>60</v>
      </c>
      <c r="L223" t="s" s="27">
        <v>60</v>
      </c>
      <c r="M223" t="s" s="27">
        <v>62</v>
      </c>
      <c r="N223" t="s" s="28">
        <v>60</v>
      </c>
      <c r="O223" t="s" s="27">
        <v>57</v>
      </c>
      <c r="P223" t="s" s="27">
        <v>57</v>
      </c>
      <c r="Q223" t="s" s="28">
        <v>57</v>
      </c>
      <c r="R223" t="s" s="27">
        <v>63</v>
      </c>
      <c r="S223" t="s" s="27">
        <v>64</v>
      </c>
      <c r="T223" t="s" s="28">
        <v>63</v>
      </c>
      <c r="U223" t="s" s="27">
        <v>87</v>
      </c>
      <c r="V223" t="s" s="27">
        <v>65</v>
      </c>
      <c r="W223" t="s" s="28">
        <v>65</v>
      </c>
      <c r="X223" t="s" s="27">
        <v>64</v>
      </c>
      <c r="Y223" t="s" s="27">
        <v>65</v>
      </c>
      <c r="Z223" t="s" s="28">
        <v>87</v>
      </c>
      <c r="AA223" t="s" s="27">
        <v>64</v>
      </c>
      <c r="AB223" t="s" s="27">
        <v>65</v>
      </c>
      <c r="AC223" t="s" s="27">
        <v>65</v>
      </c>
      <c r="AD223" t="s" s="28">
        <v>65</v>
      </c>
      <c r="AE223" s="29"/>
      <c r="AF223" s="30"/>
      <c r="AG223" s="30"/>
      <c r="AH223" s="30"/>
      <c r="AI223" s="31"/>
    </row>
    <row r="224" ht="14.5" customHeight="1">
      <c r="A224" s="18">
        <v>14110</v>
      </c>
      <c r="B224" t="s" s="19">
        <v>32</v>
      </c>
      <c r="C224" t="s" s="20">
        <v>139</v>
      </c>
      <c r="D224" t="s" s="20">
        <v>122</v>
      </c>
      <c r="E224" t="s" s="21">
        <v>88</v>
      </c>
      <c r="F224" t="s" s="20">
        <v>109</v>
      </c>
      <c r="G224" t="s" s="20">
        <v>94</v>
      </c>
      <c r="H224" t="s" s="21">
        <v>71</v>
      </c>
      <c r="I224" t="s" s="20">
        <v>102</v>
      </c>
      <c r="J224" t="s" s="20">
        <v>123</v>
      </c>
      <c r="K224" t="s" s="21">
        <v>72</v>
      </c>
      <c r="L224" t="s" s="20">
        <v>39</v>
      </c>
      <c r="M224" t="s" s="20">
        <v>123</v>
      </c>
      <c r="N224" t="s" s="21">
        <v>159</v>
      </c>
      <c r="O224" t="s" s="20">
        <v>125</v>
      </c>
      <c r="P224" t="s" s="20">
        <v>123</v>
      </c>
      <c r="Q224" t="s" s="21">
        <v>163</v>
      </c>
      <c r="R224" t="s" s="20">
        <v>35</v>
      </c>
      <c r="S224" t="s" s="20">
        <v>98</v>
      </c>
      <c r="T224" t="s" s="21">
        <v>99</v>
      </c>
      <c r="U224" t="s" s="20">
        <v>115</v>
      </c>
      <c r="V224" t="s" s="20">
        <v>114</v>
      </c>
      <c r="W224" t="s" s="21">
        <v>102</v>
      </c>
      <c r="X224" t="s" s="20">
        <v>115</v>
      </c>
      <c r="Y224" t="s" s="20">
        <v>45</v>
      </c>
      <c r="Z224" t="s" s="21">
        <v>77</v>
      </c>
      <c r="AA224" t="s" s="20">
        <v>115</v>
      </c>
      <c r="AB224" t="s" s="20">
        <v>39</v>
      </c>
      <c r="AC224" t="s" s="20">
        <v>35</v>
      </c>
      <c r="AD224" t="s" s="21">
        <v>84</v>
      </c>
      <c r="AE224" t="s" s="20">
        <v>348</v>
      </c>
      <c r="AF224" s="22">
        <v>6.58</v>
      </c>
      <c r="AG224" t="s" s="23">
        <v>60</v>
      </c>
      <c r="AH224" s="22">
        <v>6.25</v>
      </c>
      <c r="AI224" s="24"/>
    </row>
    <row r="225" ht="15" customHeight="1">
      <c r="A225" t="s" s="25">
        <v>407</v>
      </c>
      <c r="B225" t="s" s="26">
        <v>59</v>
      </c>
      <c r="C225" t="s" s="27">
        <v>62</v>
      </c>
      <c r="D225" t="s" s="27">
        <v>64</v>
      </c>
      <c r="E225" t="s" s="28">
        <v>61</v>
      </c>
      <c r="F225" t="s" s="27">
        <v>62</v>
      </c>
      <c r="G225" t="s" s="27">
        <v>64</v>
      </c>
      <c r="H225" t="s" s="28">
        <v>61</v>
      </c>
      <c r="I225" t="s" s="27">
        <v>60</v>
      </c>
      <c r="J225" t="s" s="27">
        <v>61</v>
      </c>
      <c r="K225" t="s" s="28">
        <v>62</v>
      </c>
      <c r="L225" t="s" s="27">
        <v>61</v>
      </c>
      <c r="M225" t="s" s="27">
        <v>61</v>
      </c>
      <c r="N225" t="s" s="28">
        <v>61</v>
      </c>
      <c r="O225" t="s" s="27">
        <v>61</v>
      </c>
      <c r="P225" t="s" s="27">
        <v>61</v>
      </c>
      <c r="Q225" t="s" s="28">
        <v>61</v>
      </c>
      <c r="R225" t="s" s="27">
        <v>65</v>
      </c>
      <c r="S225" t="s" s="27">
        <v>64</v>
      </c>
      <c r="T225" t="s" s="28">
        <v>63</v>
      </c>
      <c r="U225" t="s" s="27">
        <v>63</v>
      </c>
      <c r="V225" t="s" s="27">
        <v>64</v>
      </c>
      <c r="W225" t="s" s="28">
        <v>63</v>
      </c>
      <c r="X225" t="s" s="27">
        <v>63</v>
      </c>
      <c r="Y225" t="s" s="27">
        <v>87</v>
      </c>
      <c r="Z225" t="s" s="28">
        <v>63</v>
      </c>
      <c r="AA225" t="s" s="27">
        <v>63</v>
      </c>
      <c r="AB225" t="s" s="27">
        <v>65</v>
      </c>
      <c r="AC225" t="s" s="27">
        <v>65</v>
      </c>
      <c r="AD225" t="s" s="28">
        <v>65</v>
      </c>
      <c r="AE225" s="29"/>
      <c r="AF225" s="30"/>
      <c r="AG225" s="30"/>
      <c r="AH225" s="30"/>
      <c r="AI225" s="31"/>
    </row>
    <row r="226" ht="14.5" customHeight="1">
      <c r="A226" s="18">
        <v>14111</v>
      </c>
      <c r="B226" t="s" s="19">
        <v>32</v>
      </c>
      <c r="C226" t="s" s="20">
        <v>72</v>
      </c>
      <c r="D226" t="s" s="20">
        <v>94</v>
      </c>
      <c r="E226" t="s" s="21">
        <v>92</v>
      </c>
      <c r="F226" t="s" s="20">
        <v>159</v>
      </c>
      <c r="G226" t="s" s="20">
        <v>89</v>
      </c>
      <c r="H226" t="s" s="21">
        <v>152</v>
      </c>
      <c r="I226" t="s" s="20">
        <v>121</v>
      </c>
      <c r="J226" t="s" s="20">
        <v>115</v>
      </c>
      <c r="K226" t="s" s="21">
        <v>164</v>
      </c>
      <c r="L226" t="s" s="20">
        <v>139</v>
      </c>
      <c r="M226" t="s" s="20">
        <v>94</v>
      </c>
      <c r="N226" t="s" s="21">
        <v>96</v>
      </c>
      <c r="O226" t="s" s="20">
        <v>125</v>
      </c>
      <c r="P226" t="s" s="20">
        <v>94</v>
      </c>
      <c r="Q226" t="s" s="21">
        <v>171</v>
      </c>
      <c r="R226" t="s" s="20">
        <v>109</v>
      </c>
      <c r="S226" t="s" s="20">
        <v>109</v>
      </c>
      <c r="T226" t="s" s="21">
        <v>144</v>
      </c>
      <c r="U226" t="s" s="20">
        <v>117</v>
      </c>
      <c r="V226" t="s" s="20">
        <v>101</v>
      </c>
      <c r="W226" t="s" s="21">
        <v>39</v>
      </c>
      <c r="X226" t="s" s="20">
        <v>117</v>
      </c>
      <c r="Y226" t="s" s="20">
        <v>103</v>
      </c>
      <c r="Z226" t="s" s="21">
        <v>72</v>
      </c>
      <c r="AA226" t="s" s="20">
        <v>89</v>
      </c>
      <c r="AB226" t="s" s="20">
        <v>35</v>
      </c>
      <c r="AC226" t="s" s="20">
        <v>42</v>
      </c>
      <c r="AD226" t="s" s="21">
        <v>118</v>
      </c>
      <c r="AE226" t="s" s="20">
        <v>408</v>
      </c>
      <c r="AF226" s="22">
        <v>7.15</v>
      </c>
      <c r="AG226" t="s" s="23">
        <v>60</v>
      </c>
      <c r="AH226" s="22">
        <v>7.46</v>
      </c>
      <c r="AI226" s="24"/>
    </row>
    <row r="227" ht="15" customHeight="1">
      <c r="A227" t="s" s="25">
        <v>409</v>
      </c>
      <c r="B227" t="s" s="26">
        <v>59</v>
      </c>
      <c r="C227" t="s" s="27">
        <v>61</v>
      </c>
      <c r="D227" t="s" s="27">
        <v>64</v>
      </c>
      <c r="E227" t="s" s="28">
        <v>61</v>
      </c>
      <c r="F227" t="s" s="27">
        <v>64</v>
      </c>
      <c r="G227" t="s" s="27">
        <v>65</v>
      </c>
      <c r="H227" t="s" s="28">
        <v>64</v>
      </c>
      <c r="I227" t="s" s="27">
        <v>61</v>
      </c>
      <c r="J227" t="s" s="27">
        <v>65</v>
      </c>
      <c r="K227" t="s" s="28">
        <v>64</v>
      </c>
      <c r="L227" t="s" s="27">
        <v>62</v>
      </c>
      <c r="M227" t="s" s="27">
        <v>64</v>
      </c>
      <c r="N227" t="s" s="28">
        <v>61</v>
      </c>
      <c r="O227" t="s" s="27">
        <v>61</v>
      </c>
      <c r="P227" t="s" s="27">
        <v>64</v>
      </c>
      <c r="Q227" t="s" s="28">
        <v>61</v>
      </c>
      <c r="R227" t="s" s="27">
        <v>87</v>
      </c>
      <c r="S227" t="s" s="27">
        <v>87</v>
      </c>
      <c r="T227" t="s" s="28">
        <v>87</v>
      </c>
      <c r="U227" t="s" s="27">
        <v>65</v>
      </c>
      <c r="V227" t="s" s="27">
        <v>65</v>
      </c>
      <c r="W227" t="s" s="28">
        <v>65</v>
      </c>
      <c r="X227" t="s" s="27">
        <v>65</v>
      </c>
      <c r="Y227" t="s" s="27">
        <v>65</v>
      </c>
      <c r="Z227" t="s" s="28">
        <v>65</v>
      </c>
      <c r="AA227" t="s" s="27">
        <v>64</v>
      </c>
      <c r="AB227" t="s" s="27">
        <v>65</v>
      </c>
      <c r="AC227" t="s" s="27">
        <v>65</v>
      </c>
      <c r="AD227" t="s" s="28">
        <v>65</v>
      </c>
      <c r="AE227" s="29"/>
      <c r="AF227" s="30"/>
      <c r="AG227" s="30"/>
      <c r="AH227" s="30"/>
      <c r="AI227" s="31"/>
    </row>
    <row r="228" ht="14.5" customHeight="1">
      <c r="A228" s="18">
        <v>14112</v>
      </c>
      <c r="B228" t="s" s="19">
        <v>32</v>
      </c>
      <c r="C228" t="s" s="20">
        <v>92</v>
      </c>
      <c r="D228" t="s" s="20">
        <v>145</v>
      </c>
      <c r="E228" t="s" s="21">
        <v>237</v>
      </c>
      <c r="F228" t="s" s="20">
        <v>92</v>
      </c>
      <c r="G228" t="s" s="20">
        <v>89</v>
      </c>
      <c r="H228" t="s" s="21">
        <v>93</v>
      </c>
      <c r="I228" t="s" s="20">
        <v>97</v>
      </c>
      <c r="J228" t="s" s="20">
        <v>115</v>
      </c>
      <c r="K228" t="s" s="21">
        <v>198</v>
      </c>
      <c r="L228" t="s" s="20">
        <v>71</v>
      </c>
      <c r="M228" t="s" s="20">
        <v>122</v>
      </c>
      <c r="N228" t="s" s="21">
        <v>97</v>
      </c>
      <c r="O228" t="s" s="20">
        <v>72</v>
      </c>
      <c r="P228" t="s" s="20">
        <v>122</v>
      </c>
      <c r="Q228" t="s" s="21">
        <v>146</v>
      </c>
      <c r="R228" t="s" s="20">
        <v>42</v>
      </c>
      <c r="S228" t="s" s="20">
        <v>125</v>
      </c>
      <c r="T228" t="s" s="21">
        <v>84</v>
      </c>
      <c r="U228" t="s" s="20">
        <v>117</v>
      </c>
      <c r="V228" t="s" s="20">
        <v>103</v>
      </c>
      <c r="W228" t="s" s="21">
        <v>72</v>
      </c>
      <c r="X228" t="s" s="20">
        <v>103</v>
      </c>
      <c r="Y228" t="s" s="20">
        <v>103</v>
      </c>
      <c r="Z228" t="s" s="21">
        <v>121</v>
      </c>
      <c r="AA228" t="s" s="20">
        <v>410</v>
      </c>
      <c r="AB228" t="s" s="20">
        <v>125</v>
      </c>
      <c r="AC228" t="s" s="20">
        <v>125</v>
      </c>
      <c r="AD228" t="s" s="21">
        <v>153</v>
      </c>
      <c r="AE228" t="s" s="20">
        <v>411</v>
      </c>
      <c r="AF228" s="22">
        <v>8.31</v>
      </c>
      <c r="AG228" t="s" s="23">
        <v>60</v>
      </c>
      <c r="AH228" s="22">
        <v>8.25</v>
      </c>
      <c r="AI228" s="24"/>
    </row>
    <row r="229" ht="15" customHeight="1">
      <c r="A229" t="s" s="25">
        <v>412</v>
      </c>
      <c r="B229" t="s" s="26">
        <v>59</v>
      </c>
      <c r="C229" t="s" s="27">
        <v>63</v>
      </c>
      <c r="D229" t="s" s="27">
        <v>87</v>
      </c>
      <c r="E229" t="s" s="28">
        <v>63</v>
      </c>
      <c r="F229" t="s" s="27">
        <v>63</v>
      </c>
      <c r="G229" t="s" s="27">
        <v>65</v>
      </c>
      <c r="H229" t="s" s="28">
        <v>63</v>
      </c>
      <c r="I229" t="s" s="27">
        <v>87</v>
      </c>
      <c r="J229" t="s" s="27">
        <v>65</v>
      </c>
      <c r="K229" t="s" s="28">
        <v>65</v>
      </c>
      <c r="L229" t="s" s="27">
        <v>64</v>
      </c>
      <c r="M229" t="s" s="27">
        <v>64</v>
      </c>
      <c r="N229" t="s" s="28">
        <v>64</v>
      </c>
      <c r="O229" t="s" s="27">
        <v>61</v>
      </c>
      <c r="P229" t="s" s="27">
        <v>64</v>
      </c>
      <c r="Q229" t="s" s="28">
        <v>61</v>
      </c>
      <c r="R229" t="s" s="27">
        <v>65</v>
      </c>
      <c r="S229" t="s" s="27">
        <v>65</v>
      </c>
      <c r="T229" t="s" s="28">
        <v>65</v>
      </c>
      <c r="U229" t="s" s="27">
        <v>65</v>
      </c>
      <c r="V229" t="s" s="27">
        <v>65</v>
      </c>
      <c r="W229" t="s" s="28">
        <v>65</v>
      </c>
      <c r="X229" t="s" s="27">
        <v>65</v>
      </c>
      <c r="Y229" t="s" s="27">
        <v>65</v>
      </c>
      <c r="Z229" t="s" s="28">
        <v>65</v>
      </c>
      <c r="AA229" t="s" s="27">
        <v>65</v>
      </c>
      <c r="AB229" t="s" s="27">
        <v>65</v>
      </c>
      <c r="AC229" t="s" s="27">
        <v>65</v>
      </c>
      <c r="AD229" t="s" s="28">
        <v>65</v>
      </c>
      <c r="AE229" s="29"/>
      <c r="AF229" s="30"/>
      <c r="AG229" s="30"/>
      <c r="AH229" s="30"/>
      <c r="AI229" s="31"/>
    </row>
    <row r="230" ht="14.5" customHeight="1">
      <c r="A230" s="18">
        <v>14113</v>
      </c>
      <c r="B230" t="s" s="19">
        <v>32</v>
      </c>
      <c r="C230" t="s" s="20">
        <v>44</v>
      </c>
      <c r="D230" t="s" s="20">
        <v>135</v>
      </c>
      <c r="E230" t="s" s="21">
        <v>112</v>
      </c>
      <c r="F230" t="s" s="20">
        <v>66</v>
      </c>
      <c r="G230" t="s" s="20">
        <v>184</v>
      </c>
      <c r="H230" t="s" s="21">
        <v>107</v>
      </c>
      <c r="I230" t="s" s="20">
        <v>69</v>
      </c>
      <c r="J230" t="s" s="20">
        <v>79</v>
      </c>
      <c r="K230" t="s" s="21">
        <v>96</v>
      </c>
      <c r="L230" t="s" s="20">
        <v>233</v>
      </c>
      <c r="M230" t="s" s="20">
        <v>132</v>
      </c>
      <c r="N230" t="s" s="21">
        <v>109</v>
      </c>
      <c r="O230" t="s" s="20">
        <v>251</v>
      </c>
      <c r="P230" t="s" s="20">
        <v>41</v>
      </c>
      <c r="Q230" t="s" s="21">
        <v>116</v>
      </c>
      <c r="R230" t="s" s="20">
        <v>182</v>
      </c>
      <c r="S230" t="s" s="20">
        <v>47</v>
      </c>
      <c r="T230" t="s" s="21">
        <v>78</v>
      </c>
      <c r="U230" t="s" s="20">
        <v>51</v>
      </c>
      <c r="V230" t="s" s="20">
        <v>80</v>
      </c>
      <c r="W230" t="s" s="21">
        <v>107</v>
      </c>
      <c r="X230" t="s" s="20">
        <v>184</v>
      </c>
      <c r="Y230" t="s" s="20">
        <v>50</v>
      </c>
      <c r="Z230" t="s" s="21">
        <v>107</v>
      </c>
      <c r="AA230" t="s" s="20">
        <v>52</v>
      </c>
      <c r="AB230" t="s" s="20">
        <v>53</v>
      </c>
      <c r="AC230" t="s" s="20">
        <v>54</v>
      </c>
      <c r="AD230" t="s" s="21">
        <v>55</v>
      </c>
      <c r="AE230" t="s" s="20">
        <v>337</v>
      </c>
      <c r="AF230" s="22">
        <v>2.85</v>
      </c>
      <c r="AG230" t="s" s="23">
        <v>57</v>
      </c>
      <c r="AH230" s="22">
        <v>1.42</v>
      </c>
      <c r="AI230" s="24"/>
    </row>
    <row r="231" ht="15" customHeight="1">
      <c r="A231" t="s" s="25">
        <v>413</v>
      </c>
      <c r="B231" t="s" s="26">
        <v>59</v>
      </c>
      <c r="C231" t="s" s="27">
        <v>57</v>
      </c>
      <c r="D231" t="s" s="27">
        <v>57</v>
      </c>
      <c r="E231" t="s" s="28">
        <v>57</v>
      </c>
      <c r="F231" t="s" s="27">
        <v>57</v>
      </c>
      <c r="G231" t="s" s="27">
        <v>64</v>
      </c>
      <c r="H231" t="s" s="28">
        <v>57</v>
      </c>
      <c r="I231" t="s" s="27">
        <v>62</v>
      </c>
      <c r="J231" t="s" s="27">
        <v>63</v>
      </c>
      <c r="K231" t="s" s="28">
        <v>61</v>
      </c>
      <c r="L231" t="s" s="27">
        <v>60</v>
      </c>
      <c r="M231" t="s" s="27">
        <v>57</v>
      </c>
      <c r="N231" t="s" s="28">
        <v>57</v>
      </c>
      <c r="O231" t="s" s="27">
        <v>57</v>
      </c>
      <c r="P231" t="s" s="27">
        <v>60</v>
      </c>
      <c r="Q231" t="s" s="28">
        <v>57</v>
      </c>
      <c r="R231" t="s" s="27">
        <v>61</v>
      </c>
      <c r="S231" t="s" s="27">
        <v>63</v>
      </c>
      <c r="T231" t="s" s="28">
        <v>64</v>
      </c>
      <c r="U231" t="s" s="27">
        <v>64</v>
      </c>
      <c r="V231" t="s" s="27">
        <v>64</v>
      </c>
      <c r="W231" t="s" s="28">
        <v>64</v>
      </c>
      <c r="X231" t="s" s="27">
        <v>62</v>
      </c>
      <c r="Y231" t="s" s="27">
        <v>65</v>
      </c>
      <c r="Z231" t="s" s="28">
        <v>64</v>
      </c>
      <c r="AA231" t="s" s="27">
        <v>63</v>
      </c>
      <c r="AB231" t="s" s="27">
        <v>65</v>
      </c>
      <c r="AC231" t="s" s="27">
        <v>65</v>
      </c>
      <c r="AD231" t="s" s="28">
        <v>65</v>
      </c>
      <c r="AE231" s="29"/>
      <c r="AF231" s="30"/>
      <c r="AG231" s="30"/>
      <c r="AH231" s="30"/>
      <c r="AI231" s="31"/>
    </row>
    <row r="232" ht="14.5" customHeight="1">
      <c r="A232" s="18">
        <v>14114</v>
      </c>
      <c r="B232" t="s" s="19">
        <v>32</v>
      </c>
      <c r="C232" t="s" s="20">
        <v>98</v>
      </c>
      <c r="D232" t="s" s="20">
        <v>123</v>
      </c>
      <c r="E232" t="s" s="21">
        <v>35</v>
      </c>
      <c r="F232" t="s" s="20">
        <v>107</v>
      </c>
      <c r="G232" t="s" s="20">
        <v>112</v>
      </c>
      <c r="H232" t="s" s="21">
        <v>125</v>
      </c>
      <c r="I232" t="s" s="20">
        <v>82</v>
      </c>
      <c r="J232" t="s" s="20">
        <v>112</v>
      </c>
      <c r="K232" t="s" s="21">
        <v>72</v>
      </c>
      <c r="L232" t="s" s="20">
        <v>42</v>
      </c>
      <c r="M232" t="s" s="20">
        <v>168</v>
      </c>
      <c r="N232" t="s" s="21">
        <v>106</v>
      </c>
      <c r="O232" t="s" s="32">
        <v>98</v>
      </c>
      <c r="P232" t="s" s="20">
        <v>112</v>
      </c>
      <c r="Q232" t="s" s="33">
        <v>126</v>
      </c>
      <c r="R232" t="s" s="20">
        <v>98</v>
      </c>
      <c r="S232" t="s" s="20">
        <v>82</v>
      </c>
      <c r="T232" t="s" s="21">
        <v>108</v>
      </c>
      <c r="U232" t="s" s="20">
        <v>45</v>
      </c>
      <c r="V232" t="s" s="20">
        <v>101</v>
      </c>
      <c r="W232" t="s" s="21">
        <v>126</v>
      </c>
      <c r="X232" t="s" s="20">
        <v>115</v>
      </c>
      <c r="Y232" t="s" s="20">
        <v>103</v>
      </c>
      <c r="Z232" t="s" s="21">
        <v>42</v>
      </c>
      <c r="AA232" t="s" s="20">
        <v>45</v>
      </c>
      <c r="AB232" t="s" s="20">
        <v>35</v>
      </c>
      <c r="AC232" t="s" s="20">
        <v>125</v>
      </c>
      <c r="AD232" t="s" s="21">
        <v>129</v>
      </c>
      <c r="AE232" t="s" s="20">
        <v>272</v>
      </c>
      <c r="AF232" s="22">
        <v>5.62</v>
      </c>
      <c r="AG232" t="s" s="23">
        <v>60</v>
      </c>
      <c r="AH232" s="22">
        <v>5.9</v>
      </c>
      <c r="AI232" s="24"/>
    </row>
    <row r="233" ht="15" customHeight="1">
      <c r="A233" t="s" s="25">
        <v>414</v>
      </c>
      <c r="B233" t="s" s="26">
        <v>59</v>
      </c>
      <c r="C233" t="s" s="27">
        <v>60</v>
      </c>
      <c r="D233" t="s" s="27">
        <v>61</v>
      </c>
      <c r="E233" t="s" s="28">
        <v>60</v>
      </c>
      <c r="F233" t="s" s="27">
        <v>60</v>
      </c>
      <c r="G233" t="s" s="27">
        <v>61</v>
      </c>
      <c r="H233" t="s" s="28">
        <v>60</v>
      </c>
      <c r="I233" t="s" s="27">
        <v>60</v>
      </c>
      <c r="J233" t="s" s="27">
        <v>61</v>
      </c>
      <c r="K233" t="s" s="28">
        <v>62</v>
      </c>
      <c r="L233" t="s" s="27">
        <v>61</v>
      </c>
      <c r="M233" t="s" s="27">
        <v>60</v>
      </c>
      <c r="N233" t="s" s="28">
        <v>62</v>
      </c>
      <c r="O233" t="s" s="27">
        <v>60</v>
      </c>
      <c r="P233" t="s" s="27">
        <v>61</v>
      </c>
      <c r="Q233" t="s" s="28">
        <v>60</v>
      </c>
      <c r="R233" t="s" s="27">
        <v>64</v>
      </c>
      <c r="S233" t="s" s="27">
        <v>64</v>
      </c>
      <c r="T233" t="s" s="28">
        <v>64</v>
      </c>
      <c r="U233" t="s" s="27">
        <v>87</v>
      </c>
      <c r="V233" t="s" s="27">
        <v>65</v>
      </c>
      <c r="W233" t="s" s="28">
        <v>65</v>
      </c>
      <c r="X233" t="s" s="27">
        <v>63</v>
      </c>
      <c r="Y233" t="s" s="27">
        <v>65</v>
      </c>
      <c r="Z233" t="s" s="28">
        <v>65</v>
      </c>
      <c r="AA233" t="s" s="27">
        <v>87</v>
      </c>
      <c r="AB233" t="s" s="27">
        <v>65</v>
      </c>
      <c r="AC233" t="s" s="27">
        <v>65</v>
      </c>
      <c r="AD233" t="s" s="28">
        <v>65</v>
      </c>
      <c r="AE233" s="29"/>
      <c r="AF233" s="30"/>
      <c r="AG233" s="30"/>
      <c r="AH233" s="30"/>
      <c r="AI233" s="31"/>
    </row>
    <row r="234" ht="14.5" customHeight="1">
      <c r="A234" s="18">
        <v>14115</v>
      </c>
      <c r="B234" t="s" s="19">
        <v>32</v>
      </c>
      <c r="C234" t="s" s="20">
        <v>97</v>
      </c>
      <c r="D234" t="s" s="20">
        <v>45</v>
      </c>
      <c r="E234" t="s" s="21">
        <v>55</v>
      </c>
      <c r="F234" t="s" s="20">
        <v>48</v>
      </c>
      <c r="G234" t="s" s="20">
        <v>114</v>
      </c>
      <c r="H234" t="s" s="21">
        <v>189</v>
      </c>
      <c r="I234" t="s" s="20">
        <v>88</v>
      </c>
      <c r="J234" t="s" s="20">
        <v>115</v>
      </c>
      <c r="K234" t="s" s="21">
        <v>113</v>
      </c>
      <c r="L234" t="s" s="20">
        <v>126</v>
      </c>
      <c r="M234" t="s" s="20">
        <v>100</v>
      </c>
      <c r="N234" t="s" s="21">
        <v>163</v>
      </c>
      <c r="O234" t="s" s="20">
        <v>159</v>
      </c>
      <c r="P234" t="s" s="20">
        <v>100</v>
      </c>
      <c r="Q234" t="s" s="21">
        <v>158</v>
      </c>
      <c r="R234" t="s" s="20">
        <v>35</v>
      </c>
      <c r="S234" t="s" s="20">
        <v>121</v>
      </c>
      <c r="T234" t="s" s="21">
        <v>153</v>
      </c>
      <c r="U234" t="s" s="20">
        <v>117</v>
      </c>
      <c r="V234" t="s" s="20">
        <v>103</v>
      </c>
      <c r="W234" t="s" s="21">
        <v>72</v>
      </c>
      <c r="X234" t="s" s="20">
        <v>100</v>
      </c>
      <c r="Y234" t="s" s="20">
        <v>136</v>
      </c>
      <c r="Z234" t="s" s="21">
        <v>109</v>
      </c>
      <c r="AA234" t="s" s="20">
        <v>136</v>
      </c>
      <c r="AB234" t="s" s="20">
        <v>39</v>
      </c>
      <c r="AC234" t="s" s="20">
        <v>42</v>
      </c>
      <c r="AD234" t="s" s="21">
        <v>149</v>
      </c>
      <c r="AE234" t="s" s="20">
        <v>274</v>
      </c>
      <c r="AF234" s="22">
        <v>8.5</v>
      </c>
      <c r="AG234" t="s" s="23">
        <v>60</v>
      </c>
      <c r="AH234" s="22">
        <v>8.369999999999999</v>
      </c>
      <c r="AI234" s="24"/>
    </row>
    <row r="235" ht="15" customHeight="1">
      <c r="A235" t="s" s="25">
        <v>415</v>
      </c>
      <c r="B235" t="s" s="26">
        <v>59</v>
      </c>
      <c r="C235" t="s" s="27">
        <v>87</v>
      </c>
      <c r="D235" t="s" s="27">
        <v>65</v>
      </c>
      <c r="E235" t="s" s="28">
        <v>65</v>
      </c>
      <c r="F235" t="s" s="27">
        <v>87</v>
      </c>
      <c r="G235" t="s" s="27">
        <v>65</v>
      </c>
      <c r="H235" t="s" s="28">
        <v>87</v>
      </c>
      <c r="I235" t="s" s="27">
        <v>64</v>
      </c>
      <c r="J235" t="s" s="27">
        <v>65</v>
      </c>
      <c r="K235" t="s" s="28">
        <v>63</v>
      </c>
      <c r="L235" t="s" s="27">
        <v>61</v>
      </c>
      <c r="M235" t="s" s="27">
        <v>63</v>
      </c>
      <c r="N235" t="s" s="28">
        <v>61</v>
      </c>
      <c r="O235" t="s" s="27">
        <v>64</v>
      </c>
      <c r="P235" t="s" s="27">
        <v>63</v>
      </c>
      <c r="Q235" t="s" s="28">
        <v>64</v>
      </c>
      <c r="R235" t="s" s="27">
        <v>65</v>
      </c>
      <c r="S235" t="s" s="27">
        <v>65</v>
      </c>
      <c r="T235" t="s" s="28">
        <v>65</v>
      </c>
      <c r="U235" t="s" s="27">
        <v>65</v>
      </c>
      <c r="V235" t="s" s="27">
        <v>65</v>
      </c>
      <c r="W235" t="s" s="28">
        <v>65</v>
      </c>
      <c r="X235" t="s" s="27">
        <v>61</v>
      </c>
      <c r="Y235" t="s" s="27">
        <v>65</v>
      </c>
      <c r="Z235" t="s" s="28">
        <v>87</v>
      </c>
      <c r="AA235" t="s" s="27">
        <v>65</v>
      </c>
      <c r="AB235" t="s" s="27">
        <v>65</v>
      </c>
      <c r="AC235" t="s" s="27">
        <v>65</v>
      </c>
      <c r="AD235" t="s" s="28">
        <v>65</v>
      </c>
      <c r="AE235" s="29"/>
      <c r="AF235" s="30"/>
      <c r="AG235" s="30"/>
      <c r="AH235" s="30"/>
      <c r="AI235" s="31"/>
    </row>
    <row r="236" ht="14.5" customHeight="1">
      <c r="A236" s="18">
        <v>14116</v>
      </c>
      <c r="B236" t="s" s="19">
        <v>32</v>
      </c>
      <c r="C236" t="s" s="20">
        <v>154</v>
      </c>
      <c r="D236" t="s" s="20">
        <v>116</v>
      </c>
      <c r="E236" t="s" s="21">
        <v>198</v>
      </c>
      <c r="F236" t="s" s="20">
        <v>106</v>
      </c>
      <c r="G236" t="s" s="20">
        <v>115</v>
      </c>
      <c r="H236" t="s" s="21">
        <v>158</v>
      </c>
      <c r="I236" t="s" s="20">
        <v>147</v>
      </c>
      <c r="J236" t="s" s="20">
        <v>115</v>
      </c>
      <c r="K236" t="s" s="21">
        <v>174</v>
      </c>
      <c r="L236" t="s" s="20">
        <v>95</v>
      </c>
      <c r="M236" t="s" s="20">
        <v>100</v>
      </c>
      <c r="N236" t="s" s="21">
        <v>152</v>
      </c>
      <c r="O236" t="s" s="20">
        <v>95</v>
      </c>
      <c r="P236" t="s" s="20">
        <v>89</v>
      </c>
      <c r="Q236" t="s" s="21">
        <v>304</v>
      </c>
      <c r="R236" t="s" s="20">
        <v>126</v>
      </c>
      <c r="S236" t="s" s="20">
        <v>109</v>
      </c>
      <c r="T236" t="s" s="21">
        <v>157</v>
      </c>
      <c r="U236" t="s" s="20">
        <v>101</v>
      </c>
      <c r="V236" t="s" s="20">
        <v>116</v>
      </c>
      <c r="W236" t="s" s="21">
        <v>42</v>
      </c>
      <c r="X236" t="s" s="20">
        <v>114</v>
      </c>
      <c r="Y236" t="s" s="20">
        <v>103</v>
      </c>
      <c r="Z236" t="s" s="21">
        <v>126</v>
      </c>
      <c r="AA236" t="s" s="20">
        <v>116</v>
      </c>
      <c r="AB236" t="s" s="20">
        <v>39</v>
      </c>
      <c r="AC236" t="s" s="20">
        <v>42</v>
      </c>
      <c r="AD236" t="s" s="21">
        <v>149</v>
      </c>
      <c r="AE236" t="s" s="20">
        <v>416</v>
      </c>
      <c r="AF236" s="22">
        <v>8.69</v>
      </c>
      <c r="AG236" t="s" s="23">
        <v>60</v>
      </c>
      <c r="AH236" s="22">
        <v>8.710000000000001</v>
      </c>
      <c r="AI236" s="24"/>
    </row>
    <row r="237" ht="15" customHeight="1">
      <c r="A237" t="s" s="25">
        <v>417</v>
      </c>
      <c r="B237" t="s" s="26">
        <v>59</v>
      </c>
      <c r="C237" t="s" s="27">
        <v>87</v>
      </c>
      <c r="D237" t="s" s="27">
        <v>65</v>
      </c>
      <c r="E237" t="s" s="28">
        <v>65</v>
      </c>
      <c r="F237" t="s" s="27">
        <v>64</v>
      </c>
      <c r="G237" t="s" s="27">
        <v>65</v>
      </c>
      <c r="H237" t="s" s="28">
        <v>64</v>
      </c>
      <c r="I237" t="s" s="27">
        <v>87</v>
      </c>
      <c r="J237" t="s" s="27">
        <v>65</v>
      </c>
      <c r="K237" t="s" s="28">
        <v>65</v>
      </c>
      <c r="L237" t="s" s="27">
        <v>64</v>
      </c>
      <c r="M237" t="s" s="27">
        <v>63</v>
      </c>
      <c r="N237" t="s" s="28">
        <v>64</v>
      </c>
      <c r="O237" t="s" s="27">
        <v>64</v>
      </c>
      <c r="P237" t="s" s="27">
        <v>65</v>
      </c>
      <c r="Q237" t="s" s="28">
        <v>63</v>
      </c>
      <c r="R237" t="s" s="27">
        <v>65</v>
      </c>
      <c r="S237" t="s" s="27">
        <v>87</v>
      </c>
      <c r="T237" t="s" s="28">
        <v>87</v>
      </c>
      <c r="U237" t="s" s="27">
        <v>65</v>
      </c>
      <c r="V237" t="s" s="27">
        <v>65</v>
      </c>
      <c r="W237" t="s" s="28">
        <v>65</v>
      </c>
      <c r="X237" t="s" s="27">
        <v>64</v>
      </c>
      <c r="Y237" t="s" s="27">
        <v>65</v>
      </c>
      <c r="Z237" t="s" s="28">
        <v>65</v>
      </c>
      <c r="AA237" t="s" s="27">
        <v>65</v>
      </c>
      <c r="AB237" t="s" s="27">
        <v>65</v>
      </c>
      <c r="AC237" t="s" s="27">
        <v>65</v>
      </c>
      <c r="AD237" t="s" s="28">
        <v>65</v>
      </c>
      <c r="AE237" s="29"/>
      <c r="AF237" s="30"/>
      <c r="AG237" s="30"/>
      <c r="AH237" s="30"/>
      <c r="AI237" s="31"/>
    </row>
    <row r="238" ht="14.5" customHeight="1">
      <c r="A238" s="18">
        <v>14117</v>
      </c>
      <c r="B238" t="s" s="19">
        <v>32</v>
      </c>
      <c r="C238" t="s" s="20">
        <v>126</v>
      </c>
      <c r="D238" t="s" s="20">
        <v>100</v>
      </c>
      <c r="E238" t="s" s="21">
        <v>163</v>
      </c>
      <c r="F238" t="s" s="20">
        <v>108</v>
      </c>
      <c r="G238" t="s" s="20">
        <v>145</v>
      </c>
      <c r="H238" t="s" s="21">
        <v>198</v>
      </c>
      <c r="I238" t="s" s="20">
        <v>95</v>
      </c>
      <c r="J238" t="s" s="20">
        <v>115</v>
      </c>
      <c r="K238" t="s" s="21">
        <v>93</v>
      </c>
      <c r="L238" t="s" s="20">
        <v>154</v>
      </c>
      <c r="M238" t="s" s="20">
        <v>122</v>
      </c>
      <c r="N238" t="s" s="21">
        <v>99</v>
      </c>
      <c r="O238" t="s" s="20">
        <v>147</v>
      </c>
      <c r="P238" t="s" s="20">
        <v>145</v>
      </c>
      <c r="Q238" t="s" s="21">
        <v>189</v>
      </c>
      <c r="R238" t="s" s="20">
        <v>77</v>
      </c>
      <c r="S238" t="s" s="20">
        <v>109</v>
      </c>
      <c r="T238" t="s" s="21">
        <v>141</v>
      </c>
      <c r="U238" t="s" s="20">
        <v>116</v>
      </c>
      <c r="V238" t="s" s="20">
        <v>136</v>
      </c>
      <c r="W238" t="s" s="21">
        <v>125</v>
      </c>
      <c r="X238" t="s" s="20">
        <v>89</v>
      </c>
      <c r="Y238" t="s" s="20">
        <v>136</v>
      </c>
      <c r="Z238" t="s" s="21">
        <v>126</v>
      </c>
      <c r="AA238" t="s" s="20">
        <v>103</v>
      </c>
      <c r="AB238" t="s" s="20">
        <v>35</v>
      </c>
      <c r="AC238" t="s" s="20">
        <v>35</v>
      </c>
      <c r="AD238" t="s" s="21">
        <v>149</v>
      </c>
      <c r="AE238" t="s" s="20">
        <v>418</v>
      </c>
      <c r="AF238" s="22">
        <v>8.619999999999999</v>
      </c>
      <c r="AG238" t="s" s="23">
        <v>60</v>
      </c>
      <c r="AH238" s="22">
        <v>8.19</v>
      </c>
      <c r="AI238" s="24"/>
    </row>
    <row r="239" ht="15" customHeight="1">
      <c r="A239" t="s" s="25">
        <v>419</v>
      </c>
      <c r="B239" t="s" s="26">
        <v>59</v>
      </c>
      <c r="C239" t="s" s="27">
        <v>61</v>
      </c>
      <c r="D239" t="s" s="27">
        <v>63</v>
      </c>
      <c r="E239" t="s" s="28">
        <v>61</v>
      </c>
      <c r="F239" t="s" s="27">
        <v>65</v>
      </c>
      <c r="G239" t="s" s="27">
        <v>87</v>
      </c>
      <c r="H239" t="s" s="28">
        <v>65</v>
      </c>
      <c r="I239" t="s" s="27">
        <v>64</v>
      </c>
      <c r="J239" t="s" s="27">
        <v>65</v>
      </c>
      <c r="K239" t="s" s="28">
        <v>63</v>
      </c>
      <c r="L239" t="s" s="27">
        <v>87</v>
      </c>
      <c r="M239" t="s" s="27">
        <v>64</v>
      </c>
      <c r="N239" t="s" s="28">
        <v>63</v>
      </c>
      <c r="O239" t="s" s="27">
        <v>87</v>
      </c>
      <c r="P239" t="s" s="27">
        <v>87</v>
      </c>
      <c r="Q239" t="s" s="28">
        <v>87</v>
      </c>
      <c r="R239" t="s" s="27">
        <v>63</v>
      </c>
      <c r="S239" t="s" s="27">
        <v>87</v>
      </c>
      <c r="T239" t="s" s="28">
        <v>87</v>
      </c>
      <c r="U239" t="s" s="27">
        <v>65</v>
      </c>
      <c r="V239" t="s" s="27">
        <v>65</v>
      </c>
      <c r="W239" t="s" s="28">
        <v>65</v>
      </c>
      <c r="X239" t="s" s="27">
        <v>64</v>
      </c>
      <c r="Y239" t="s" s="27">
        <v>65</v>
      </c>
      <c r="Z239" t="s" s="28">
        <v>65</v>
      </c>
      <c r="AA239" t="s" s="27">
        <v>65</v>
      </c>
      <c r="AB239" t="s" s="27">
        <v>65</v>
      </c>
      <c r="AC239" t="s" s="27">
        <v>65</v>
      </c>
      <c r="AD239" t="s" s="28">
        <v>65</v>
      </c>
      <c r="AE239" s="29"/>
      <c r="AF239" s="30"/>
      <c r="AG239" s="30"/>
      <c r="AH239" s="30"/>
      <c r="AI239" s="31"/>
    </row>
    <row r="240" ht="14.5" customHeight="1">
      <c r="A240" s="18">
        <v>14118</v>
      </c>
      <c r="B240" t="s" s="19">
        <v>32</v>
      </c>
      <c r="C240" t="s" s="20">
        <v>233</v>
      </c>
      <c r="D240" t="s" s="20">
        <v>44</v>
      </c>
      <c r="E240" t="s" s="21">
        <v>126</v>
      </c>
      <c r="F240" t="s" s="20">
        <v>66</v>
      </c>
      <c r="G240" t="s" s="20">
        <v>214</v>
      </c>
      <c r="H240" t="s" s="21">
        <v>103</v>
      </c>
      <c r="I240" t="s" s="20">
        <v>140</v>
      </c>
      <c r="J240" t="s" s="20">
        <v>38</v>
      </c>
      <c r="K240" t="s" s="21">
        <v>121</v>
      </c>
      <c r="L240" t="s" s="20">
        <v>40</v>
      </c>
      <c r="M240" t="s" s="20">
        <v>209</v>
      </c>
      <c r="N240" t="s" s="21">
        <v>68</v>
      </c>
      <c r="O240" t="s" s="20">
        <v>135</v>
      </c>
      <c r="P240" t="s" s="20">
        <v>208</v>
      </c>
      <c r="Q240" t="s" s="21">
        <v>94</v>
      </c>
      <c r="R240" t="s" s="20">
        <v>36</v>
      </c>
      <c r="S240" t="s" s="20">
        <v>291</v>
      </c>
      <c r="T240" t="s" s="21">
        <v>126</v>
      </c>
      <c r="U240" t="s" s="20">
        <v>67</v>
      </c>
      <c r="V240" t="s" s="20">
        <v>67</v>
      </c>
      <c r="W240" t="s" s="21">
        <v>81</v>
      </c>
      <c r="X240" t="s" s="20">
        <v>132</v>
      </c>
      <c r="Y240" t="s" s="20">
        <v>34</v>
      </c>
      <c r="Z240" t="s" s="21">
        <v>100</v>
      </c>
      <c r="AA240" t="s" s="20">
        <v>184</v>
      </c>
      <c r="AB240" t="s" s="20">
        <v>215</v>
      </c>
      <c r="AC240" t="s" s="20">
        <v>49</v>
      </c>
      <c r="AD240" t="s" s="21">
        <v>71</v>
      </c>
      <c r="AE240" t="s" s="20">
        <v>420</v>
      </c>
      <c r="AF240" s="22">
        <v>1.5</v>
      </c>
      <c r="AG240" t="s" s="23">
        <v>57</v>
      </c>
      <c r="AH240" s="22">
        <v>0.75</v>
      </c>
      <c r="AI240" s="24"/>
    </row>
    <row r="241" ht="15" customHeight="1">
      <c r="A241" t="s" s="25">
        <v>421</v>
      </c>
      <c r="B241" t="s" s="26">
        <v>59</v>
      </c>
      <c r="C241" t="s" s="27">
        <v>60</v>
      </c>
      <c r="D241" t="s" s="27">
        <v>57</v>
      </c>
      <c r="E241" t="s" s="28">
        <v>57</v>
      </c>
      <c r="F241" t="s" s="27">
        <v>57</v>
      </c>
      <c r="G241" t="s" s="27">
        <v>57</v>
      </c>
      <c r="H241" t="s" s="28">
        <v>57</v>
      </c>
      <c r="I241" t="s" s="27">
        <v>60</v>
      </c>
      <c r="J241" t="s" s="27">
        <v>61</v>
      </c>
      <c r="K241" t="s" s="28">
        <v>62</v>
      </c>
      <c r="L241" t="s" s="27">
        <v>60</v>
      </c>
      <c r="M241" t="s" s="27">
        <v>57</v>
      </c>
      <c r="N241" t="s" s="28">
        <v>57</v>
      </c>
      <c r="O241" t="s" s="27">
        <v>57</v>
      </c>
      <c r="P241" t="s" s="27">
        <v>57</v>
      </c>
      <c r="Q241" t="s" s="28">
        <v>57</v>
      </c>
      <c r="R241" t="s" s="27">
        <v>57</v>
      </c>
      <c r="S241" t="s" s="27">
        <v>62</v>
      </c>
      <c r="T241" t="s" s="28">
        <v>57</v>
      </c>
      <c r="U241" t="s" s="27">
        <v>64</v>
      </c>
      <c r="V241" t="s" s="27">
        <v>64</v>
      </c>
      <c r="W241" t="s" s="28">
        <v>64</v>
      </c>
      <c r="X241" t="s" s="27">
        <v>57</v>
      </c>
      <c r="Y241" t="s" s="27">
        <v>60</v>
      </c>
      <c r="Z241" t="s" s="28">
        <v>57</v>
      </c>
      <c r="AA241" t="s" s="27">
        <v>62</v>
      </c>
      <c r="AB241" t="s" s="27">
        <v>64</v>
      </c>
      <c r="AC241" t="s" s="27">
        <v>60</v>
      </c>
      <c r="AD241" t="s" s="28">
        <v>61</v>
      </c>
      <c r="AE241" s="29"/>
      <c r="AF241" s="30"/>
      <c r="AG241" s="30"/>
      <c r="AH241" s="30"/>
      <c r="AI241" s="31"/>
    </row>
    <row r="242" ht="14.5" customHeight="1">
      <c r="A242" s="18">
        <v>14119</v>
      </c>
      <c r="B242" t="s" s="19">
        <v>32</v>
      </c>
      <c r="C242" t="s" s="20">
        <v>91</v>
      </c>
      <c r="D242" t="s" s="20">
        <v>45</v>
      </c>
      <c r="E242" t="s" s="21">
        <v>157</v>
      </c>
      <c r="F242" t="s" s="20">
        <v>108</v>
      </c>
      <c r="G242" t="s" s="20">
        <v>145</v>
      </c>
      <c r="H242" t="s" s="21">
        <v>198</v>
      </c>
      <c r="I242" t="s" s="20">
        <v>159</v>
      </c>
      <c r="J242" t="s" s="20">
        <v>100</v>
      </c>
      <c r="K242" t="s" s="21">
        <v>158</v>
      </c>
      <c r="L242" t="s" s="20">
        <v>106</v>
      </c>
      <c r="M242" t="s" s="20">
        <v>112</v>
      </c>
      <c r="N242" t="s" s="21">
        <v>48</v>
      </c>
      <c r="O242" t="s" s="20">
        <v>126</v>
      </c>
      <c r="P242" t="s" s="20">
        <v>115</v>
      </c>
      <c r="Q242" t="s" s="21">
        <v>146</v>
      </c>
      <c r="R242" t="s" s="20">
        <v>126</v>
      </c>
      <c r="S242" t="s" s="20">
        <v>72</v>
      </c>
      <c r="T242" t="s" s="21">
        <v>84</v>
      </c>
      <c r="U242" t="s" s="20">
        <v>101</v>
      </c>
      <c r="V242" t="s" s="20">
        <v>101</v>
      </c>
      <c r="W242" t="s" s="21">
        <v>35</v>
      </c>
      <c r="X242" t="s" s="20">
        <v>114</v>
      </c>
      <c r="Y242" t="s" s="20">
        <v>136</v>
      </c>
      <c r="Z242" t="s" s="21">
        <v>42</v>
      </c>
      <c r="AA242" t="s" s="20">
        <v>101</v>
      </c>
      <c r="AB242" t="s" s="20">
        <v>42</v>
      </c>
      <c r="AC242" t="s" s="20">
        <v>126</v>
      </c>
      <c r="AD242" t="s" s="21">
        <v>198</v>
      </c>
      <c r="AE242" t="s" s="20">
        <v>422</v>
      </c>
      <c r="AF242" s="22">
        <v>8.42</v>
      </c>
      <c r="AG242" t="s" s="23">
        <v>60</v>
      </c>
      <c r="AH242" s="22">
        <v>8.4</v>
      </c>
      <c r="AI242" s="24"/>
    </row>
    <row r="243" ht="15" customHeight="1">
      <c r="A243" t="s" s="25">
        <v>423</v>
      </c>
      <c r="B243" t="s" s="26">
        <v>59</v>
      </c>
      <c r="C243" t="s" s="27">
        <v>63</v>
      </c>
      <c r="D243" t="s" s="27">
        <v>65</v>
      </c>
      <c r="E243" t="s" s="28">
        <v>87</v>
      </c>
      <c r="F243" t="s" s="27">
        <v>65</v>
      </c>
      <c r="G243" t="s" s="27">
        <v>87</v>
      </c>
      <c r="H243" t="s" s="28">
        <v>65</v>
      </c>
      <c r="I243" t="s" s="27">
        <v>64</v>
      </c>
      <c r="J243" t="s" s="27">
        <v>63</v>
      </c>
      <c r="K243" t="s" s="28">
        <v>64</v>
      </c>
      <c r="L243" t="s" s="27">
        <v>64</v>
      </c>
      <c r="M243" t="s" s="27">
        <v>61</v>
      </c>
      <c r="N243" t="s" s="28">
        <v>64</v>
      </c>
      <c r="O243" t="s" s="27">
        <v>61</v>
      </c>
      <c r="P243" t="s" s="27">
        <v>65</v>
      </c>
      <c r="Q243" t="s" s="28">
        <v>61</v>
      </c>
      <c r="R243" t="s" s="27">
        <v>65</v>
      </c>
      <c r="S243" t="s" s="27">
        <v>65</v>
      </c>
      <c r="T243" t="s" s="28">
        <v>65</v>
      </c>
      <c r="U243" t="s" s="27">
        <v>65</v>
      </c>
      <c r="V243" t="s" s="27">
        <v>65</v>
      </c>
      <c r="W243" t="s" s="28">
        <v>65</v>
      </c>
      <c r="X243" t="s" s="27">
        <v>64</v>
      </c>
      <c r="Y243" t="s" s="27">
        <v>65</v>
      </c>
      <c r="Z243" t="s" s="28">
        <v>65</v>
      </c>
      <c r="AA243" t="s" s="27">
        <v>65</v>
      </c>
      <c r="AB243" t="s" s="27">
        <v>65</v>
      </c>
      <c r="AC243" t="s" s="27">
        <v>65</v>
      </c>
      <c r="AD243" t="s" s="28">
        <v>65</v>
      </c>
      <c r="AE243" s="29"/>
      <c r="AF243" s="30"/>
      <c r="AG243" s="30"/>
      <c r="AH243" s="30"/>
      <c r="AI243" s="31"/>
    </row>
    <row r="244" ht="14.5" customHeight="1">
      <c r="A244" s="18">
        <v>14120</v>
      </c>
      <c r="B244" t="s" s="19">
        <v>32</v>
      </c>
      <c r="C244" t="s" s="20">
        <v>88</v>
      </c>
      <c r="D244" t="s" s="20">
        <v>123</v>
      </c>
      <c r="E244" t="s" s="21">
        <v>147</v>
      </c>
      <c r="F244" t="s" s="20">
        <v>92</v>
      </c>
      <c r="G244" t="s" s="20">
        <v>112</v>
      </c>
      <c r="H244" t="s" s="21">
        <v>90</v>
      </c>
      <c r="I244" t="s" s="20">
        <v>111</v>
      </c>
      <c r="J244" t="s" s="20">
        <v>122</v>
      </c>
      <c r="K244" t="s" s="21">
        <v>48</v>
      </c>
      <c r="L244" t="s" s="20">
        <v>96</v>
      </c>
      <c r="M244" t="s" s="20">
        <v>112</v>
      </c>
      <c r="N244" t="s" s="21">
        <v>147</v>
      </c>
      <c r="O244" t="s" s="20">
        <v>146</v>
      </c>
      <c r="P244" t="s" s="20">
        <v>122</v>
      </c>
      <c r="Q244" t="s" s="21">
        <v>304</v>
      </c>
      <c r="R244" t="s" s="20">
        <v>102</v>
      </c>
      <c r="S244" t="s" s="20">
        <v>82</v>
      </c>
      <c r="T244" t="s" s="21">
        <v>152</v>
      </c>
      <c r="U244" t="s" s="20">
        <v>115</v>
      </c>
      <c r="V244" t="s" s="20">
        <v>89</v>
      </c>
      <c r="W244" t="s" s="21">
        <v>82</v>
      </c>
      <c r="X244" t="s" s="20">
        <v>89</v>
      </c>
      <c r="Y244" t="s" s="20">
        <v>117</v>
      </c>
      <c r="Z244" t="s" s="21">
        <v>109</v>
      </c>
      <c r="AA244" t="s" s="20">
        <v>45</v>
      </c>
      <c r="AB244" t="s" s="20">
        <v>102</v>
      </c>
      <c r="AC244" t="s" s="20">
        <v>116</v>
      </c>
      <c r="AD244" t="s" s="21">
        <v>95</v>
      </c>
      <c r="AE244" t="s" s="20">
        <v>424</v>
      </c>
      <c r="AF244" s="22">
        <v>7.23</v>
      </c>
      <c r="AG244" t="s" s="23">
        <v>60</v>
      </c>
      <c r="AH244" s="22">
        <v>7.33</v>
      </c>
      <c r="AI244" s="24"/>
    </row>
    <row r="245" ht="15" customHeight="1">
      <c r="A245" t="s" s="25">
        <v>425</v>
      </c>
      <c r="B245" t="s" s="26">
        <v>59</v>
      </c>
      <c r="C245" t="s" s="27">
        <v>64</v>
      </c>
      <c r="D245" t="s" s="27">
        <v>61</v>
      </c>
      <c r="E245" t="s" s="28">
        <v>64</v>
      </c>
      <c r="F245" t="s" s="27">
        <v>63</v>
      </c>
      <c r="G245" t="s" s="27">
        <v>61</v>
      </c>
      <c r="H245" t="s" s="28">
        <v>64</v>
      </c>
      <c r="I245" t="s" s="27">
        <v>61</v>
      </c>
      <c r="J245" t="s" s="27">
        <v>64</v>
      </c>
      <c r="K245" t="s" s="28">
        <v>64</v>
      </c>
      <c r="L245" t="s" s="27">
        <v>64</v>
      </c>
      <c r="M245" t="s" s="27">
        <v>61</v>
      </c>
      <c r="N245" t="s" s="28">
        <v>64</v>
      </c>
      <c r="O245" t="s" s="27">
        <v>63</v>
      </c>
      <c r="P245" t="s" s="27">
        <v>64</v>
      </c>
      <c r="Q245" t="s" s="28">
        <v>63</v>
      </c>
      <c r="R245" t="s" s="27">
        <v>63</v>
      </c>
      <c r="S245" t="s" s="27">
        <v>64</v>
      </c>
      <c r="T245" t="s" s="28">
        <v>64</v>
      </c>
      <c r="U245" t="s" s="27">
        <v>63</v>
      </c>
      <c r="V245" t="s" s="27">
        <v>64</v>
      </c>
      <c r="W245" t="s" s="28">
        <v>64</v>
      </c>
      <c r="X245" t="s" s="27">
        <v>64</v>
      </c>
      <c r="Y245" t="s" s="27">
        <v>65</v>
      </c>
      <c r="Z245" t="s" s="28">
        <v>87</v>
      </c>
      <c r="AA245" t="s" s="27">
        <v>87</v>
      </c>
      <c r="AB245" t="s" s="27">
        <v>63</v>
      </c>
      <c r="AC245" t="s" s="27">
        <v>60</v>
      </c>
      <c r="AD245" t="s" s="28">
        <v>61</v>
      </c>
      <c r="AE245" s="29"/>
      <c r="AF245" s="30"/>
      <c r="AG245" s="30"/>
      <c r="AH245" s="30"/>
      <c r="AI245" s="31"/>
    </row>
    <row r="246" ht="14.5" customHeight="1">
      <c r="A246" s="18">
        <v>14121</v>
      </c>
      <c r="B246" t="s" s="19">
        <v>32</v>
      </c>
      <c r="C246" t="s" s="20">
        <v>71</v>
      </c>
      <c r="D246" t="s" s="20">
        <v>94</v>
      </c>
      <c r="E246" t="s" s="21">
        <v>147</v>
      </c>
      <c r="F246" t="s" s="20">
        <v>139</v>
      </c>
      <c r="G246" t="s" s="20">
        <v>122</v>
      </c>
      <c r="H246" t="s" s="21">
        <v>88</v>
      </c>
      <c r="I246" t="s" s="20">
        <v>139</v>
      </c>
      <c r="J246" t="s" s="20">
        <v>122</v>
      </c>
      <c r="K246" t="s" s="21">
        <v>88</v>
      </c>
      <c r="L246" t="s" s="20">
        <v>42</v>
      </c>
      <c r="M246" t="s" s="20">
        <v>94</v>
      </c>
      <c r="N246" t="s" s="21">
        <v>159</v>
      </c>
      <c r="O246" t="s" s="20">
        <v>35</v>
      </c>
      <c r="P246" t="s" s="20">
        <v>145</v>
      </c>
      <c r="Q246" t="s" s="21">
        <v>92</v>
      </c>
      <c r="R246" t="s" s="20">
        <v>35</v>
      </c>
      <c r="S246" t="s" s="20">
        <v>126</v>
      </c>
      <c r="T246" t="s" s="21">
        <v>55</v>
      </c>
      <c r="U246" t="s" s="20">
        <v>117</v>
      </c>
      <c r="V246" t="s" s="20">
        <v>103</v>
      </c>
      <c r="W246" t="s" s="21">
        <v>72</v>
      </c>
      <c r="X246" t="s" s="20">
        <v>89</v>
      </c>
      <c r="Y246" t="s" s="20">
        <v>136</v>
      </c>
      <c r="Z246" t="s" s="21">
        <v>126</v>
      </c>
      <c r="AA246" t="s" s="20">
        <v>116</v>
      </c>
      <c r="AB246" t="s" s="20">
        <v>39</v>
      </c>
      <c r="AC246" t="s" s="20">
        <v>125</v>
      </c>
      <c r="AD246" t="s" s="21">
        <v>148</v>
      </c>
      <c r="AE246" t="s" s="20">
        <v>201</v>
      </c>
      <c r="AF246" s="22">
        <v>7.23</v>
      </c>
      <c r="AG246" t="s" s="23">
        <v>60</v>
      </c>
      <c r="AH246" s="22">
        <v>7.77</v>
      </c>
      <c r="AI246" s="24"/>
    </row>
    <row r="247" ht="15" customHeight="1">
      <c r="A247" t="s" s="25">
        <v>426</v>
      </c>
      <c r="B247" t="s" s="26">
        <v>59</v>
      </c>
      <c r="C247" t="s" s="27">
        <v>64</v>
      </c>
      <c r="D247" t="s" s="27">
        <v>64</v>
      </c>
      <c r="E247" t="s" s="28">
        <v>64</v>
      </c>
      <c r="F247" t="s" s="27">
        <v>62</v>
      </c>
      <c r="G247" t="s" s="27">
        <v>64</v>
      </c>
      <c r="H247" t="s" s="28">
        <v>61</v>
      </c>
      <c r="I247" t="s" s="27">
        <v>62</v>
      </c>
      <c r="J247" t="s" s="27">
        <v>64</v>
      </c>
      <c r="K247" t="s" s="28">
        <v>61</v>
      </c>
      <c r="L247" t="s" s="27">
        <v>61</v>
      </c>
      <c r="M247" t="s" s="27">
        <v>64</v>
      </c>
      <c r="N247" t="s" s="28">
        <v>61</v>
      </c>
      <c r="O247" t="s" s="27">
        <v>61</v>
      </c>
      <c r="P247" t="s" s="27">
        <v>87</v>
      </c>
      <c r="Q247" t="s" s="28">
        <v>61</v>
      </c>
      <c r="R247" t="s" s="27">
        <v>65</v>
      </c>
      <c r="S247" t="s" s="27">
        <v>65</v>
      </c>
      <c r="T247" t="s" s="28">
        <v>65</v>
      </c>
      <c r="U247" t="s" s="27">
        <v>65</v>
      </c>
      <c r="V247" t="s" s="27">
        <v>65</v>
      </c>
      <c r="W247" t="s" s="28">
        <v>65</v>
      </c>
      <c r="X247" t="s" s="27">
        <v>64</v>
      </c>
      <c r="Y247" t="s" s="27">
        <v>65</v>
      </c>
      <c r="Z247" t="s" s="28">
        <v>65</v>
      </c>
      <c r="AA247" t="s" s="27">
        <v>65</v>
      </c>
      <c r="AB247" t="s" s="27">
        <v>65</v>
      </c>
      <c r="AC247" t="s" s="27">
        <v>65</v>
      </c>
      <c r="AD247" t="s" s="28">
        <v>65</v>
      </c>
      <c r="AE247" s="29"/>
      <c r="AF247" s="30"/>
      <c r="AG247" s="30"/>
      <c r="AH247" s="30"/>
      <c r="AI247" s="31"/>
    </row>
    <row r="248" ht="14.5" customHeight="1">
      <c r="A248" s="18">
        <v>14122</v>
      </c>
      <c r="B248" t="s" s="19">
        <v>32</v>
      </c>
      <c r="C248" t="s" s="20">
        <v>98</v>
      </c>
      <c r="D248" t="s" s="20">
        <v>100</v>
      </c>
      <c r="E248" t="s" s="21">
        <v>121</v>
      </c>
      <c r="F248" t="s" s="20">
        <v>171</v>
      </c>
      <c r="G248" t="s" s="20">
        <v>145</v>
      </c>
      <c r="H248" t="s" s="21">
        <v>304</v>
      </c>
      <c r="I248" t="s" s="20">
        <v>95</v>
      </c>
      <c r="J248" t="s" s="20">
        <v>122</v>
      </c>
      <c r="K248" t="s" s="21">
        <v>90</v>
      </c>
      <c r="L248" t="s" s="20">
        <v>139</v>
      </c>
      <c r="M248" t="s" s="20">
        <v>94</v>
      </c>
      <c r="N248" t="s" s="21">
        <v>96</v>
      </c>
      <c r="O248" t="s" s="20">
        <v>106</v>
      </c>
      <c r="P248" t="s" s="20">
        <v>122</v>
      </c>
      <c r="Q248" t="s" s="21">
        <v>147</v>
      </c>
      <c r="R248" t="s" s="20">
        <v>102</v>
      </c>
      <c r="S248" t="s" s="20">
        <v>109</v>
      </c>
      <c r="T248" t="s" s="21">
        <v>93</v>
      </c>
      <c r="U248" t="s" s="20">
        <v>101</v>
      </c>
      <c r="V248" t="s" s="20">
        <v>103</v>
      </c>
      <c r="W248" t="s" s="21">
        <v>125</v>
      </c>
      <c r="X248" t="s" s="20">
        <v>115</v>
      </c>
      <c r="Y248" t="s" s="20">
        <v>103</v>
      </c>
      <c r="Z248" t="s" s="21">
        <v>42</v>
      </c>
      <c r="AA248" t="s" s="20">
        <v>116</v>
      </c>
      <c r="AB248" t="s" s="20">
        <v>126</v>
      </c>
      <c r="AC248" t="s" s="20">
        <v>35</v>
      </c>
      <c r="AD248" t="s" s="21">
        <v>55</v>
      </c>
      <c r="AE248" t="s" s="20">
        <v>389</v>
      </c>
      <c r="AF248" s="22">
        <v>7.35</v>
      </c>
      <c r="AG248" t="s" s="23">
        <v>60</v>
      </c>
      <c r="AH248" s="22">
        <v>7.17</v>
      </c>
      <c r="AI248" s="24"/>
    </row>
    <row r="249" ht="15" customHeight="1">
      <c r="A249" t="s" s="25">
        <v>427</v>
      </c>
      <c r="B249" t="s" s="26">
        <v>59</v>
      </c>
      <c r="C249" t="s" s="27">
        <v>60</v>
      </c>
      <c r="D249" t="s" s="27">
        <v>63</v>
      </c>
      <c r="E249" t="s" s="28">
        <v>62</v>
      </c>
      <c r="F249" t="s" s="27">
        <v>63</v>
      </c>
      <c r="G249" t="s" s="27">
        <v>87</v>
      </c>
      <c r="H249" t="s" s="28">
        <v>63</v>
      </c>
      <c r="I249" t="s" s="27">
        <v>64</v>
      </c>
      <c r="J249" t="s" s="27">
        <v>64</v>
      </c>
      <c r="K249" t="s" s="28">
        <v>64</v>
      </c>
      <c r="L249" t="s" s="27">
        <v>62</v>
      </c>
      <c r="M249" t="s" s="27">
        <v>64</v>
      </c>
      <c r="N249" t="s" s="28">
        <v>61</v>
      </c>
      <c r="O249" t="s" s="27">
        <v>64</v>
      </c>
      <c r="P249" t="s" s="27">
        <v>64</v>
      </c>
      <c r="Q249" t="s" s="28">
        <v>64</v>
      </c>
      <c r="R249" t="s" s="27">
        <v>63</v>
      </c>
      <c r="S249" t="s" s="27">
        <v>87</v>
      </c>
      <c r="T249" t="s" s="28">
        <v>63</v>
      </c>
      <c r="U249" t="s" s="27">
        <v>65</v>
      </c>
      <c r="V249" t="s" s="27">
        <v>65</v>
      </c>
      <c r="W249" t="s" s="28">
        <v>65</v>
      </c>
      <c r="X249" t="s" s="27">
        <v>63</v>
      </c>
      <c r="Y249" t="s" s="27">
        <v>65</v>
      </c>
      <c r="Z249" t="s" s="28">
        <v>65</v>
      </c>
      <c r="AA249" t="s" s="27">
        <v>65</v>
      </c>
      <c r="AB249" t="s" s="27">
        <v>65</v>
      </c>
      <c r="AC249" t="s" s="27">
        <v>65</v>
      </c>
      <c r="AD249" t="s" s="28">
        <v>65</v>
      </c>
      <c r="AE249" s="29"/>
      <c r="AF249" s="30"/>
      <c r="AG249" s="30"/>
      <c r="AH249" s="30"/>
      <c r="AI249" s="31"/>
    </row>
    <row r="250" ht="14.5" customHeight="1">
      <c r="A250" s="18">
        <v>14123</v>
      </c>
      <c r="B250" t="s" s="19">
        <v>32</v>
      </c>
      <c r="C250" t="s" s="20">
        <v>53</v>
      </c>
      <c r="D250" t="s" s="20">
        <v>44</v>
      </c>
      <c r="E250" t="s" s="21">
        <v>75</v>
      </c>
      <c r="F250" t="s" s="20">
        <v>33</v>
      </c>
      <c r="G250" t="s" s="20">
        <v>44</v>
      </c>
      <c r="H250" t="s" s="21">
        <v>109</v>
      </c>
      <c r="I250" t="s" s="20">
        <v>428</v>
      </c>
      <c r="J250" t="s" s="20">
        <v>34</v>
      </c>
      <c r="K250" t="s" s="21">
        <v>164</v>
      </c>
      <c r="L250" t="s" s="20">
        <v>140</v>
      </c>
      <c r="M250" t="s" s="20">
        <v>74</v>
      </c>
      <c r="N250" t="s" s="21">
        <v>125</v>
      </c>
      <c r="O250" t="s" s="20">
        <v>66</v>
      </c>
      <c r="P250" t="s" s="20">
        <v>34</v>
      </c>
      <c r="Q250" t="s" s="21">
        <v>231</v>
      </c>
      <c r="R250" t="s" s="20">
        <v>350</v>
      </c>
      <c r="S250" t="s" s="20">
        <v>185</v>
      </c>
      <c r="T250" t="s" s="21">
        <v>152</v>
      </c>
      <c r="U250" t="s" s="20">
        <v>138</v>
      </c>
      <c r="V250" t="s" s="20">
        <v>52</v>
      </c>
      <c r="W250" t="s" s="21">
        <v>77</v>
      </c>
      <c r="X250" t="s" s="20">
        <v>80</v>
      </c>
      <c r="Y250" t="s" s="20">
        <v>234</v>
      </c>
      <c r="Z250" t="s" s="21">
        <v>109</v>
      </c>
      <c r="AA250" t="s" s="20">
        <v>50</v>
      </c>
      <c r="AB250" t="s" s="20">
        <v>83</v>
      </c>
      <c r="AC250" t="s" s="20">
        <v>53</v>
      </c>
      <c r="AD250" t="s" s="21">
        <v>84</v>
      </c>
      <c r="AE250" t="s" s="20">
        <v>429</v>
      </c>
      <c r="AF250" s="22">
        <v>3.77</v>
      </c>
      <c r="AG250" t="s" s="23">
        <v>57</v>
      </c>
      <c r="AH250" s="22">
        <v>4.75</v>
      </c>
      <c r="AI250" s="24"/>
    </row>
    <row r="251" ht="15" customHeight="1">
      <c r="A251" t="s" s="25">
        <v>430</v>
      </c>
      <c r="B251" t="s" s="26">
        <v>59</v>
      </c>
      <c r="C251" t="s" s="27">
        <v>61</v>
      </c>
      <c r="D251" t="s" s="27">
        <v>57</v>
      </c>
      <c r="E251" t="s" s="28">
        <v>57</v>
      </c>
      <c r="F251" t="s" s="27">
        <v>60</v>
      </c>
      <c r="G251" t="s" s="27">
        <v>57</v>
      </c>
      <c r="H251" t="s" s="28">
        <v>57</v>
      </c>
      <c r="I251" t="s" s="27">
        <v>64</v>
      </c>
      <c r="J251" t="s" s="27">
        <v>61</v>
      </c>
      <c r="K251" t="s" s="28">
        <v>64</v>
      </c>
      <c r="L251" t="s" s="27">
        <v>60</v>
      </c>
      <c r="M251" t="s" s="27">
        <v>62</v>
      </c>
      <c r="N251" t="s" s="28">
        <v>60</v>
      </c>
      <c r="O251" t="s" s="27">
        <v>57</v>
      </c>
      <c r="P251" t="s" s="27">
        <v>61</v>
      </c>
      <c r="Q251" t="s" s="28">
        <v>57</v>
      </c>
      <c r="R251" t="s" s="27">
        <v>64</v>
      </c>
      <c r="S251" t="s" s="27">
        <v>87</v>
      </c>
      <c r="T251" t="s" s="28">
        <v>64</v>
      </c>
      <c r="U251" t="s" s="27">
        <v>87</v>
      </c>
      <c r="V251" t="s" s="27">
        <v>63</v>
      </c>
      <c r="W251" t="s" s="28">
        <v>63</v>
      </c>
      <c r="X251" t="s" s="27">
        <v>64</v>
      </c>
      <c r="Y251" t="s" s="27">
        <v>65</v>
      </c>
      <c r="Z251" t="s" s="28">
        <v>87</v>
      </c>
      <c r="AA251" t="s" s="27">
        <v>65</v>
      </c>
      <c r="AB251" t="s" s="27">
        <v>65</v>
      </c>
      <c r="AC251" t="s" s="27">
        <v>65</v>
      </c>
      <c r="AD251" t="s" s="28">
        <v>65</v>
      </c>
      <c r="AE251" s="29"/>
      <c r="AF251" s="30"/>
      <c r="AG251" s="30"/>
      <c r="AH251" s="30"/>
      <c r="AI251" s="31"/>
    </row>
    <row r="252" ht="14.5" customHeight="1">
      <c r="A252" s="18">
        <v>14124</v>
      </c>
      <c r="B252" t="s" s="19">
        <v>32</v>
      </c>
      <c r="C252" t="s" s="20">
        <v>107</v>
      </c>
      <c r="D252" t="s" s="20">
        <v>94</v>
      </c>
      <c r="E252" t="s" s="21">
        <v>72</v>
      </c>
      <c r="F252" t="s" s="20">
        <v>82</v>
      </c>
      <c r="G252" t="s" s="20">
        <v>123</v>
      </c>
      <c r="H252" t="s" s="21">
        <v>125</v>
      </c>
      <c r="I252" t="s" s="20">
        <v>98</v>
      </c>
      <c r="J252" t="s" s="20">
        <v>123</v>
      </c>
      <c r="K252" t="s" s="21">
        <v>35</v>
      </c>
      <c r="L252" t="s" s="20">
        <v>42</v>
      </c>
      <c r="M252" t="s" s="20">
        <v>168</v>
      </c>
      <c r="N252" t="s" s="21">
        <v>106</v>
      </c>
      <c r="O252" t="s" s="20">
        <v>68</v>
      </c>
      <c r="P252" t="s" s="20">
        <v>110</v>
      </c>
      <c r="Q252" t="s" s="21">
        <v>72</v>
      </c>
      <c r="R252" t="s" s="20">
        <v>102</v>
      </c>
      <c r="S252" t="s" s="20">
        <v>68</v>
      </c>
      <c r="T252" t="s" s="21">
        <v>304</v>
      </c>
      <c r="U252" t="s" s="20">
        <v>45</v>
      </c>
      <c r="V252" t="s" s="20">
        <v>116</v>
      </c>
      <c r="W252" t="s" s="21">
        <v>139</v>
      </c>
      <c r="X252" t="s" s="20">
        <v>145</v>
      </c>
      <c r="Y252" t="s" s="20">
        <v>136</v>
      </c>
      <c r="Z252" t="s" s="21">
        <v>139</v>
      </c>
      <c r="AA252" t="s" s="20">
        <v>117</v>
      </c>
      <c r="AB252" t="s" s="20">
        <v>35</v>
      </c>
      <c r="AC252" t="s" s="20">
        <v>126</v>
      </c>
      <c r="AD252" t="s" s="21">
        <v>55</v>
      </c>
      <c r="AE252" t="s" s="20">
        <v>431</v>
      </c>
      <c r="AF252" s="22">
        <v>5.85</v>
      </c>
      <c r="AG252" t="s" s="23">
        <v>60</v>
      </c>
      <c r="AH252" s="22">
        <v>2.92</v>
      </c>
      <c r="AI252" s="24"/>
    </row>
    <row r="253" ht="15" customHeight="1">
      <c r="A253" t="s" s="25">
        <v>432</v>
      </c>
      <c r="B253" t="s" s="26">
        <v>59</v>
      </c>
      <c r="C253" t="s" s="27">
        <v>60</v>
      </c>
      <c r="D253" t="s" s="27">
        <v>64</v>
      </c>
      <c r="E253" t="s" s="28">
        <v>62</v>
      </c>
      <c r="F253" t="s" s="27">
        <v>60</v>
      </c>
      <c r="G253" t="s" s="27">
        <v>61</v>
      </c>
      <c r="H253" t="s" s="28">
        <v>60</v>
      </c>
      <c r="I253" t="s" s="27">
        <v>60</v>
      </c>
      <c r="J253" t="s" s="27">
        <v>61</v>
      </c>
      <c r="K253" t="s" s="28">
        <v>60</v>
      </c>
      <c r="L253" t="s" s="27">
        <v>61</v>
      </c>
      <c r="M253" t="s" s="27">
        <v>60</v>
      </c>
      <c r="N253" t="s" s="28">
        <v>62</v>
      </c>
      <c r="O253" t="s" s="27">
        <v>62</v>
      </c>
      <c r="P253" t="s" s="27">
        <v>62</v>
      </c>
      <c r="Q253" t="s" s="28">
        <v>62</v>
      </c>
      <c r="R253" t="s" s="27">
        <v>63</v>
      </c>
      <c r="S253" t="s" s="27">
        <v>63</v>
      </c>
      <c r="T253" t="s" s="28">
        <v>63</v>
      </c>
      <c r="U253" t="s" s="27">
        <v>87</v>
      </c>
      <c r="V253" t="s" s="27">
        <v>65</v>
      </c>
      <c r="W253" t="s" s="28">
        <v>87</v>
      </c>
      <c r="X253" t="s" s="27">
        <v>64</v>
      </c>
      <c r="Y253" t="s" s="27">
        <v>65</v>
      </c>
      <c r="Z253" t="s" s="28">
        <v>87</v>
      </c>
      <c r="AA253" t="s" s="27">
        <v>65</v>
      </c>
      <c r="AB253" t="s" s="27">
        <v>65</v>
      </c>
      <c r="AC253" t="s" s="27">
        <v>65</v>
      </c>
      <c r="AD253" t="s" s="28">
        <v>65</v>
      </c>
      <c r="AE253" s="29"/>
      <c r="AF253" s="30"/>
      <c r="AG253" s="30"/>
      <c r="AH253" s="30"/>
      <c r="AI253" s="31"/>
    </row>
    <row r="254" ht="14.5" customHeight="1">
      <c r="A254" s="18">
        <v>14125</v>
      </c>
      <c r="B254" t="s" s="19">
        <v>32</v>
      </c>
      <c r="C254" t="s" s="20">
        <v>159</v>
      </c>
      <c r="D254" t="s" s="20">
        <v>145</v>
      </c>
      <c r="E254" t="s" s="21">
        <v>90</v>
      </c>
      <c r="F254" t="s" s="20">
        <v>72</v>
      </c>
      <c r="G254" t="s" s="20">
        <v>122</v>
      </c>
      <c r="H254" t="s" s="21">
        <v>146</v>
      </c>
      <c r="I254" t="s" s="20">
        <v>71</v>
      </c>
      <c r="J254" t="s" s="20">
        <v>89</v>
      </c>
      <c r="K254" t="s" s="21">
        <v>108</v>
      </c>
      <c r="L254" t="s" s="20">
        <v>163</v>
      </c>
      <c r="M254" t="s" s="20">
        <v>94</v>
      </c>
      <c r="N254" t="s" s="21">
        <v>108</v>
      </c>
      <c r="O254" t="s" s="20">
        <v>71</v>
      </c>
      <c r="P254" t="s" s="20">
        <v>122</v>
      </c>
      <c r="Q254" t="s" s="21">
        <v>97</v>
      </c>
      <c r="R254" t="s" s="20">
        <v>107</v>
      </c>
      <c r="S254" t="s" s="20">
        <v>109</v>
      </c>
      <c r="T254" t="s" s="21">
        <v>304</v>
      </c>
      <c r="U254" t="s" s="20">
        <v>45</v>
      </c>
      <c r="V254" t="s" s="20">
        <v>116</v>
      </c>
      <c r="W254" t="s" s="21">
        <v>139</v>
      </c>
      <c r="X254" t="s" s="20">
        <v>115</v>
      </c>
      <c r="Y254" t="s" s="20">
        <v>136</v>
      </c>
      <c r="Z254" t="s" s="21">
        <v>35</v>
      </c>
      <c r="AA254" t="s" s="20">
        <v>101</v>
      </c>
      <c r="AB254" t="s" s="20">
        <v>35</v>
      </c>
      <c r="AC254" t="s" s="20">
        <v>42</v>
      </c>
      <c r="AD254" t="s" s="21">
        <v>118</v>
      </c>
      <c r="AE254" t="s" s="20">
        <v>433</v>
      </c>
      <c r="AF254" s="22">
        <v>7.46</v>
      </c>
      <c r="AG254" t="s" s="23">
        <v>60</v>
      </c>
      <c r="AH254" s="22">
        <v>7.79</v>
      </c>
      <c r="AI254" s="24"/>
    </row>
    <row r="255" ht="15" customHeight="1">
      <c r="A255" t="s" s="25">
        <v>434</v>
      </c>
      <c r="B255" t="s" s="26">
        <v>59</v>
      </c>
      <c r="C255" t="s" s="27">
        <v>64</v>
      </c>
      <c r="D255" t="s" s="27">
        <v>87</v>
      </c>
      <c r="E255" t="s" s="28">
        <v>64</v>
      </c>
      <c r="F255" t="s" s="27">
        <v>61</v>
      </c>
      <c r="G255" t="s" s="27">
        <v>64</v>
      </c>
      <c r="H255" t="s" s="28">
        <v>61</v>
      </c>
      <c r="I255" t="s" s="27">
        <v>64</v>
      </c>
      <c r="J255" t="s" s="27">
        <v>65</v>
      </c>
      <c r="K255" t="s" s="28">
        <v>64</v>
      </c>
      <c r="L255" t="s" s="27">
        <v>64</v>
      </c>
      <c r="M255" t="s" s="27">
        <v>64</v>
      </c>
      <c r="N255" t="s" s="28">
        <v>64</v>
      </c>
      <c r="O255" t="s" s="27">
        <v>64</v>
      </c>
      <c r="P255" t="s" s="27">
        <v>64</v>
      </c>
      <c r="Q255" t="s" s="28">
        <v>64</v>
      </c>
      <c r="R255" t="s" s="27">
        <v>64</v>
      </c>
      <c r="S255" t="s" s="27">
        <v>87</v>
      </c>
      <c r="T255" t="s" s="28">
        <v>63</v>
      </c>
      <c r="U255" t="s" s="27">
        <v>87</v>
      </c>
      <c r="V255" t="s" s="27">
        <v>65</v>
      </c>
      <c r="W255" t="s" s="28">
        <v>87</v>
      </c>
      <c r="X255" t="s" s="27">
        <v>63</v>
      </c>
      <c r="Y255" t="s" s="27">
        <v>65</v>
      </c>
      <c r="Z255" t="s" s="28">
        <v>65</v>
      </c>
      <c r="AA255" t="s" s="27">
        <v>65</v>
      </c>
      <c r="AB255" t="s" s="27">
        <v>65</v>
      </c>
      <c r="AC255" t="s" s="27">
        <v>65</v>
      </c>
      <c r="AD255" t="s" s="28">
        <v>65</v>
      </c>
      <c r="AE255" s="29"/>
      <c r="AF255" s="30"/>
      <c r="AG255" s="30"/>
      <c r="AH255" s="30"/>
      <c r="AI255" s="31"/>
    </row>
    <row r="256" ht="14.5" customHeight="1">
      <c r="A256" s="18">
        <v>14126</v>
      </c>
      <c r="B256" t="s" s="19">
        <v>32</v>
      </c>
      <c r="C256" t="s" s="20">
        <v>75</v>
      </c>
      <c r="D256" t="s" s="20">
        <v>122</v>
      </c>
      <c r="E256" t="s" s="21">
        <v>154</v>
      </c>
      <c r="F256" t="s" s="20">
        <v>106</v>
      </c>
      <c r="G256" t="s" s="20">
        <v>123</v>
      </c>
      <c r="H256" t="s" s="21">
        <v>91</v>
      </c>
      <c r="I256" t="s" s="20">
        <v>111</v>
      </c>
      <c r="J256" t="s" s="20">
        <v>122</v>
      </c>
      <c r="K256" t="s" s="21">
        <v>48</v>
      </c>
      <c r="L256" t="s" s="20">
        <v>102</v>
      </c>
      <c r="M256" t="s" s="20">
        <v>110</v>
      </c>
      <c r="N256" t="s" s="21">
        <v>125</v>
      </c>
      <c r="O256" t="s" s="20">
        <v>107</v>
      </c>
      <c r="P256" t="s" s="20">
        <v>100</v>
      </c>
      <c r="Q256" t="s" s="21">
        <v>111</v>
      </c>
      <c r="R256" t="s" s="20">
        <v>109</v>
      </c>
      <c r="S256" t="s" s="20">
        <v>68</v>
      </c>
      <c r="T256" t="s" s="21">
        <v>99</v>
      </c>
      <c r="U256" t="s" s="20">
        <v>116</v>
      </c>
      <c r="V256" t="s" s="20">
        <v>103</v>
      </c>
      <c r="W256" t="s" s="21">
        <v>39</v>
      </c>
      <c r="X256" t="s" s="20">
        <v>115</v>
      </c>
      <c r="Y256" t="s" s="20">
        <v>103</v>
      </c>
      <c r="Z256" t="s" s="21">
        <v>42</v>
      </c>
      <c r="AA256" t="s" s="20">
        <v>101</v>
      </c>
      <c r="AB256" t="s" s="20">
        <v>39</v>
      </c>
      <c r="AC256" t="s" s="20">
        <v>35</v>
      </c>
      <c r="AD256" t="s" s="21">
        <v>84</v>
      </c>
      <c r="AE256" t="s" s="20">
        <v>435</v>
      </c>
      <c r="AF256" s="22">
        <v>6.73</v>
      </c>
      <c r="AG256" t="s" s="23">
        <v>60</v>
      </c>
      <c r="AH256" s="22">
        <v>7.42</v>
      </c>
      <c r="AI256" s="24"/>
    </row>
    <row r="257" ht="15.75" customHeight="1">
      <c r="A257" t="s" s="25">
        <v>436</v>
      </c>
      <c r="B257" t="s" s="26">
        <v>59</v>
      </c>
      <c r="C257" t="s" s="27">
        <v>64</v>
      </c>
      <c r="D257" t="s" s="27">
        <v>64</v>
      </c>
      <c r="E257" t="s" s="28">
        <v>64</v>
      </c>
      <c r="F257" t="s" s="27">
        <v>64</v>
      </c>
      <c r="G257" t="s" s="27">
        <v>61</v>
      </c>
      <c r="H257" t="s" s="28">
        <v>61</v>
      </c>
      <c r="I257" t="s" s="27">
        <v>61</v>
      </c>
      <c r="J257" t="s" s="27">
        <v>64</v>
      </c>
      <c r="K257" t="s" s="28">
        <v>64</v>
      </c>
      <c r="L257" t="s" s="27">
        <v>60</v>
      </c>
      <c r="M257" t="s" s="27">
        <v>62</v>
      </c>
      <c r="N257" t="s" s="28">
        <v>60</v>
      </c>
      <c r="O257" t="s" s="27">
        <v>60</v>
      </c>
      <c r="P257" t="s" s="27">
        <v>63</v>
      </c>
      <c r="Q257" t="s" s="28">
        <v>62</v>
      </c>
      <c r="R257" t="s" s="27">
        <v>87</v>
      </c>
      <c r="S257" t="s" s="27">
        <v>63</v>
      </c>
      <c r="T257" t="s" s="28">
        <v>63</v>
      </c>
      <c r="U257" t="s" s="27">
        <v>65</v>
      </c>
      <c r="V257" t="s" s="27">
        <v>65</v>
      </c>
      <c r="W257" t="s" s="28">
        <v>65</v>
      </c>
      <c r="X257" t="s" s="27">
        <v>63</v>
      </c>
      <c r="Y257" t="s" s="27">
        <v>65</v>
      </c>
      <c r="Z257" t="s" s="28">
        <v>65</v>
      </c>
      <c r="AA257" t="s" s="27">
        <v>65</v>
      </c>
      <c r="AB257" t="s" s="27">
        <v>65</v>
      </c>
      <c r="AC257" t="s" s="27">
        <v>65</v>
      </c>
      <c r="AD257" t="s" s="28">
        <v>65</v>
      </c>
      <c r="AE257" s="29"/>
      <c r="AF257" s="30"/>
      <c r="AG257" s="30"/>
      <c r="AH257" s="30"/>
      <c r="AI257" s="31"/>
    </row>
    <row r="258" ht="14.5" customHeight="1">
      <c r="A258" s="18">
        <v>14127</v>
      </c>
      <c r="B258" t="s" s="19">
        <v>32</v>
      </c>
      <c r="C258" t="s" s="20">
        <v>95</v>
      </c>
      <c r="D258" t="s" s="20">
        <v>94</v>
      </c>
      <c r="E258" t="s" s="21">
        <v>158</v>
      </c>
      <c r="F258" t="s" s="20">
        <v>159</v>
      </c>
      <c r="G258" t="s" s="20">
        <v>168</v>
      </c>
      <c r="H258" t="s" s="21">
        <v>154</v>
      </c>
      <c r="I258" t="s" s="20">
        <v>88</v>
      </c>
      <c r="J258" t="s" s="20">
        <v>100</v>
      </c>
      <c r="K258" t="s" s="21">
        <v>108</v>
      </c>
      <c r="L258" t="s" s="20">
        <v>95</v>
      </c>
      <c r="M258" t="s" s="20">
        <v>112</v>
      </c>
      <c r="N258" t="s" s="21">
        <v>108</v>
      </c>
      <c r="O258" t="s" s="20">
        <v>96</v>
      </c>
      <c r="P258" t="s" s="20">
        <v>122</v>
      </c>
      <c r="Q258" t="s" s="21">
        <v>164</v>
      </c>
      <c r="R258" t="s" s="20">
        <v>98</v>
      </c>
      <c r="S258" t="s" s="20">
        <v>109</v>
      </c>
      <c r="T258" t="s" s="21">
        <v>113</v>
      </c>
      <c r="U258" t="s" s="20">
        <v>116</v>
      </c>
      <c r="V258" t="s" s="20">
        <v>103</v>
      </c>
      <c r="W258" t="s" s="21">
        <v>39</v>
      </c>
      <c r="X258" t="s" s="20">
        <v>114</v>
      </c>
      <c r="Y258" t="s" s="20">
        <v>136</v>
      </c>
      <c r="Z258" t="s" s="21">
        <v>42</v>
      </c>
      <c r="AA258" t="s" s="20">
        <v>103</v>
      </c>
      <c r="AB258" t="s" s="20">
        <v>35</v>
      </c>
      <c r="AC258" t="s" s="20">
        <v>39</v>
      </c>
      <c r="AD258" t="s" s="21">
        <v>84</v>
      </c>
      <c r="AE258" t="s" s="20">
        <v>437</v>
      </c>
      <c r="AF258" s="22">
        <v>7.65</v>
      </c>
      <c r="AG258" t="s" s="23">
        <v>60</v>
      </c>
      <c r="AH258" s="22">
        <v>7.9</v>
      </c>
      <c r="AI258" s="24"/>
    </row>
    <row r="259" ht="15" customHeight="1">
      <c r="A259" t="s" s="25">
        <v>438</v>
      </c>
      <c r="B259" t="s" s="26">
        <v>59</v>
      </c>
      <c r="C259" t="s" s="27">
        <v>64</v>
      </c>
      <c r="D259" t="s" s="27">
        <v>64</v>
      </c>
      <c r="E259" t="s" s="28">
        <v>64</v>
      </c>
      <c r="F259" t="s" s="27">
        <v>64</v>
      </c>
      <c r="G259" t="s" s="27">
        <v>60</v>
      </c>
      <c r="H259" t="s" s="28">
        <v>64</v>
      </c>
      <c r="I259" t="s" s="27">
        <v>64</v>
      </c>
      <c r="J259" t="s" s="27">
        <v>63</v>
      </c>
      <c r="K259" t="s" s="28">
        <v>64</v>
      </c>
      <c r="L259" t="s" s="27">
        <v>64</v>
      </c>
      <c r="M259" t="s" s="27">
        <v>61</v>
      </c>
      <c r="N259" t="s" s="28">
        <v>64</v>
      </c>
      <c r="O259" t="s" s="27">
        <v>64</v>
      </c>
      <c r="P259" t="s" s="27">
        <v>64</v>
      </c>
      <c r="Q259" t="s" s="28">
        <v>64</v>
      </c>
      <c r="R259" t="s" s="27">
        <v>64</v>
      </c>
      <c r="S259" t="s" s="27">
        <v>87</v>
      </c>
      <c r="T259" t="s" s="28">
        <v>63</v>
      </c>
      <c r="U259" t="s" s="27">
        <v>65</v>
      </c>
      <c r="V259" t="s" s="27">
        <v>65</v>
      </c>
      <c r="W259" t="s" s="28">
        <v>65</v>
      </c>
      <c r="X259" t="s" s="27">
        <v>64</v>
      </c>
      <c r="Y259" t="s" s="27">
        <v>65</v>
      </c>
      <c r="Z259" t="s" s="28">
        <v>65</v>
      </c>
      <c r="AA259" t="s" s="27">
        <v>65</v>
      </c>
      <c r="AB259" t="s" s="27">
        <v>65</v>
      </c>
      <c r="AC259" t="s" s="27">
        <v>65</v>
      </c>
      <c r="AD259" t="s" s="28">
        <v>65</v>
      </c>
      <c r="AE259" s="29"/>
      <c r="AF259" s="30"/>
      <c r="AG259" s="30"/>
      <c r="AH259" s="30"/>
      <c r="AI259" s="31"/>
    </row>
    <row r="260" ht="14.5" customHeight="1">
      <c r="A260" s="18">
        <v>14128</v>
      </c>
      <c r="B260" t="s" s="19">
        <v>32</v>
      </c>
      <c r="C260" t="s" s="20">
        <v>137</v>
      </c>
      <c r="D260" t="s" s="20">
        <v>41</v>
      </c>
      <c r="E260" t="s" s="21">
        <v>232</v>
      </c>
      <c r="F260" t="s" s="20">
        <v>47</v>
      </c>
      <c r="G260" t="s" s="20">
        <v>41</v>
      </c>
      <c r="H260" t="s" s="21">
        <v>125</v>
      </c>
      <c r="I260" t="s" s="20">
        <v>36</v>
      </c>
      <c r="J260" t="s" s="20">
        <v>184</v>
      </c>
      <c r="K260" t="s" s="21">
        <v>128</v>
      </c>
      <c r="L260" t="s" s="20">
        <v>233</v>
      </c>
      <c r="M260" t="s" s="20">
        <v>74</v>
      </c>
      <c r="N260" t="s" s="21">
        <v>39</v>
      </c>
      <c r="O260" t="s" s="20">
        <v>439</v>
      </c>
      <c r="P260" t="s" s="20">
        <v>41</v>
      </c>
      <c r="Q260" t="s" s="21">
        <v>68</v>
      </c>
      <c r="R260" t="s" s="20">
        <v>350</v>
      </c>
      <c r="S260" t="s" s="20">
        <v>54</v>
      </c>
      <c r="T260" t="s" s="21">
        <v>304</v>
      </c>
      <c r="U260" t="s" s="20">
        <v>138</v>
      </c>
      <c r="V260" t="s" s="20">
        <v>50</v>
      </c>
      <c r="W260" t="s" s="21">
        <v>126</v>
      </c>
      <c r="X260" t="s" s="20">
        <v>67</v>
      </c>
      <c r="Y260" t="s" s="20">
        <v>46</v>
      </c>
      <c r="Z260" t="s" s="21">
        <v>139</v>
      </c>
      <c r="AA260" t="s" s="20">
        <v>50</v>
      </c>
      <c r="AB260" t="s" s="20">
        <v>83</v>
      </c>
      <c r="AC260" t="s" s="20">
        <v>83</v>
      </c>
      <c r="AD260" t="s" s="21">
        <v>129</v>
      </c>
      <c r="AE260" t="s" s="20">
        <v>440</v>
      </c>
      <c r="AF260" s="22">
        <v>3.73</v>
      </c>
      <c r="AG260" t="s" s="23">
        <v>57</v>
      </c>
      <c r="AH260" s="22">
        <v>1.87</v>
      </c>
      <c r="AI260" s="24"/>
    </row>
    <row r="261" ht="15" customHeight="1">
      <c r="A261" t="s" s="25">
        <v>441</v>
      </c>
      <c r="B261" t="s" s="26">
        <v>59</v>
      </c>
      <c r="C261" t="s" s="27">
        <v>57</v>
      </c>
      <c r="D261" t="s" s="27">
        <v>60</v>
      </c>
      <c r="E261" t="s" s="28">
        <v>57</v>
      </c>
      <c r="F261" t="s" s="27">
        <v>62</v>
      </c>
      <c r="G261" t="s" s="27">
        <v>60</v>
      </c>
      <c r="H261" t="s" s="28">
        <v>60</v>
      </c>
      <c r="I261" t="s" s="27">
        <v>57</v>
      </c>
      <c r="J261" t="s" s="27">
        <v>64</v>
      </c>
      <c r="K261" t="s" s="28">
        <v>57</v>
      </c>
      <c r="L261" t="s" s="27">
        <v>60</v>
      </c>
      <c r="M261" t="s" s="27">
        <v>62</v>
      </c>
      <c r="N261" t="s" s="28">
        <v>60</v>
      </c>
      <c r="O261" t="s" s="27">
        <v>57</v>
      </c>
      <c r="P261" t="s" s="27">
        <v>60</v>
      </c>
      <c r="Q261" t="s" s="28">
        <v>57</v>
      </c>
      <c r="R261" t="s" s="27">
        <v>64</v>
      </c>
      <c r="S261" t="s" s="27">
        <v>65</v>
      </c>
      <c r="T261" t="s" s="28">
        <v>63</v>
      </c>
      <c r="U261" t="s" s="27">
        <v>87</v>
      </c>
      <c r="V261" t="s" s="27">
        <v>65</v>
      </c>
      <c r="W261" t="s" s="28">
        <v>65</v>
      </c>
      <c r="X261" t="s" s="27">
        <v>64</v>
      </c>
      <c r="Y261" t="s" s="27">
        <v>65</v>
      </c>
      <c r="Z261" t="s" s="28">
        <v>87</v>
      </c>
      <c r="AA261" t="s" s="27">
        <v>65</v>
      </c>
      <c r="AB261" t="s" s="27">
        <v>65</v>
      </c>
      <c r="AC261" t="s" s="27">
        <v>65</v>
      </c>
      <c r="AD261" t="s" s="28">
        <v>65</v>
      </c>
      <c r="AE261" s="29"/>
      <c r="AF261" s="30"/>
      <c r="AG261" s="30"/>
      <c r="AH261" s="30"/>
      <c r="AI261" s="31"/>
    </row>
    <row r="262" ht="14.5" customHeight="1">
      <c r="A262" s="18">
        <v>14129</v>
      </c>
      <c r="B262" t="s" s="19">
        <v>32</v>
      </c>
      <c r="C262" t="s" s="20">
        <v>33</v>
      </c>
      <c r="D262" t="s" s="20">
        <v>38</v>
      </c>
      <c r="E262" t="s" s="21">
        <v>39</v>
      </c>
      <c r="F262" t="s" s="20">
        <v>221</v>
      </c>
      <c r="G262" t="s" s="20">
        <v>34</v>
      </c>
      <c r="H262" t="s" s="21">
        <v>96</v>
      </c>
      <c r="I262" t="s" s="20">
        <v>54</v>
      </c>
      <c r="J262" t="s" s="20">
        <v>80</v>
      </c>
      <c r="K262" t="s" s="21">
        <v>171</v>
      </c>
      <c r="L262" t="s" s="20">
        <v>73</v>
      </c>
      <c r="M262" t="s" s="20">
        <v>74</v>
      </c>
      <c r="N262" t="s" s="21">
        <v>75</v>
      </c>
      <c r="O262" t="s" s="20">
        <v>439</v>
      </c>
      <c r="P262" t="s" s="20">
        <v>132</v>
      </c>
      <c r="Q262" t="s" s="21">
        <v>98</v>
      </c>
      <c r="R262" t="s" s="20">
        <v>233</v>
      </c>
      <c r="S262" t="s" s="20">
        <v>233</v>
      </c>
      <c r="T262" t="s" s="21">
        <v>90</v>
      </c>
      <c r="U262" t="s" s="20">
        <v>49</v>
      </c>
      <c r="V262" t="s" s="20">
        <v>50</v>
      </c>
      <c r="W262" t="s" s="21">
        <v>42</v>
      </c>
      <c r="X262" t="s" s="20">
        <v>67</v>
      </c>
      <c r="Y262" t="s" s="20">
        <v>34</v>
      </c>
      <c r="Z262" t="s" s="21">
        <v>188</v>
      </c>
      <c r="AA262" t="s" s="20">
        <v>52</v>
      </c>
      <c r="AB262" t="s" s="20">
        <v>222</v>
      </c>
      <c r="AC262" t="s" s="20">
        <v>53</v>
      </c>
      <c r="AD262" t="s" s="21">
        <v>129</v>
      </c>
      <c r="AE262" t="s" s="20">
        <v>442</v>
      </c>
      <c r="AF262" s="22">
        <v>5.23</v>
      </c>
      <c r="AG262" t="s" s="23">
        <v>57</v>
      </c>
      <c r="AH262" s="22">
        <v>5.87</v>
      </c>
      <c r="AI262" s="24"/>
    </row>
    <row r="263" ht="15" customHeight="1">
      <c r="A263" t="s" s="25">
        <v>443</v>
      </c>
      <c r="B263" t="s" s="26">
        <v>59</v>
      </c>
      <c r="C263" t="s" s="27">
        <v>60</v>
      </c>
      <c r="D263" t="s" s="27">
        <v>61</v>
      </c>
      <c r="E263" t="s" s="28">
        <v>60</v>
      </c>
      <c r="F263" t="s" s="27">
        <v>61</v>
      </c>
      <c r="G263" t="s" s="27">
        <v>61</v>
      </c>
      <c r="H263" t="s" s="28">
        <v>61</v>
      </c>
      <c r="I263" t="s" s="27">
        <v>61</v>
      </c>
      <c r="J263" t="s" s="27">
        <v>65</v>
      </c>
      <c r="K263" t="s" s="28">
        <v>61</v>
      </c>
      <c r="L263" t="s" s="27">
        <v>62</v>
      </c>
      <c r="M263" t="s" s="27">
        <v>62</v>
      </c>
      <c r="N263" t="s" s="28">
        <v>62</v>
      </c>
      <c r="O263" t="s" s="27">
        <v>57</v>
      </c>
      <c r="P263" t="s" s="27">
        <v>57</v>
      </c>
      <c r="Q263" t="s" s="28">
        <v>57</v>
      </c>
      <c r="R263" t="s" s="27">
        <v>64</v>
      </c>
      <c r="S263" t="s" s="27">
        <v>64</v>
      </c>
      <c r="T263" t="s" s="28">
        <v>64</v>
      </c>
      <c r="U263" t="s" s="27">
        <v>65</v>
      </c>
      <c r="V263" t="s" s="27">
        <v>65</v>
      </c>
      <c r="W263" t="s" s="28">
        <v>65</v>
      </c>
      <c r="X263" t="s" s="27">
        <v>64</v>
      </c>
      <c r="Y263" t="s" s="27">
        <v>60</v>
      </c>
      <c r="Z263" t="s" s="28">
        <v>61</v>
      </c>
      <c r="AA263" t="s" s="27">
        <v>63</v>
      </c>
      <c r="AB263" t="s" s="27">
        <v>65</v>
      </c>
      <c r="AC263" t="s" s="27">
        <v>65</v>
      </c>
      <c r="AD263" t="s" s="28">
        <v>65</v>
      </c>
      <c r="AE263" s="29"/>
      <c r="AF263" s="30"/>
      <c r="AG263" s="30"/>
      <c r="AH263" s="30"/>
      <c r="AI263" s="31"/>
    </row>
    <row r="264" ht="14.5" customHeight="1">
      <c r="A264" s="18">
        <v>14130</v>
      </c>
      <c r="B264" t="s" s="19">
        <v>32</v>
      </c>
      <c r="C264" t="s" s="20">
        <v>163</v>
      </c>
      <c r="D264" t="s" s="20">
        <v>122</v>
      </c>
      <c r="E264" t="s" s="21">
        <v>158</v>
      </c>
      <c r="F264" t="s" s="20">
        <v>39</v>
      </c>
      <c r="G264" t="s" s="20">
        <v>112</v>
      </c>
      <c r="H264" t="s" s="21">
        <v>163</v>
      </c>
      <c r="I264" t="s" s="20">
        <v>109</v>
      </c>
      <c r="J264" t="s" s="20">
        <v>94</v>
      </c>
      <c r="K264" t="s" s="21">
        <v>71</v>
      </c>
      <c r="L264" t="s" s="20">
        <v>109</v>
      </c>
      <c r="M264" t="s" s="20">
        <v>168</v>
      </c>
      <c r="N264" t="s" s="21">
        <v>121</v>
      </c>
      <c r="O264" t="s" s="20">
        <v>121</v>
      </c>
      <c r="P264" t="s" s="20">
        <v>112</v>
      </c>
      <c r="Q264" t="s" s="21">
        <v>92</v>
      </c>
      <c r="R264" t="s" s="20">
        <v>102</v>
      </c>
      <c r="S264" t="s" s="20">
        <v>68</v>
      </c>
      <c r="T264" t="s" s="21">
        <v>304</v>
      </c>
      <c r="U264" t="s" s="20">
        <v>114</v>
      </c>
      <c r="V264" t="s" s="20">
        <v>114</v>
      </c>
      <c r="W264" t="s" s="21">
        <v>82</v>
      </c>
      <c r="X264" t="s" s="20">
        <v>114</v>
      </c>
      <c r="Y264" t="s" s="20">
        <v>101</v>
      </c>
      <c r="Z264" t="s" s="21">
        <v>109</v>
      </c>
      <c r="AA264" t="s" s="20">
        <v>116</v>
      </c>
      <c r="AB264" t="s" s="20">
        <v>35</v>
      </c>
      <c r="AC264" t="s" s="20">
        <v>42</v>
      </c>
      <c r="AD264" t="s" s="21">
        <v>118</v>
      </c>
      <c r="AE264" t="s" s="20">
        <v>444</v>
      </c>
      <c r="AF264" s="22">
        <v>6.77</v>
      </c>
      <c r="AG264" t="s" s="23">
        <v>60</v>
      </c>
      <c r="AH264" s="22">
        <v>6.71</v>
      </c>
      <c r="AI264" s="24"/>
    </row>
    <row r="265" ht="15" customHeight="1">
      <c r="A265" t="s" s="25">
        <v>445</v>
      </c>
      <c r="B265" t="s" s="26">
        <v>59</v>
      </c>
      <c r="C265" t="s" s="27">
        <v>64</v>
      </c>
      <c r="D265" t="s" s="27">
        <v>64</v>
      </c>
      <c r="E265" t="s" s="28">
        <v>64</v>
      </c>
      <c r="F265" t="s" s="27">
        <v>61</v>
      </c>
      <c r="G265" t="s" s="27">
        <v>61</v>
      </c>
      <c r="H265" t="s" s="28">
        <v>61</v>
      </c>
      <c r="I265" t="s" s="27">
        <v>62</v>
      </c>
      <c r="J265" t="s" s="27">
        <v>64</v>
      </c>
      <c r="K265" t="s" s="28">
        <v>61</v>
      </c>
      <c r="L265" t="s" s="27">
        <v>62</v>
      </c>
      <c r="M265" t="s" s="27">
        <v>60</v>
      </c>
      <c r="N265" t="s" s="28">
        <v>62</v>
      </c>
      <c r="O265" t="s" s="27">
        <v>61</v>
      </c>
      <c r="P265" t="s" s="27">
        <v>61</v>
      </c>
      <c r="Q265" t="s" s="28">
        <v>61</v>
      </c>
      <c r="R265" t="s" s="27">
        <v>63</v>
      </c>
      <c r="S265" t="s" s="27">
        <v>63</v>
      </c>
      <c r="T265" t="s" s="28">
        <v>63</v>
      </c>
      <c r="U265" t="s" s="27">
        <v>64</v>
      </c>
      <c r="V265" t="s" s="27">
        <v>64</v>
      </c>
      <c r="W265" t="s" s="28">
        <v>64</v>
      </c>
      <c r="X265" t="s" s="27">
        <v>64</v>
      </c>
      <c r="Y265" t="s" s="27">
        <v>65</v>
      </c>
      <c r="Z265" t="s" s="28">
        <v>87</v>
      </c>
      <c r="AA265" t="s" s="27">
        <v>65</v>
      </c>
      <c r="AB265" t="s" s="27">
        <v>65</v>
      </c>
      <c r="AC265" t="s" s="27">
        <v>65</v>
      </c>
      <c r="AD265" t="s" s="28">
        <v>65</v>
      </c>
      <c r="AE265" s="29"/>
      <c r="AF265" s="30"/>
      <c r="AG265" s="30"/>
      <c r="AH265" s="30"/>
      <c r="AI265" s="31"/>
    </row>
    <row r="266" ht="14.5" customHeight="1">
      <c r="A266" s="18">
        <v>14131</v>
      </c>
      <c r="B266" t="s" s="19">
        <v>32</v>
      </c>
      <c r="C266" t="s" s="20">
        <v>185</v>
      </c>
      <c r="D266" t="s" s="20">
        <v>44</v>
      </c>
      <c r="E266" t="s" s="21">
        <v>125</v>
      </c>
      <c r="F266" t="s" s="20">
        <v>53</v>
      </c>
      <c r="G266" t="s" s="20">
        <v>34</v>
      </c>
      <c r="H266" t="s" s="21">
        <v>88</v>
      </c>
      <c r="I266" t="s" s="20">
        <v>290</v>
      </c>
      <c r="J266" t="s" s="20">
        <v>184</v>
      </c>
      <c r="K266" t="s" s="21">
        <v>146</v>
      </c>
      <c r="L266" t="s" s="20">
        <v>240</v>
      </c>
      <c r="M266" t="s" s="20">
        <v>41</v>
      </c>
      <c r="N266" t="s" s="21">
        <v>107</v>
      </c>
      <c r="O266" t="s" s="20">
        <v>395</v>
      </c>
      <c r="P266" t="s" s="20">
        <v>41</v>
      </c>
      <c r="Q266" t="s" s="21">
        <v>102</v>
      </c>
      <c r="R266" t="s" s="20">
        <v>350</v>
      </c>
      <c r="S266" t="s" s="20">
        <v>33</v>
      </c>
      <c r="T266" t="s" s="21">
        <v>97</v>
      </c>
      <c r="U266" t="s" s="20">
        <v>49</v>
      </c>
      <c r="V266" t="s" s="20">
        <v>50</v>
      </c>
      <c r="W266" t="s" s="21">
        <v>42</v>
      </c>
      <c r="X266" t="s" s="20">
        <v>67</v>
      </c>
      <c r="Y266" t="s" s="20">
        <v>291</v>
      </c>
      <c r="Z266" t="s" s="21">
        <v>109</v>
      </c>
      <c r="AA266" t="s" s="20">
        <v>138</v>
      </c>
      <c r="AB266" t="s" s="20">
        <v>54</v>
      </c>
      <c r="AC266" t="s" s="20">
        <v>54</v>
      </c>
      <c r="AD266" t="s" s="21">
        <v>174</v>
      </c>
      <c r="AE266" t="s" s="20">
        <v>446</v>
      </c>
      <c r="AF266" s="22">
        <v>4</v>
      </c>
      <c r="AG266" t="s" s="23">
        <v>57</v>
      </c>
      <c r="AH266" s="22">
        <v>2</v>
      </c>
      <c r="AI266" s="24"/>
    </row>
    <row r="267" ht="15" customHeight="1">
      <c r="A267" t="s" s="25">
        <v>447</v>
      </c>
      <c r="B267" t="s" s="26">
        <v>59</v>
      </c>
      <c r="C267" t="s" s="27">
        <v>62</v>
      </c>
      <c r="D267" t="s" s="27">
        <v>57</v>
      </c>
      <c r="E267" t="s" s="28">
        <v>57</v>
      </c>
      <c r="F267" t="s" s="27">
        <v>61</v>
      </c>
      <c r="G267" t="s" s="27">
        <v>61</v>
      </c>
      <c r="H267" t="s" s="28">
        <v>61</v>
      </c>
      <c r="I267" t="s" s="27">
        <v>61</v>
      </c>
      <c r="J267" t="s" s="27">
        <v>64</v>
      </c>
      <c r="K267" t="s" s="28">
        <v>61</v>
      </c>
      <c r="L267" t="s" s="27">
        <v>57</v>
      </c>
      <c r="M267" t="s" s="27">
        <v>60</v>
      </c>
      <c r="N267" t="s" s="28">
        <v>57</v>
      </c>
      <c r="O267" t="s" s="27">
        <v>57</v>
      </c>
      <c r="P267" t="s" s="27">
        <v>60</v>
      </c>
      <c r="Q267" t="s" s="28">
        <v>57</v>
      </c>
      <c r="R267" t="s" s="27">
        <v>64</v>
      </c>
      <c r="S267" t="s" s="27">
        <v>64</v>
      </c>
      <c r="T267" t="s" s="28">
        <v>64</v>
      </c>
      <c r="U267" t="s" s="27">
        <v>65</v>
      </c>
      <c r="V267" t="s" s="27">
        <v>65</v>
      </c>
      <c r="W267" t="s" s="28">
        <v>65</v>
      </c>
      <c r="X267" t="s" s="27">
        <v>64</v>
      </c>
      <c r="Y267" t="s" s="27">
        <v>65</v>
      </c>
      <c r="Z267" t="s" s="28">
        <v>87</v>
      </c>
      <c r="AA267" t="s" s="27">
        <v>87</v>
      </c>
      <c r="AB267" t="s" s="27">
        <v>65</v>
      </c>
      <c r="AC267" t="s" s="27">
        <v>65</v>
      </c>
      <c r="AD267" t="s" s="28">
        <v>65</v>
      </c>
      <c r="AE267" s="29"/>
      <c r="AF267" s="30"/>
      <c r="AG267" s="30"/>
      <c r="AH267" s="30"/>
      <c r="AI267" s="31"/>
    </row>
    <row r="268" ht="14.5" customHeight="1">
      <c r="A268" s="18">
        <v>14132</v>
      </c>
      <c r="B268" t="s" s="19">
        <v>32</v>
      </c>
      <c r="C268" t="s" s="20">
        <v>221</v>
      </c>
      <c r="D268" t="s" s="20">
        <v>208</v>
      </c>
      <c r="E268" t="s" s="21">
        <v>75</v>
      </c>
      <c r="F268" t="s" s="20">
        <v>33</v>
      </c>
      <c r="G268" t="s" s="20">
        <v>67</v>
      </c>
      <c r="H268" t="s" s="21">
        <v>111</v>
      </c>
      <c r="I268" t="s" s="20">
        <v>54</v>
      </c>
      <c r="J268" t="s" s="20">
        <v>70</v>
      </c>
      <c r="K268" t="s" s="21">
        <v>159</v>
      </c>
      <c r="L268" t="s" s="20">
        <v>33</v>
      </c>
      <c r="M268" t="s" s="20">
        <v>38</v>
      </c>
      <c r="N268" t="s" s="21">
        <v>39</v>
      </c>
      <c r="O268" t="s" s="20">
        <v>257</v>
      </c>
      <c r="P268" t="s" s="20">
        <v>184</v>
      </c>
      <c r="Q268" t="s" s="21">
        <v>102</v>
      </c>
      <c r="R268" t="s" s="20">
        <v>33</v>
      </c>
      <c r="S268" t="s" s="20">
        <v>47</v>
      </c>
      <c r="T268" t="s" s="21">
        <v>90</v>
      </c>
      <c r="U268" t="s" s="20">
        <v>49</v>
      </c>
      <c r="V268" t="s" s="20">
        <v>50</v>
      </c>
      <c r="W268" t="s" s="21">
        <v>42</v>
      </c>
      <c r="X268" t="s" s="20">
        <v>52</v>
      </c>
      <c r="Y268" t="s" s="20">
        <v>291</v>
      </c>
      <c r="Z268" t="s" s="21">
        <v>42</v>
      </c>
      <c r="AA268" t="s" s="20">
        <v>50</v>
      </c>
      <c r="AB268" t="s" s="20">
        <v>53</v>
      </c>
      <c r="AC268" t="s" s="20">
        <v>54</v>
      </c>
      <c r="AD268" t="s" s="21">
        <v>55</v>
      </c>
      <c r="AE268" t="s" s="20">
        <v>448</v>
      </c>
      <c r="AF268" s="22">
        <v>4.54</v>
      </c>
      <c r="AG268" t="s" s="23">
        <v>57</v>
      </c>
      <c r="AH268" s="22">
        <v>4.88</v>
      </c>
      <c r="AI268" s="24"/>
    </row>
    <row r="269" ht="15" customHeight="1">
      <c r="A269" t="s" s="25">
        <v>449</v>
      </c>
      <c r="B269" t="s" s="26">
        <v>59</v>
      </c>
      <c r="C269" t="s" s="27">
        <v>61</v>
      </c>
      <c r="D269" t="s" s="27">
        <v>57</v>
      </c>
      <c r="E269" t="s" s="28">
        <v>57</v>
      </c>
      <c r="F269" t="s" s="27">
        <v>60</v>
      </c>
      <c r="G269" t="s" s="27">
        <v>87</v>
      </c>
      <c r="H269" t="s" s="28">
        <v>62</v>
      </c>
      <c r="I269" t="s" s="27">
        <v>61</v>
      </c>
      <c r="J269" t="s" s="27">
        <v>64</v>
      </c>
      <c r="K269" t="s" s="28">
        <v>61</v>
      </c>
      <c r="L269" t="s" s="27">
        <v>60</v>
      </c>
      <c r="M269" t="s" s="27">
        <v>61</v>
      </c>
      <c r="N269" t="s" s="28">
        <v>60</v>
      </c>
      <c r="O269" t="s" s="27">
        <v>57</v>
      </c>
      <c r="P269" t="s" s="27">
        <v>64</v>
      </c>
      <c r="Q269" t="s" s="28">
        <v>57</v>
      </c>
      <c r="R269" t="s" s="27">
        <v>64</v>
      </c>
      <c r="S269" t="s" s="27">
        <v>63</v>
      </c>
      <c r="T269" t="s" s="28">
        <v>64</v>
      </c>
      <c r="U269" t="s" s="27">
        <v>65</v>
      </c>
      <c r="V269" t="s" s="27">
        <v>65</v>
      </c>
      <c r="W269" t="s" s="28">
        <v>65</v>
      </c>
      <c r="X269" t="s" s="27">
        <v>63</v>
      </c>
      <c r="Y269" t="s" s="27">
        <v>65</v>
      </c>
      <c r="Z269" t="s" s="28">
        <v>65</v>
      </c>
      <c r="AA269" t="s" s="27">
        <v>65</v>
      </c>
      <c r="AB269" t="s" s="27">
        <v>65</v>
      </c>
      <c r="AC269" t="s" s="27">
        <v>65</v>
      </c>
      <c r="AD269" t="s" s="28">
        <v>65</v>
      </c>
      <c r="AE269" s="29"/>
      <c r="AF269" s="30"/>
      <c r="AG269" s="30"/>
      <c r="AH269" s="30"/>
      <c r="AI269" s="31"/>
    </row>
    <row r="270" ht="14.5" customHeight="1">
      <c r="A270" s="18">
        <v>14133</v>
      </c>
      <c r="B270" t="s" s="19">
        <v>32</v>
      </c>
      <c r="C270" t="s" s="20">
        <v>195</v>
      </c>
      <c r="D270" t="s" s="20">
        <v>38</v>
      </c>
      <c r="E270" t="s" s="21">
        <v>107</v>
      </c>
      <c r="F270" t="s" s="20">
        <v>213</v>
      </c>
      <c r="G270" t="s" s="20">
        <v>38</v>
      </c>
      <c r="H270" t="s" s="21">
        <v>116</v>
      </c>
      <c r="I270" t="s" s="20">
        <v>221</v>
      </c>
      <c r="J270" t="s" s="20">
        <v>70</v>
      </c>
      <c r="K270" t="s" s="21">
        <v>163</v>
      </c>
      <c r="L270" t="s" s="20">
        <v>69</v>
      </c>
      <c r="M270" t="s" s="20">
        <v>34</v>
      </c>
      <c r="N270" t="s" s="21">
        <v>111</v>
      </c>
      <c r="O270" t="s" s="20">
        <v>257</v>
      </c>
      <c r="P270" t="s" s="20">
        <v>41</v>
      </c>
      <c r="Q270" t="s" s="21">
        <v>231</v>
      </c>
      <c r="R270" t="s" s="20">
        <v>185</v>
      </c>
      <c r="S270" t="s" s="20">
        <v>54</v>
      </c>
      <c r="T270" t="s" s="21">
        <v>157</v>
      </c>
      <c r="U270" t="s" s="20">
        <v>52</v>
      </c>
      <c r="V270" t="s" s="20">
        <v>52</v>
      </c>
      <c r="W270" t="s" s="21">
        <v>68</v>
      </c>
      <c r="X270" t="s" s="20">
        <v>52</v>
      </c>
      <c r="Y270" t="s" s="20">
        <v>291</v>
      </c>
      <c r="Z270" t="s" s="21">
        <v>42</v>
      </c>
      <c r="AA270" t="s" s="20">
        <v>52</v>
      </c>
      <c r="AB270" t="s" s="20">
        <v>54</v>
      </c>
      <c r="AC270" t="s" s="20">
        <v>221</v>
      </c>
      <c r="AD270" t="s" s="21">
        <v>198</v>
      </c>
      <c r="AE270" t="s" s="20">
        <v>450</v>
      </c>
      <c r="AF270" s="22">
        <v>3.92</v>
      </c>
      <c r="AG270" t="s" s="23">
        <v>57</v>
      </c>
      <c r="AH270" s="22">
        <v>1.96</v>
      </c>
      <c r="AI270" s="24"/>
    </row>
    <row r="271" ht="15" customHeight="1">
      <c r="A271" t="s" s="25">
        <v>451</v>
      </c>
      <c r="B271" t="s" s="26">
        <v>59</v>
      </c>
      <c r="C271" t="s" s="27">
        <v>57</v>
      </c>
      <c r="D271" t="s" s="27">
        <v>61</v>
      </c>
      <c r="E271" t="s" s="28">
        <v>57</v>
      </c>
      <c r="F271" t="s" s="27">
        <v>57</v>
      </c>
      <c r="G271" t="s" s="27">
        <v>61</v>
      </c>
      <c r="H271" t="s" s="28">
        <v>57</v>
      </c>
      <c r="I271" t="s" s="27">
        <v>61</v>
      </c>
      <c r="J271" t="s" s="27">
        <v>64</v>
      </c>
      <c r="K271" t="s" s="28">
        <v>61</v>
      </c>
      <c r="L271" t="s" s="27">
        <v>62</v>
      </c>
      <c r="M271" t="s" s="27">
        <v>61</v>
      </c>
      <c r="N271" t="s" s="28">
        <v>62</v>
      </c>
      <c r="O271" t="s" s="27">
        <v>57</v>
      </c>
      <c r="P271" t="s" s="27">
        <v>60</v>
      </c>
      <c r="Q271" t="s" s="28">
        <v>57</v>
      </c>
      <c r="R271" t="s" s="27">
        <v>87</v>
      </c>
      <c r="S271" t="s" s="27">
        <v>65</v>
      </c>
      <c r="T271" t="s" s="28">
        <v>87</v>
      </c>
      <c r="U271" t="s" s="27">
        <v>63</v>
      </c>
      <c r="V271" t="s" s="27">
        <v>63</v>
      </c>
      <c r="W271" t="s" s="28">
        <v>63</v>
      </c>
      <c r="X271" t="s" s="27">
        <v>63</v>
      </c>
      <c r="Y271" t="s" s="27">
        <v>65</v>
      </c>
      <c r="Z271" t="s" s="28">
        <v>65</v>
      </c>
      <c r="AA271" t="s" s="27">
        <v>63</v>
      </c>
      <c r="AB271" t="s" s="27">
        <v>65</v>
      </c>
      <c r="AC271" t="s" s="27">
        <v>65</v>
      </c>
      <c r="AD271" t="s" s="28">
        <v>65</v>
      </c>
      <c r="AE271" s="29"/>
      <c r="AF271" s="30"/>
      <c r="AG271" s="30"/>
      <c r="AH271" s="30"/>
      <c r="AI271" s="31"/>
    </row>
    <row r="272" ht="14.5" customHeight="1">
      <c r="A272" s="18">
        <v>14134</v>
      </c>
      <c r="B272" t="s" s="19">
        <v>32</v>
      </c>
      <c r="C272" t="s" s="20">
        <v>111</v>
      </c>
      <c r="D272" t="s" s="20">
        <v>145</v>
      </c>
      <c r="E272" t="s" s="21">
        <v>147</v>
      </c>
      <c r="F272" t="s" s="20">
        <v>164</v>
      </c>
      <c r="G272" t="s" s="20">
        <v>122</v>
      </c>
      <c r="H272" t="s" s="21">
        <v>189</v>
      </c>
      <c r="I272" t="s" s="20">
        <v>154</v>
      </c>
      <c r="J272" t="s" s="20">
        <v>115</v>
      </c>
      <c r="K272" t="s" s="21">
        <v>203</v>
      </c>
      <c r="L272" t="s" s="20">
        <v>78</v>
      </c>
      <c r="M272" t="s" s="20">
        <v>122</v>
      </c>
      <c r="N272" t="s" s="21">
        <v>157</v>
      </c>
      <c r="O272" t="s" s="20">
        <v>107</v>
      </c>
      <c r="P272" t="s" s="20">
        <v>94</v>
      </c>
      <c r="Q272" t="s" s="21">
        <v>72</v>
      </c>
      <c r="R272" t="s" s="20">
        <v>39</v>
      </c>
      <c r="S272" t="s" s="20">
        <v>35</v>
      </c>
      <c r="T272" t="s" s="21">
        <v>84</v>
      </c>
      <c r="U272" t="s" s="20">
        <v>101</v>
      </c>
      <c r="V272" t="s" s="20">
        <v>103</v>
      </c>
      <c r="W272" t="s" s="21">
        <v>125</v>
      </c>
      <c r="X272" t="s" s="20">
        <v>115</v>
      </c>
      <c r="Y272" t="s" s="20">
        <v>136</v>
      </c>
      <c r="Z272" t="s" s="21">
        <v>35</v>
      </c>
      <c r="AA272" t="s" s="20">
        <v>103</v>
      </c>
      <c r="AB272" t="s" s="20">
        <v>39</v>
      </c>
      <c r="AC272" t="s" s="20">
        <v>35</v>
      </c>
      <c r="AD272" t="s" s="21">
        <v>84</v>
      </c>
      <c r="AE272" t="s" s="20">
        <v>452</v>
      </c>
      <c r="AF272" s="22">
        <v>8.35</v>
      </c>
      <c r="AG272" t="s" s="23">
        <v>60</v>
      </c>
      <c r="AH272" s="22">
        <v>8.539999999999999</v>
      </c>
      <c r="AI272" s="24"/>
    </row>
    <row r="273" ht="15" customHeight="1">
      <c r="A273" t="s" s="25">
        <v>453</v>
      </c>
      <c r="B273" t="s" s="26">
        <v>59</v>
      </c>
      <c r="C273" t="s" s="27">
        <v>61</v>
      </c>
      <c r="D273" t="s" s="27">
        <v>87</v>
      </c>
      <c r="E273" t="s" s="28">
        <v>64</v>
      </c>
      <c r="F273" t="s" s="27">
        <v>65</v>
      </c>
      <c r="G273" t="s" s="27">
        <v>64</v>
      </c>
      <c r="H273" t="s" s="28">
        <v>87</v>
      </c>
      <c r="I273" t="s" s="27">
        <v>87</v>
      </c>
      <c r="J273" t="s" s="27">
        <v>65</v>
      </c>
      <c r="K273" t="s" s="28">
        <v>87</v>
      </c>
      <c r="L273" t="s" s="27">
        <v>65</v>
      </c>
      <c r="M273" t="s" s="27">
        <v>64</v>
      </c>
      <c r="N273" t="s" s="28">
        <v>87</v>
      </c>
      <c r="O273" t="s" s="27">
        <v>60</v>
      </c>
      <c r="P273" t="s" s="27">
        <v>64</v>
      </c>
      <c r="Q273" t="s" s="28">
        <v>62</v>
      </c>
      <c r="R273" t="s" s="27">
        <v>65</v>
      </c>
      <c r="S273" t="s" s="27">
        <v>65</v>
      </c>
      <c r="T273" t="s" s="28">
        <v>65</v>
      </c>
      <c r="U273" t="s" s="27">
        <v>65</v>
      </c>
      <c r="V273" t="s" s="27">
        <v>65</v>
      </c>
      <c r="W273" t="s" s="28">
        <v>65</v>
      </c>
      <c r="X273" t="s" s="27">
        <v>63</v>
      </c>
      <c r="Y273" t="s" s="27">
        <v>65</v>
      </c>
      <c r="Z273" t="s" s="28">
        <v>65</v>
      </c>
      <c r="AA273" t="s" s="27">
        <v>65</v>
      </c>
      <c r="AB273" t="s" s="27">
        <v>65</v>
      </c>
      <c r="AC273" t="s" s="27">
        <v>65</v>
      </c>
      <c r="AD273" t="s" s="28">
        <v>65</v>
      </c>
      <c r="AE273" s="29"/>
      <c r="AF273" s="30"/>
      <c r="AG273" s="30"/>
      <c r="AH273" s="30"/>
      <c r="AI273" s="31"/>
    </row>
    <row r="274" ht="14.5" customHeight="1">
      <c r="A274" s="18">
        <v>14135</v>
      </c>
      <c r="B274" t="s" s="19">
        <v>32</v>
      </c>
      <c r="C274" t="s" s="20">
        <v>177</v>
      </c>
      <c r="D274" t="s" s="20">
        <v>178</v>
      </c>
      <c r="E274" t="s" s="21">
        <v>179</v>
      </c>
      <c r="F274" t="s" s="20">
        <v>177</v>
      </c>
      <c r="G274" t="s" s="20">
        <v>70</v>
      </c>
      <c r="H274" t="s" s="21">
        <v>122</v>
      </c>
      <c r="I274" t="s" s="20">
        <v>177</v>
      </c>
      <c r="J274" t="s" s="20">
        <v>135</v>
      </c>
      <c r="K274" t="s" s="21">
        <v>278</v>
      </c>
      <c r="L274" t="s" s="20">
        <v>33</v>
      </c>
      <c r="M274" t="s" s="20">
        <v>135</v>
      </c>
      <c r="N274" t="s" s="21">
        <v>77</v>
      </c>
      <c r="O274" t="s" s="20">
        <v>218</v>
      </c>
      <c r="P274" t="s" s="20">
        <v>132</v>
      </c>
      <c r="Q274" t="s" s="21">
        <v>115</v>
      </c>
      <c r="R274" t="s" s="20">
        <v>234</v>
      </c>
      <c r="S274" t="s" s="20">
        <v>49</v>
      </c>
      <c r="T274" t="s" s="21">
        <v>35</v>
      </c>
      <c r="U274" t="s" s="20">
        <v>79</v>
      </c>
      <c r="V274" t="s" s="20">
        <v>80</v>
      </c>
      <c r="W274" t="s" s="21">
        <v>81</v>
      </c>
      <c r="X274" t="s" s="20">
        <v>177</v>
      </c>
      <c r="Y274" t="s" s="20">
        <v>177</v>
      </c>
      <c r="Z274" t="s" s="21">
        <v>177</v>
      </c>
      <c r="AA274" t="s" s="20">
        <v>34</v>
      </c>
      <c r="AB274" t="s" s="20">
        <v>177</v>
      </c>
      <c r="AC274" t="s" s="20">
        <v>49</v>
      </c>
      <c r="AD274" t="s" s="21">
        <v>116</v>
      </c>
      <c r="AE274" t="s" s="20">
        <v>454</v>
      </c>
      <c r="AF274" t="s" s="23">
        <v>455</v>
      </c>
      <c r="AG274" t="s" s="23">
        <v>455</v>
      </c>
      <c r="AH274" t="s" s="23">
        <v>455</v>
      </c>
      <c r="AI274" s="24"/>
    </row>
    <row r="275" ht="15" customHeight="1">
      <c r="A275" t="s" s="25">
        <v>456</v>
      </c>
      <c r="B275" t="s" s="26">
        <v>59</v>
      </c>
      <c r="C275" t="s" s="27">
        <v>57</v>
      </c>
      <c r="D275" t="s" s="27">
        <v>57</v>
      </c>
      <c r="E275" t="s" s="28">
        <v>57</v>
      </c>
      <c r="F275" t="s" s="27">
        <v>57</v>
      </c>
      <c r="G275" t="s" s="27">
        <v>64</v>
      </c>
      <c r="H275" t="s" s="28">
        <v>57</v>
      </c>
      <c r="I275" t="s" s="27">
        <v>57</v>
      </c>
      <c r="J275" t="s" s="27">
        <v>57</v>
      </c>
      <c r="K275" t="s" s="28">
        <v>57</v>
      </c>
      <c r="L275" t="s" s="27">
        <v>60</v>
      </c>
      <c r="M275" t="s" s="27">
        <v>57</v>
      </c>
      <c r="N275" t="s" s="28">
        <v>57</v>
      </c>
      <c r="O275" t="s" s="27">
        <v>57</v>
      </c>
      <c r="P275" t="s" s="27">
        <v>57</v>
      </c>
      <c r="Q275" t="s" s="28">
        <v>57</v>
      </c>
      <c r="R275" t="s" s="27">
        <v>60</v>
      </c>
      <c r="S275" t="s" s="27">
        <v>60</v>
      </c>
      <c r="T275" t="s" s="28">
        <v>60</v>
      </c>
      <c r="U275" t="s" s="27">
        <v>61</v>
      </c>
      <c r="V275" t="s" s="27">
        <v>64</v>
      </c>
      <c r="W275" t="s" s="28">
        <v>64</v>
      </c>
      <c r="X275" t="s" s="27">
        <v>57</v>
      </c>
      <c r="Y275" t="s" s="27">
        <v>57</v>
      </c>
      <c r="Z275" t="s" s="28">
        <v>57</v>
      </c>
      <c r="AA275" t="s" s="27">
        <v>60</v>
      </c>
      <c r="AB275" t="s" s="27">
        <v>57</v>
      </c>
      <c r="AC275" t="s" s="27">
        <v>60</v>
      </c>
      <c r="AD275" t="s" s="28">
        <v>57</v>
      </c>
      <c r="AE275" s="29"/>
      <c r="AF275" s="30"/>
      <c r="AG275" s="30"/>
      <c r="AH275" s="30"/>
      <c r="AI275" s="31"/>
    </row>
    <row r="276" ht="14.5" customHeight="1">
      <c r="A276" s="18">
        <v>14136</v>
      </c>
      <c r="B276" t="s" s="19">
        <v>32</v>
      </c>
      <c r="C276" t="s" s="20">
        <v>177</v>
      </c>
      <c r="D276" t="s" s="20">
        <v>135</v>
      </c>
      <c r="E276" t="s" s="21">
        <v>278</v>
      </c>
      <c r="F276" t="s" s="20">
        <v>177</v>
      </c>
      <c r="G276" t="s" s="20">
        <v>34</v>
      </c>
      <c r="H276" t="s" s="21">
        <v>123</v>
      </c>
      <c r="I276" t="s" s="20">
        <v>177</v>
      </c>
      <c r="J276" t="s" s="20">
        <v>214</v>
      </c>
      <c r="K276" t="s" s="21">
        <v>279</v>
      </c>
      <c r="L276" t="s" s="20">
        <v>177</v>
      </c>
      <c r="M276" t="s" s="20">
        <v>209</v>
      </c>
      <c r="N276" t="s" s="21">
        <v>210</v>
      </c>
      <c r="O276" t="s" s="20">
        <v>177</v>
      </c>
      <c r="P276" t="s" s="20">
        <v>132</v>
      </c>
      <c r="Q276" t="s" s="21">
        <v>457</v>
      </c>
      <c r="R276" t="s" s="20">
        <v>177</v>
      </c>
      <c r="S276" t="s" s="20">
        <v>49</v>
      </c>
      <c r="T276" t="s" s="21">
        <v>116</v>
      </c>
      <c r="U276" t="s" s="20">
        <v>177</v>
      </c>
      <c r="V276" t="s" s="20">
        <v>177</v>
      </c>
      <c r="W276" t="s" s="21">
        <v>177</v>
      </c>
      <c r="X276" t="s" s="20">
        <v>177</v>
      </c>
      <c r="Y276" t="s" s="20">
        <v>177</v>
      </c>
      <c r="Z276" t="s" s="21">
        <v>177</v>
      </c>
      <c r="AA276" t="s" s="20">
        <v>177</v>
      </c>
      <c r="AB276" t="s" s="20">
        <v>54</v>
      </c>
      <c r="AC276" t="s" s="20">
        <v>53</v>
      </c>
      <c r="AD276" t="s" s="21">
        <v>55</v>
      </c>
      <c r="AE276" t="s" s="20">
        <v>458</v>
      </c>
      <c r="AF276" t="s" s="23">
        <v>455</v>
      </c>
      <c r="AG276" t="s" s="23">
        <v>455</v>
      </c>
      <c r="AH276" t="s" s="23">
        <v>455</v>
      </c>
      <c r="AI276" s="24"/>
    </row>
    <row r="277" ht="15" customHeight="1">
      <c r="A277" t="s" s="34">
        <v>459</v>
      </c>
      <c r="B277" t="s" s="35">
        <v>59</v>
      </c>
      <c r="C277" t="s" s="36">
        <v>57</v>
      </c>
      <c r="D277" t="s" s="36">
        <v>57</v>
      </c>
      <c r="E277" t="s" s="37">
        <v>57</v>
      </c>
      <c r="F277" t="s" s="36">
        <v>57</v>
      </c>
      <c r="G277" t="s" s="36">
        <v>61</v>
      </c>
      <c r="H277" t="s" s="37">
        <v>57</v>
      </c>
      <c r="I277" t="s" s="36">
        <v>57</v>
      </c>
      <c r="J277" t="s" s="36">
        <v>57</v>
      </c>
      <c r="K277" t="s" s="37">
        <v>57</v>
      </c>
      <c r="L277" t="s" s="36">
        <v>57</v>
      </c>
      <c r="M277" t="s" s="36">
        <v>57</v>
      </c>
      <c r="N277" t="s" s="37">
        <v>57</v>
      </c>
      <c r="O277" t="s" s="36">
        <v>57</v>
      </c>
      <c r="P277" t="s" s="36">
        <v>57</v>
      </c>
      <c r="Q277" t="s" s="37">
        <v>57</v>
      </c>
      <c r="R277" t="s" s="36">
        <v>57</v>
      </c>
      <c r="S277" t="s" s="36">
        <v>60</v>
      </c>
      <c r="T277" t="s" s="37">
        <v>57</v>
      </c>
      <c r="U277" t="s" s="36">
        <v>57</v>
      </c>
      <c r="V277" t="s" s="36">
        <v>57</v>
      </c>
      <c r="W277" t="s" s="37">
        <v>57</v>
      </c>
      <c r="X277" t="s" s="36">
        <v>57</v>
      </c>
      <c r="Y277" t="s" s="36">
        <v>57</v>
      </c>
      <c r="Z277" t="s" s="37">
        <v>57</v>
      </c>
      <c r="AA277" t="s" s="36">
        <v>57</v>
      </c>
      <c r="AB277" t="s" s="36">
        <v>65</v>
      </c>
      <c r="AC277" t="s" s="36">
        <v>65</v>
      </c>
      <c r="AD277" t="s" s="37">
        <v>65</v>
      </c>
      <c r="AE277" s="38"/>
      <c r="AF277" s="39"/>
      <c r="AG277" s="39"/>
      <c r="AH277" s="39"/>
      <c r="AI277" s="40"/>
    </row>
  </sheetData>
  <mergeCells count="567">
    <mergeCell ref="A1:A2"/>
    <mergeCell ref="I1:K1"/>
    <mergeCell ref="L1:N1"/>
    <mergeCell ref="O1:Q1"/>
    <mergeCell ref="R1:T1"/>
    <mergeCell ref="U1:W1"/>
    <mergeCell ref="X1:Z1"/>
    <mergeCell ref="AB1:AD1"/>
    <mergeCell ref="AE1:AE3"/>
    <mergeCell ref="AG1:AG5"/>
    <mergeCell ref="AH1:AH5"/>
    <mergeCell ref="AI1:AI5"/>
    <mergeCell ref="C2:E2"/>
    <mergeCell ref="F2:H2"/>
    <mergeCell ref="I2:K2"/>
    <mergeCell ref="L2:N2"/>
    <mergeCell ref="O2:Q2"/>
    <mergeCell ref="R2:T2"/>
    <mergeCell ref="U2:W2"/>
    <mergeCell ref="X2:Z2"/>
    <mergeCell ref="AB2:AD2"/>
    <mergeCell ref="C1:E1"/>
    <mergeCell ref="F1:H1"/>
    <mergeCell ref="AF6:AF7"/>
    <mergeCell ref="AG6:AG7"/>
    <mergeCell ref="AH6:AH7"/>
    <mergeCell ref="AI6:AI7"/>
    <mergeCell ref="AF8:AF9"/>
    <mergeCell ref="AG8:AG9"/>
    <mergeCell ref="AH8:AH9"/>
    <mergeCell ref="AI8:AI9"/>
    <mergeCell ref="AF10:AF11"/>
    <mergeCell ref="AG10:AG11"/>
    <mergeCell ref="AH10:AH11"/>
    <mergeCell ref="AI10:AI11"/>
    <mergeCell ref="AF12:AF13"/>
    <mergeCell ref="AG12:AG13"/>
    <mergeCell ref="AH12:AH13"/>
    <mergeCell ref="AI12:AI13"/>
    <mergeCell ref="AF14:AF15"/>
    <mergeCell ref="AG14:AG15"/>
    <mergeCell ref="AH14:AH15"/>
    <mergeCell ref="AI14:AI15"/>
    <mergeCell ref="AF16:AF17"/>
    <mergeCell ref="AG16:AG17"/>
    <mergeCell ref="AH16:AH17"/>
    <mergeCell ref="AI16:AI17"/>
    <mergeCell ref="AF18:AF19"/>
    <mergeCell ref="AG18:AG19"/>
    <mergeCell ref="AH18:AH19"/>
    <mergeCell ref="AI18:AI19"/>
    <mergeCell ref="AF20:AF21"/>
    <mergeCell ref="AG20:AG21"/>
    <mergeCell ref="AH20:AH21"/>
    <mergeCell ref="AI20:AI21"/>
    <mergeCell ref="AF22:AF23"/>
    <mergeCell ref="AG22:AG23"/>
    <mergeCell ref="AH22:AH23"/>
    <mergeCell ref="AI22:AI23"/>
    <mergeCell ref="AF24:AF25"/>
    <mergeCell ref="AG24:AG25"/>
    <mergeCell ref="AH24:AH25"/>
    <mergeCell ref="AI24:AI25"/>
    <mergeCell ref="AF26:AF27"/>
    <mergeCell ref="AG26:AG27"/>
    <mergeCell ref="AH26:AH27"/>
    <mergeCell ref="AI26:AI27"/>
    <mergeCell ref="AF28:AF29"/>
    <mergeCell ref="AG28:AG29"/>
    <mergeCell ref="AH28:AH29"/>
    <mergeCell ref="AI28:AI29"/>
    <mergeCell ref="AF30:AF31"/>
    <mergeCell ref="AG30:AG31"/>
    <mergeCell ref="AH30:AH31"/>
    <mergeCell ref="AI30:AI31"/>
    <mergeCell ref="AF32:AF33"/>
    <mergeCell ref="AG32:AG33"/>
    <mergeCell ref="AH32:AH33"/>
    <mergeCell ref="AI32:AI33"/>
    <mergeCell ref="AF34:AF35"/>
    <mergeCell ref="AG34:AG35"/>
    <mergeCell ref="AH34:AH35"/>
    <mergeCell ref="AI34:AI35"/>
    <mergeCell ref="AF36:AF37"/>
    <mergeCell ref="AG36:AG37"/>
    <mergeCell ref="AH36:AH37"/>
    <mergeCell ref="AI36:AI37"/>
    <mergeCell ref="AF38:AF39"/>
    <mergeCell ref="AG38:AG39"/>
    <mergeCell ref="AH38:AH39"/>
    <mergeCell ref="AI38:AI39"/>
    <mergeCell ref="AF40:AF41"/>
    <mergeCell ref="AG40:AG41"/>
    <mergeCell ref="AH40:AH41"/>
    <mergeCell ref="AI40:AI41"/>
    <mergeCell ref="AF42:AF43"/>
    <mergeCell ref="AG42:AG43"/>
    <mergeCell ref="AH42:AH43"/>
    <mergeCell ref="AI42:AI43"/>
    <mergeCell ref="AF44:AF45"/>
    <mergeCell ref="AG44:AG45"/>
    <mergeCell ref="AH44:AH45"/>
    <mergeCell ref="AI44:AI45"/>
    <mergeCell ref="AF46:AF47"/>
    <mergeCell ref="AG46:AG47"/>
    <mergeCell ref="AH46:AH47"/>
    <mergeCell ref="AI46:AI47"/>
    <mergeCell ref="AF48:AF49"/>
    <mergeCell ref="AG48:AG49"/>
    <mergeCell ref="AH48:AH49"/>
    <mergeCell ref="AI48:AI49"/>
    <mergeCell ref="AF50:AF51"/>
    <mergeCell ref="AG50:AG51"/>
    <mergeCell ref="AH50:AH51"/>
    <mergeCell ref="AI50:AI51"/>
    <mergeCell ref="AF52:AF53"/>
    <mergeCell ref="AG52:AG53"/>
    <mergeCell ref="AH52:AH53"/>
    <mergeCell ref="AI52:AI53"/>
    <mergeCell ref="AF54:AF55"/>
    <mergeCell ref="AG54:AG55"/>
    <mergeCell ref="AH54:AH55"/>
    <mergeCell ref="AI54:AI55"/>
    <mergeCell ref="AF56:AF57"/>
    <mergeCell ref="AG56:AG57"/>
    <mergeCell ref="AH56:AH57"/>
    <mergeCell ref="AI56:AI57"/>
    <mergeCell ref="AF58:AF59"/>
    <mergeCell ref="AG58:AG59"/>
    <mergeCell ref="AH58:AH59"/>
    <mergeCell ref="AI58:AI59"/>
    <mergeCell ref="AF60:AF61"/>
    <mergeCell ref="AG60:AG61"/>
    <mergeCell ref="AH60:AH61"/>
    <mergeCell ref="AI60:AI61"/>
    <mergeCell ref="AF62:AF63"/>
    <mergeCell ref="AG62:AG63"/>
    <mergeCell ref="AH62:AH63"/>
    <mergeCell ref="AI62:AI63"/>
    <mergeCell ref="AF64:AF65"/>
    <mergeCell ref="AG64:AG65"/>
    <mergeCell ref="AH64:AH65"/>
    <mergeCell ref="AI64:AI65"/>
    <mergeCell ref="AF66:AF67"/>
    <mergeCell ref="AG66:AG67"/>
    <mergeCell ref="AH66:AH67"/>
    <mergeCell ref="AI66:AI67"/>
    <mergeCell ref="AF68:AF69"/>
    <mergeCell ref="AG68:AG69"/>
    <mergeCell ref="AH68:AH69"/>
    <mergeCell ref="AI68:AI69"/>
    <mergeCell ref="AF70:AF71"/>
    <mergeCell ref="AG70:AG71"/>
    <mergeCell ref="AH70:AH71"/>
    <mergeCell ref="AI70:AI71"/>
    <mergeCell ref="AF72:AF73"/>
    <mergeCell ref="AG72:AG73"/>
    <mergeCell ref="AH72:AH73"/>
    <mergeCell ref="AI72:AI73"/>
    <mergeCell ref="AF74:AF75"/>
    <mergeCell ref="AG74:AG75"/>
    <mergeCell ref="AH74:AH75"/>
    <mergeCell ref="AI74:AI75"/>
    <mergeCell ref="AF76:AF77"/>
    <mergeCell ref="AG76:AG77"/>
    <mergeCell ref="AH76:AH77"/>
    <mergeCell ref="AI76:AI77"/>
    <mergeCell ref="AF78:AF79"/>
    <mergeCell ref="AG78:AG79"/>
    <mergeCell ref="AH78:AH79"/>
    <mergeCell ref="AI78:AI79"/>
    <mergeCell ref="AF80:AF81"/>
    <mergeCell ref="AG80:AG81"/>
    <mergeCell ref="AH80:AH81"/>
    <mergeCell ref="AI80:AI81"/>
    <mergeCell ref="AF82:AF83"/>
    <mergeCell ref="AG82:AG83"/>
    <mergeCell ref="AH82:AH83"/>
    <mergeCell ref="AI82:AI83"/>
    <mergeCell ref="AF84:AF85"/>
    <mergeCell ref="AG84:AG85"/>
    <mergeCell ref="AH84:AH85"/>
    <mergeCell ref="AI84:AI85"/>
    <mergeCell ref="AF86:AF87"/>
    <mergeCell ref="AG86:AG87"/>
    <mergeCell ref="AH86:AH87"/>
    <mergeCell ref="AI86:AI87"/>
    <mergeCell ref="AF88:AF89"/>
    <mergeCell ref="AG88:AG89"/>
    <mergeCell ref="AH88:AH89"/>
    <mergeCell ref="AI88:AI89"/>
    <mergeCell ref="AF90:AF91"/>
    <mergeCell ref="AG90:AG91"/>
    <mergeCell ref="AH90:AH91"/>
    <mergeCell ref="AI90:AI91"/>
    <mergeCell ref="AF92:AF93"/>
    <mergeCell ref="AG92:AG93"/>
    <mergeCell ref="AH92:AH93"/>
    <mergeCell ref="AI92:AI93"/>
    <mergeCell ref="AF94:AF95"/>
    <mergeCell ref="AG94:AG95"/>
    <mergeCell ref="AH94:AH95"/>
    <mergeCell ref="AI94:AI95"/>
    <mergeCell ref="AF96:AF97"/>
    <mergeCell ref="AG96:AG97"/>
    <mergeCell ref="AH96:AH97"/>
    <mergeCell ref="AI96:AI97"/>
    <mergeCell ref="AF98:AF99"/>
    <mergeCell ref="AG98:AG99"/>
    <mergeCell ref="AH98:AH99"/>
    <mergeCell ref="AI98:AI99"/>
    <mergeCell ref="AF100:AF101"/>
    <mergeCell ref="AG100:AG101"/>
    <mergeCell ref="AH100:AH101"/>
    <mergeCell ref="AI100:AI101"/>
    <mergeCell ref="AF102:AF103"/>
    <mergeCell ref="AG102:AG103"/>
    <mergeCell ref="AH102:AH103"/>
    <mergeCell ref="AI102:AI103"/>
    <mergeCell ref="AF104:AF105"/>
    <mergeCell ref="AG104:AG105"/>
    <mergeCell ref="AH104:AH105"/>
    <mergeCell ref="AI104:AI105"/>
    <mergeCell ref="AF106:AF107"/>
    <mergeCell ref="AG106:AG107"/>
    <mergeCell ref="AH106:AH107"/>
    <mergeCell ref="AI106:AI107"/>
    <mergeCell ref="AF108:AF109"/>
    <mergeCell ref="AG108:AG109"/>
    <mergeCell ref="AH108:AH109"/>
    <mergeCell ref="AI108:AI109"/>
    <mergeCell ref="AF110:AF111"/>
    <mergeCell ref="AG110:AG111"/>
    <mergeCell ref="AH110:AH111"/>
    <mergeCell ref="AI110:AI111"/>
    <mergeCell ref="AF112:AF113"/>
    <mergeCell ref="AG112:AG113"/>
    <mergeCell ref="AH112:AH113"/>
    <mergeCell ref="AI112:AI113"/>
    <mergeCell ref="AF114:AF115"/>
    <mergeCell ref="AG114:AG115"/>
    <mergeCell ref="AH114:AH115"/>
    <mergeCell ref="AI114:AI115"/>
    <mergeCell ref="AF116:AF117"/>
    <mergeCell ref="AG116:AG117"/>
    <mergeCell ref="AH116:AH117"/>
    <mergeCell ref="AI116:AI117"/>
    <mergeCell ref="AF118:AF119"/>
    <mergeCell ref="AG118:AG119"/>
    <mergeCell ref="AH118:AH119"/>
    <mergeCell ref="AI118:AI119"/>
    <mergeCell ref="AF120:AF121"/>
    <mergeCell ref="AG120:AG121"/>
    <mergeCell ref="AH120:AH121"/>
    <mergeCell ref="AI120:AI121"/>
    <mergeCell ref="AF122:AF123"/>
    <mergeCell ref="AG122:AG123"/>
    <mergeCell ref="AH122:AH123"/>
    <mergeCell ref="AI122:AI123"/>
    <mergeCell ref="AF124:AF125"/>
    <mergeCell ref="AG124:AG125"/>
    <mergeCell ref="AH124:AH125"/>
    <mergeCell ref="AI124:AI125"/>
    <mergeCell ref="AF126:AF127"/>
    <mergeCell ref="AG126:AG127"/>
    <mergeCell ref="AH126:AH127"/>
    <mergeCell ref="AI126:AI127"/>
    <mergeCell ref="AF128:AF129"/>
    <mergeCell ref="AG128:AG129"/>
    <mergeCell ref="AH128:AH129"/>
    <mergeCell ref="AI128:AI129"/>
    <mergeCell ref="AF130:AF131"/>
    <mergeCell ref="AG130:AG131"/>
    <mergeCell ref="AH130:AH131"/>
    <mergeCell ref="AI130:AI131"/>
    <mergeCell ref="AF132:AF133"/>
    <mergeCell ref="AG132:AG133"/>
    <mergeCell ref="AH132:AH133"/>
    <mergeCell ref="AI132:AI133"/>
    <mergeCell ref="AF134:AF135"/>
    <mergeCell ref="AG134:AG135"/>
    <mergeCell ref="AH134:AH135"/>
    <mergeCell ref="AI134:AI135"/>
    <mergeCell ref="AF136:AF137"/>
    <mergeCell ref="AG136:AG137"/>
    <mergeCell ref="AH136:AH137"/>
    <mergeCell ref="AI136:AI137"/>
    <mergeCell ref="AF138:AF139"/>
    <mergeCell ref="AG138:AG139"/>
    <mergeCell ref="AH138:AH139"/>
    <mergeCell ref="AI138:AI139"/>
    <mergeCell ref="AF140:AF141"/>
    <mergeCell ref="AG140:AG141"/>
    <mergeCell ref="AH140:AH141"/>
    <mergeCell ref="AI140:AI141"/>
    <mergeCell ref="AF142:AF143"/>
    <mergeCell ref="AG142:AG143"/>
    <mergeCell ref="AH142:AH143"/>
    <mergeCell ref="AI142:AI143"/>
    <mergeCell ref="AF144:AF145"/>
    <mergeCell ref="AG144:AG145"/>
    <mergeCell ref="AH144:AH145"/>
    <mergeCell ref="AI144:AI145"/>
    <mergeCell ref="AF146:AF147"/>
    <mergeCell ref="AG146:AG147"/>
    <mergeCell ref="AH146:AH147"/>
    <mergeCell ref="AI146:AI147"/>
    <mergeCell ref="AF148:AF149"/>
    <mergeCell ref="AG148:AG149"/>
    <mergeCell ref="AH148:AH149"/>
    <mergeCell ref="AI148:AI149"/>
    <mergeCell ref="AF150:AF151"/>
    <mergeCell ref="AG150:AG151"/>
    <mergeCell ref="AH150:AH151"/>
    <mergeCell ref="AI150:AI151"/>
    <mergeCell ref="AF152:AF153"/>
    <mergeCell ref="AG152:AG153"/>
    <mergeCell ref="AH152:AH153"/>
    <mergeCell ref="AI152:AI153"/>
    <mergeCell ref="AF154:AF155"/>
    <mergeCell ref="AG154:AG155"/>
    <mergeCell ref="AH154:AH155"/>
    <mergeCell ref="AI154:AI155"/>
    <mergeCell ref="AF156:AF157"/>
    <mergeCell ref="AG156:AG157"/>
    <mergeCell ref="AH156:AH157"/>
    <mergeCell ref="AI156:AI157"/>
    <mergeCell ref="AF158:AF159"/>
    <mergeCell ref="AG158:AG159"/>
    <mergeCell ref="AH158:AH159"/>
    <mergeCell ref="AI158:AI159"/>
    <mergeCell ref="AF160:AF161"/>
    <mergeCell ref="AG160:AG161"/>
    <mergeCell ref="AH160:AH161"/>
    <mergeCell ref="AI160:AI161"/>
    <mergeCell ref="AF162:AF163"/>
    <mergeCell ref="AG162:AG163"/>
    <mergeCell ref="AH162:AH163"/>
    <mergeCell ref="AI162:AI163"/>
    <mergeCell ref="AF164:AF165"/>
    <mergeCell ref="AG164:AG165"/>
    <mergeCell ref="AH164:AH165"/>
    <mergeCell ref="AI164:AI165"/>
    <mergeCell ref="AF166:AF167"/>
    <mergeCell ref="AG166:AG167"/>
    <mergeCell ref="AH166:AH167"/>
    <mergeCell ref="AI166:AI167"/>
    <mergeCell ref="AF168:AF169"/>
    <mergeCell ref="AG168:AG169"/>
    <mergeCell ref="AH168:AH169"/>
    <mergeCell ref="AI168:AI169"/>
    <mergeCell ref="AF170:AF171"/>
    <mergeCell ref="AG170:AG171"/>
    <mergeCell ref="AH170:AH171"/>
    <mergeCell ref="AI170:AI171"/>
    <mergeCell ref="AF172:AF173"/>
    <mergeCell ref="AG172:AG173"/>
    <mergeCell ref="AH172:AH173"/>
    <mergeCell ref="AI172:AI173"/>
    <mergeCell ref="AF174:AF175"/>
    <mergeCell ref="AG174:AG175"/>
    <mergeCell ref="AH174:AH175"/>
    <mergeCell ref="AI174:AI175"/>
    <mergeCell ref="AF176:AF177"/>
    <mergeCell ref="AG176:AG177"/>
    <mergeCell ref="AH176:AH177"/>
    <mergeCell ref="AI176:AI177"/>
    <mergeCell ref="AF178:AF179"/>
    <mergeCell ref="AG178:AG179"/>
    <mergeCell ref="AH178:AH179"/>
    <mergeCell ref="AI178:AI179"/>
    <mergeCell ref="AF180:AF181"/>
    <mergeCell ref="AG180:AG181"/>
    <mergeCell ref="AH180:AH181"/>
    <mergeCell ref="AI180:AI181"/>
    <mergeCell ref="AF182:AF183"/>
    <mergeCell ref="AG182:AG183"/>
    <mergeCell ref="AH182:AH183"/>
    <mergeCell ref="AI182:AI183"/>
    <mergeCell ref="AF184:AF185"/>
    <mergeCell ref="AG184:AG185"/>
    <mergeCell ref="AH184:AH185"/>
    <mergeCell ref="AI184:AI185"/>
    <mergeCell ref="AF186:AF187"/>
    <mergeCell ref="AG186:AG187"/>
    <mergeCell ref="AH186:AH187"/>
    <mergeCell ref="AI186:AI187"/>
    <mergeCell ref="AF188:AF189"/>
    <mergeCell ref="AG188:AG189"/>
    <mergeCell ref="AH188:AH189"/>
    <mergeCell ref="AI188:AI189"/>
    <mergeCell ref="AF190:AF191"/>
    <mergeCell ref="AG190:AG191"/>
    <mergeCell ref="AH190:AH191"/>
    <mergeCell ref="AI190:AI191"/>
    <mergeCell ref="AF192:AF193"/>
    <mergeCell ref="AG192:AG193"/>
    <mergeCell ref="AH192:AH193"/>
    <mergeCell ref="AI192:AI193"/>
    <mergeCell ref="AF194:AF195"/>
    <mergeCell ref="AG194:AG195"/>
    <mergeCell ref="AH194:AH195"/>
    <mergeCell ref="AI194:AI195"/>
    <mergeCell ref="AF196:AF197"/>
    <mergeCell ref="AG196:AG197"/>
    <mergeCell ref="AH196:AH197"/>
    <mergeCell ref="AI196:AI197"/>
    <mergeCell ref="AF198:AF199"/>
    <mergeCell ref="AG198:AG199"/>
    <mergeCell ref="AH198:AH199"/>
    <mergeCell ref="AI198:AI199"/>
    <mergeCell ref="AF200:AF201"/>
    <mergeCell ref="AG200:AG201"/>
    <mergeCell ref="AH200:AH201"/>
    <mergeCell ref="AI200:AI201"/>
    <mergeCell ref="AF202:AF203"/>
    <mergeCell ref="AG202:AG203"/>
    <mergeCell ref="AH202:AH203"/>
    <mergeCell ref="AI202:AI203"/>
    <mergeCell ref="AF204:AF205"/>
    <mergeCell ref="AG204:AG205"/>
    <mergeCell ref="AH204:AH205"/>
    <mergeCell ref="AI204:AI205"/>
    <mergeCell ref="AF206:AF207"/>
    <mergeCell ref="AG206:AG207"/>
    <mergeCell ref="AH206:AH207"/>
    <mergeCell ref="AI206:AI207"/>
    <mergeCell ref="AF208:AF209"/>
    <mergeCell ref="AG208:AG209"/>
    <mergeCell ref="AH208:AH209"/>
    <mergeCell ref="AI208:AI209"/>
    <mergeCell ref="AF210:AF211"/>
    <mergeCell ref="AG210:AG211"/>
    <mergeCell ref="AH210:AH211"/>
    <mergeCell ref="AI210:AI211"/>
    <mergeCell ref="AF212:AF213"/>
    <mergeCell ref="AG212:AG213"/>
    <mergeCell ref="AH212:AH213"/>
    <mergeCell ref="AI212:AI213"/>
    <mergeCell ref="AF214:AF215"/>
    <mergeCell ref="AG214:AG215"/>
    <mergeCell ref="AH214:AH215"/>
    <mergeCell ref="AI214:AI215"/>
    <mergeCell ref="AF216:AF217"/>
    <mergeCell ref="AG216:AG217"/>
    <mergeCell ref="AH216:AH217"/>
    <mergeCell ref="AI216:AI217"/>
    <mergeCell ref="AF218:AF219"/>
    <mergeCell ref="AG218:AG219"/>
    <mergeCell ref="AH218:AH219"/>
    <mergeCell ref="AI218:AI219"/>
    <mergeCell ref="AF220:AF221"/>
    <mergeCell ref="AG220:AG221"/>
    <mergeCell ref="AH220:AH221"/>
    <mergeCell ref="AI220:AI221"/>
    <mergeCell ref="AF222:AF223"/>
    <mergeCell ref="AG222:AG223"/>
    <mergeCell ref="AH222:AH223"/>
    <mergeCell ref="AI222:AI223"/>
    <mergeCell ref="AF224:AF225"/>
    <mergeCell ref="AG224:AG225"/>
    <mergeCell ref="AH224:AH225"/>
    <mergeCell ref="AI224:AI225"/>
    <mergeCell ref="AF226:AF227"/>
    <mergeCell ref="AG226:AG227"/>
    <mergeCell ref="AH226:AH227"/>
    <mergeCell ref="AI226:AI227"/>
    <mergeCell ref="AF228:AF229"/>
    <mergeCell ref="AG228:AG229"/>
    <mergeCell ref="AH228:AH229"/>
    <mergeCell ref="AI228:AI229"/>
    <mergeCell ref="AF230:AF231"/>
    <mergeCell ref="AG230:AG231"/>
    <mergeCell ref="AH230:AH231"/>
    <mergeCell ref="AI230:AI231"/>
    <mergeCell ref="AF232:AF233"/>
    <mergeCell ref="AG232:AG233"/>
    <mergeCell ref="AH232:AH233"/>
    <mergeCell ref="AI232:AI233"/>
    <mergeCell ref="AF234:AF235"/>
    <mergeCell ref="AG234:AG235"/>
    <mergeCell ref="AH234:AH235"/>
    <mergeCell ref="AI234:AI235"/>
    <mergeCell ref="AF236:AF237"/>
    <mergeCell ref="AG236:AG237"/>
    <mergeCell ref="AH236:AH237"/>
    <mergeCell ref="AI236:AI237"/>
    <mergeCell ref="AF238:AF239"/>
    <mergeCell ref="AG238:AG239"/>
    <mergeCell ref="AH238:AH239"/>
    <mergeCell ref="AI238:AI239"/>
    <mergeCell ref="AF240:AF241"/>
    <mergeCell ref="AG240:AG241"/>
    <mergeCell ref="AH240:AH241"/>
    <mergeCell ref="AI240:AI241"/>
    <mergeCell ref="AF242:AF243"/>
    <mergeCell ref="AG242:AG243"/>
    <mergeCell ref="AH242:AH243"/>
    <mergeCell ref="AI242:AI243"/>
    <mergeCell ref="AF244:AF245"/>
    <mergeCell ref="AG244:AG245"/>
    <mergeCell ref="AH244:AH245"/>
    <mergeCell ref="AI244:AI245"/>
    <mergeCell ref="AF246:AF247"/>
    <mergeCell ref="AG246:AG247"/>
    <mergeCell ref="AH246:AH247"/>
    <mergeCell ref="AI246:AI247"/>
    <mergeCell ref="AF248:AF249"/>
    <mergeCell ref="AG248:AG249"/>
    <mergeCell ref="AH248:AH249"/>
    <mergeCell ref="AI248:AI249"/>
    <mergeCell ref="AF250:AF251"/>
    <mergeCell ref="AG250:AG251"/>
    <mergeCell ref="AH250:AH251"/>
    <mergeCell ref="AI250:AI251"/>
    <mergeCell ref="AF252:AF253"/>
    <mergeCell ref="AG252:AG253"/>
    <mergeCell ref="AH252:AH253"/>
    <mergeCell ref="AI252:AI253"/>
    <mergeCell ref="AF254:AF255"/>
    <mergeCell ref="AG254:AG255"/>
    <mergeCell ref="AH254:AH255"/>
    <mergeCell ref="AI254:AI255"/>
    <mergeCell ref="AF256:AF257"/>
    <mergeCell ref="AG256:AG257"/>
    <mergeCell ref="AH256:AH257"/>
    <mergeCell ref="AI256:AI257"/>
    <mergeCell ref="AF258:AF259"/>
    <mergeCell ref="AG258:AG259"/>
    <mergeCell ref="AH258:AH259"/>
    <mergeCell ref="AI258:AI259"/>
    <mergeCell ref="AF260:AF261"/>
    <mergeCell ref="AG260:AG261"/>
    <mergeCell ref="AH260:AH261"/>
    <mergeCell ref="AI260:AI261"/>
    <mergeCell ref="AF262:AF263"/>
    <mergeCell ref="AG262:AG263"/>
    <mergeCell ref="AH262:AH263"/>
    <mergeCell ref="AI262:AI263"/>
    <mergeCell ref="AF264:AF265"/>
    <mergeCell ref="AG264:AG265"/>
    <mergeCell ref="AH264:AH265"/>
    <mergeCell ref="AI264:AI265"/>
    <mergeCell ref="AF266:AF267"/>
    <mergeCell ref="AG266:AG267"/>
    <mergeCell ref="AH266:AH267"/>
    <mergeCell ref="AI266:AI267"/>
    <mergeCell ref="AF268:AF269"/>
    <mergeCell ref="AG268:AG269"/>
    <mergeCell ref="AH268:AH269"/>
    <mergeCell ref="AI268:AI269"/>
    <mergeCell ref="AF276:AF277"/>
    <mergeCell ref="AG276:AG277"/>
    <mergeCell ref="AH276:AH277"/>
    <mergeCell ref="AI276:AI277"/>
    <mergeCell ref="AF270:AF271"/>
    <mergeCell ref="AG270:AG271"/>
    <mergeCell ref="AH270:AH271"/>
    <mergeCell ref="AI270:AI271"/>
    <mergeCell ref="AF272:AF273"/>
    <mergeCell ref="AG272:AG273"/>
    <mergeCell ref="AH272:AH273"/>
    <mergeCell ref="AI272:AI273"/>
    <mergeCell ref="AF274:AF275"/>
    <mergeCell ref="AG274:AG275"/>
    <mergeCell ref="AH274:AH275"/>
    <mergeCell ref="AI274:AI275"/>
  </mergeCells>
  <pageMargins left="1.07" right="0.2" top="0.23" bottom="0.24" header="0.17" footer="0.16"/>
  <pageSetup firstPageNumber="1" fitToHeight="1" fitToWidth="1" scale="100" useFirstPageNumber="0" orientation="landscape" pageOrder="downThenOver"/>
  <headerFooter>
    <oddFooter>&amp;R&amp;"Calibri,Regular"&amp;11&amp;K000000Page &amp;P of &amp;N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41" customWidth="1"/>
    <col min="2" max="2" width="8.67188" style="41" customWidth="1"/>
    <col min="3" max="3" width="50" style="41" customWidth="1"/>
    <col min="4" max="4" width="11.5" style="41" customWidth="1"/>
    <col min="5" max="5" width="9.17188" style="41" customWidth="1"/>
    <col min="6" max="256" width="8.85156" style="41" customWidth="1"/>
  </cols>
  <sheetData>
    <row r="1" ht="44.25" customHeight="1">
      <c r="A1" s="42"/>
      <c r="B1" s="42"/>
      <c r="C1" s="42"/>
      <c r="D1" s="42"/>
      <c r="E1" s="42"/>
    </row>
    <row r="2" ht="21" customHeight="1">
      <c r="A2" t="s" s="43">
        <v>460</v>
      </c>
      <c r="B2" s="42"/>
      <c r="C2" s="42"/>
      <c r="D2" s="42"/>
      <c r="E2" s="42"/>
    </row>
    <row r="3" ht="18.75" customHeight="1">
      <c r="A3" t="s" s="44">
        <f>'Sem'!A3</f>
        <v>461</v>
      </c>
      <c r="B3" s="45"/>
      <c r="C3" s="45"/>
      <c r="D3" s="45"/>
      <c r="E3" s="45"/>
    </row>
    <row r="4" ht="18.75" customHeight="1">
      <c r="A4" t="s" s="44">
        <f>'Sem'!A4</f>
        <v>462</v>
      </c>
      <c r="B4" s="45"/>
      <c r="C4" s="45"/>
      <c r="D4" s="45"/>
      <c r="E4" s="45"/>
    </row>
    <row r="5" ht="19.5" customHeight="1">
      <c r="A5" s="46"/>
      <c r="B5" s="46"/>
      <c r="C5" s="46"/>
      <c r="D5" s="46"/>
      <c r="E5" s="46"/>
    </row>
    <row r="6" ht="19.5" customHeight="1">
      <c r="A6" s="46"/>
      <c r="B6" s="47"/>
      <c r="C6" s="47"/>
      <c r="D6" s="47"/>
      <c r="E6" s="46"/>
    </row>
    <row r="7" ht="19.5" customHeight="1">
      <c r="A7" s="46"/>
      <c r="B7" s="48"/>
      <c r="C7" s="48"/>
      <c r="D7" s="48"/>
      <c r="E7" s="46"/>
    </row>
    <row r="8" ht="19.5" customHeight="1">
      <c r="A8" s="49"/>
      <c r="B8" t="s" s="50">
        <v>463</v>
      </c>
      <c r="C8" s="51"/>
      <c r="D8" s="52">
        <f>'Sem'!$Y$9</f>
        <v>136</v>
      </c>
      <c r="E8" s="53"/>
    </row>
    <row r="9" ht="19.5" customHeight="1">
      <c r="A9" s="49"/>
      <c r="B9" t="s" s="54">
        <v>464</v>
      </c>
      <c r="C9" s="55"/>
      <c r="D9" s="56">
        <f>'Sem'!$AT$9</f>
        <v>88</v>
      </c>
      <c r="E9" s="53"/>
    </row>
    <row r="10" ht="19.5" customHeight="1">
      <c r="A10" s="49"/>
      <c r="B10" t="s" s="54">
        <v>465</v>
      </c>
      <c r="C10" s="55"/>
      <c r="D10" s="56">
        <f>'Sem'!$AT$8</f>
        <v>46</v>
      </c>
      <c r="E10" s="53"/>
    </row>
    <row r="11" ht="19.5" customHeight="1">
      <c r="A11" s="49"/>
      <c r="B11" t="s" s="54">
        <v>466</v>
      </c>
      <c r="C11" s="55"/>
      <c r="D11" s="57">
        <f>'Sem'!$AT$12</f>
        <v>64.7058823529412</v>
      </c>
      <c r="E11" s="53"/>
    </row>
    <row r="12" ht="19.5" customHeight="1">
      <c r="A12" s="49"/>
      <c r="B12" t="s" s="54">
        <v>467</v>
      </c>
      <c r="C12" s="55"/>
      <c r="D12" s="56">
        <f>'Sem'!$AT$15</f>
        <v>7</v>
      </c>
      <c r="E12" s="53"/>
    </row>
    <row r="13" ht="19.5" customHeight="1">
      <c r="A13" s="49"/>
      <c r="B13" t="s" s="54">
        <v>468</v>
      </c>
      <c r="C13" s="55"/>
      <c r="D13" s="56">
        <f>'Sem'!$AT$16</f>
        <v>13</v>
      </c>
      <c r="E13" s="53"/>
    </row>
    <row r="14" ht="19.5" customHeight="1">
      <c r="A14" s="49"/>
      <c r="B14" t="s" s="54">
        <v>469</v>
      </c>
      <c r="C14" s="55"/>
      <c r="D14" s="56">
        <f>'Sem'!$AT$17</f>
        <v>36</v>
      </c>
      <c r="E14" s="53"/>
    </row>
    <row r="15" ht="19.5" customHeight="1">
      <c r="A15" s="49"/>
      <c r="B15" t="s" s="54">
        <v>470</v>
      </c>
      <c r="C15" s="55"/>
      <c r="D15" s="56">
        <f>'Sem'!$AT$18</f>
        <v>24</v>
      </c>
      <c r="E15" s="53"/>
    </row>
    <row r="16" ht="19.5" customHeight="1">
      <c r="A16" s="49"/>
      <c r="B16" t="s" s="54">
        <v>471</v>
      </c>
      <c r="C16" s="55"/>
      <c r="D16" s="56">
        <f>'Sem'!$AT$19</f>
        <v>8</v>
      </c>
      <c r="E16" s="53"/>
    </row>
    <row r="17" ht="19.5" customHeight="1">
      <c r="A17" s="49"/>
      <c r="B17" t="s" s="58">
        <v>472</v>
      </c>
      <c r="C17" s="59"/>
      <c r="D17" s="60">
        <f>'Sem'!$AT$20</f>
        <v>0</v>
      </c>
      <c r="E17" s="53"/>
    </row>
    <row r="18" ht="18.75" customHeight="1">
      <c r="A18" s="46"/>
      <c r="B18" s="61"/>
      <c r="C18" s="61"/>
      <c r="D18" s="61"/>
      <c r="E18" s="46"/>
    </row>
    <row r="19" ht="18.75" customHeight="1">
      <c r="A19" s="46"/>
      <c r="B19" t="s" s="62">
        <v>473</v>
      </c>
      <c r="C19" s="47"/>
      <c r="D19" s="47"/>
      <c r="E19" s="46"/>
    </row>
    <row r="20" ht="19.5" customHeight="1">
      <c r="A20" s="46"/>
      <c r="B20" s="48"/>
      <c r="C20" s="63"/>
      <c r="D20" s="63"/>
      <c r="E20" s="46"/>
    </row>
    <row r="21" ht="16.5" customHeight="1">
      <c r="A21" s="49"/>
      <c r="B21" t="s" s="64">
        <v>474</v>
      </c>
      <c r="C21" t="s" s="64">
        <v>475</v>
      </c>
      <c r="D21" t="s" s="64">
        <v>476</v>
      </c>
      <c r="E21" s="53"/>
    </row>
    <row r="22" ht="15.75" customHeight="1">
      <c r="A22" s="49"/>
      <c r="B22" t="s" s="65">
        <v>477</v>
      </c>
      <c r="C22" t="s" s="66">
        <f>'Sem'!AU28</f>
        <v>268</v>
      </c>
      <c r="D22" s="67">
        <f>'Sem'!AT28</f>
        <v>728</v>
      </c>
      <c r="E22" s="53"/>
    </row>
    <row r="23" ht="15.75" customHeight="1">
      <c r="A23" s="49"/>
      <c r="B23" t="s" s="68">
        <v>478</v>
      </c>
      <c r="C23" t="s" s="69">
        <f>'Sem'!AU29</f>
        <v>301</v>
      </c>
      <c r="D23" s="70">
        <f>'Sem'!AT29</f>
        <v>707</v>
      </c>
      <c r="E23" s="53"/>
    </row>
    <row r="24" ht="15.75" customHeight="1">
      <c r="A24" s="49"/>
      <c r="B24" t="s" s="68">
        <v>479</v>
      </c>
      <c r="C24" t="s" s="69">
        <f>'Sem'!AU30</f>
        <v>194</v>
      </c>
      <c r="D24" s="70">
        <f>'Sem'!AT30</f>
        <v>703</v>
      </c>
      <c r="E24" s="53"/>
    </row>
    <row r="25" ht="15.75" customHeight="1">
      <c r="A25" s="49"/>
      <c r="B25" t="s" s="68">
        <v>480</v>
      </c>
      <c r="C25" t="s" s="69">
        <f>'Sem'!AU31</f>
        <v>173</v>
      </c>
      <c r="D25" s="70">
        <f>'Sem'!AT31</f>
        <v>656</v>
      </c>
      <c r="E25" s="53"/>
    </row>
    <row r="26" ht="16.5" customHeight="1">
      <c r="A26" s="49"/>
      <c r="B26" t="s" s="71">
        <v>481</v>
      </c>
      <c r="C26" t="s" s="72">
        <f>'Sem'!AU32</f>
        <v>299</v>
      </c>
      <c r="D26" s="73">
        <f>'Sem'!AT32</f>
        <v>655</v>
      </c>
      <c r="E26" s="53"/>
    </row>
    <row r="27" ht="15.75" customHeight="1">
      <c r="A27" s="46"/>
      <c r="B27" s="74"/>
      <c r="C27" s="74"/>
      <c r="D27" s="74"/>
      <c r="E27" s="46"/>
    </row>
    <row r="28" ht="15.75" customHeight="1">
      <c r="A28" s="46"/>
      <c r="B28" s="46"/>
      <c r="C28" s="46"/>
      <c r="D28" s="46"/>
      <c r="E28" s="46"/>
    </row>
    <row r="29" ht="15.75" customHeight="1">
      <c r="A29" s="46"/>
      <c r="B29" s="46"/>
      <c r="C29" s="46"/>
      <c r="D29" s="46"/>
      <c r="E29" s="46"/>
    </row>
    <row r="30" ht="15" customHeight="1">
      <c r="A30" s="46"/>
      <c r="B30" s="46"/>
      <c r="C30" s="46"/>
      <c r="D30" s="46"/>
      <c r="E30" s="46"/>
    </row>
    <row r="31" ht="15" customHeight="1">
      <c r="A31" s="46"/>
      <c r="B31" s="46"/>
      <c r="C31" t="s" s="75">
        <v>482</v>
      </c>
      <c r="D31" s="76"/>
      <c r="E31" s="46"/>
    </row>
  </sheetData>
  <mergeCells count="17">
    <mergeCell ref="B9:C9"/>
    <mergeCell ref="B10:C10"/>
    <mergeCell ref="B11:C11"/>
    <mergeCell ref="A1:E1"/>
    <mergeCell ref="A2:E2"/>
    <mergeCell ref="A3:E3"/>
    <mergeCell ref="A4:E4"/>
    <mergeCell ref="B6:D6"/>
    <mergeCell ref="B8:C8"/>
    <mergeCell ref="C31:D31"/>
    <mergeCell ref="B15:C15"/>
    <mergeCell ref="B17:C17"/>
    <mergeCell ref="B19:D19"/>
    <mergeCell ref="B12:C12"/>
    <mergeCell ref="B13:C13"/>
    <mergeCell ref="B14:C14"/>
    <mergeCell ref="B16:C16"/>
  </mergeCells>
  <pageMargins left="0.62" right="0.32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0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77" customWidth="1"/>
    <col min="2" max="2" width="24.3516" style="77" customWidth="1"/>
    <col min="3" max="3" width="11.5" style="77" customWidth="1"/>
    <col min="4" max="4" width="9.35156" style="77" customWidth="1"/>
    <col min="5" max="5" width="8.67188" style="77" customWidth="1"/>
    <col min="6" max="11" width="8.5" style="77" customWidth="1"/>
    <col min="12" max="12" width="9.17188" style="77" customWidth="1"/>
    <col min="13" max="13" width="39.5" style="77" customWidth="1"/>
    <col min="14" max="14" width="9.17188" style="77" customWidth="1"/>
    <col min="15" max="256" width="8.85156" style="77" customWidth="1"/>
  </cols>
  <sheetData>
    <row r="1" ht="62.25" customHeigh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78"/>
    </row>
    <row r="2" ht="21" customHeight="1">
      <c r="A2" t="s" s="43">
        <v>460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80"/>
      <c r="N2" s="42"/>
    </row>
    <row r="3" ht="18.75" customHeight="1">
      <c r="A3" t="s" s="44">
        <f>'Sem'!A3</f>
        <v>461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81"/>
      <c r="N3" s="45"/>
    </row>
    <row r="4" ht="18.75" customHeight="1">
      <c r="A4" t="s" s="44">
        <f>'Sem'!A4</f>
        <v>462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81"/>
      <c r="N4" s="45"/>
    </row>
    <row r="5" ht="15.7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82"/>
      <c r="N5" s="48"/>
    </row>
    <row r="6" ht="30" customHeight="1">
      <c r="A6" t="s" s="65">
        <v>483</v>
      </c>
      <c r="B6" t="s" s="65">
        <v>484</v>
      </c>
      <c r="C6" t="s" s="65">
        <v>485</v>
      </c>
      <c r="D6" t="s" s="65">
        <v>486</v>
      </c>
      <c r="E6" t="s" s="65">
        <v>487</v>
      </c>
      <c r="F6" t="s" s="83">
        <v>488</v>
      </c>
      <c r="G6" s="84"/>
      <c r="H6" s="84"/>
      <c r="I6" s="84"/>
      <c r="J6" s="84"/>
      <c r="K6" s="85"/>
      <c r="L6" t="s" s="65">
        <v>465</v>
      </c>
      <c r="M6" t="s" s="86">
        <v>489</v>
      </c>
      <c r="N6" t="s" s="65">
        <v>476</v>
      </c>
    </row>
    <row r="7" ht="34.5" customHeight="1">
      <c r="A7" s="87"/>
      <c r="B7" s="87"/>
      <c r="C7" s="87"/>
      <c r="D7" s="87"/>
      <c r="E7" s="87"/>
      <c r="F7" t="s" s="88">
        <v>490</v>
      </c>
      <c r="G7" t="s" s="89">
        <v>491</v>
      </c>
      <c r="H7" t="s" s="89">
        <v>492</v>
      </c>
      <c r="I7" t="s" s="89">
        <v>493</v>
      </c>
      <c r="J7" t="s" s="89">
        <v>494</v>
      </c>
      <c r="K7" t="s" s="90">
        <v>495</v>
      </c>
      <c r="L7" s="87"/>
      <c r="M7" s="91"/>
      <c r="N7" s="87"/>
    </row>
    <row r="8" ht="15.75" customHeight="1">
      <c r="A8" t="s" s="92">
        <f>'Sem'!C9</f>
        <v>496</v>
      </c>
      <c r="B8" t="s" s="66">
        <v>497</v>
      </c>
      <c r="C8" s="93">
        <f t="shared" si="3" ref="C8:C11">'Sem'!$AE$11</f>
        <v>130</v>
      </c>
      <c r="D8" s="94">
        <f>'Sem'!$AB$9</f>
        <v>107</v>
      </c>
      <c r="E8" s="95">
        <f>'Sem'!$AB$12</f>
        <v>78.6764705882353</v>
      </c>
      <c r="F8" s="96">
        <f>'Sem'!$AB$20</f>
        <v>32</v>
      </c>
      <c r="G8" s="97">
        <f>'Sem'!$AB$19</f>
        <v>23</v>
      </c>
      <c r="H8" s="97">
        <f>'Sem'!$AB$18</f>
        <v>21</v>
      </c>
      <c r="I8" s="97">
        <f>'Sem'!$AB$17</f>
        <v>12</v>
      </c>
      <c r="J8" s="97">
        <f>'Sem'!$AB$16</f>
        <v>10</v>
      </c>
      <c r="K8" s="98">
        <f>'Sem'!$AB$15</f>
        <v>9</v>
      </c>
      <c r="L8" s="94">
        <f>'Sem'!$AB$8</f>
        <v>29</v>
      </c>
      <c r="M8" t="s" s="99">
        <f>'Sem'!AC28</f>
        <v>271</v>
      </c>
      <c r="N8" s="100">
        <f>'Sem'!AB28</f>
        <v>93</v>
      </c>
    </row>
    <row r="9" ht="15.75" customHeight="1">
      <c r="A9" s="101"/>
      <c r="B9" s="102"/>
      <c r="C9" s="101"/>
      <c r="D9" s="103"/>
      <c r="E9" s="101"/>
      <c r="F9" s="104"/>
      <c r="G9" s="105"/>
      <c r="H9" s="105"/>
      <c r="I9" s="105"/>
      <c r="J9" s="105"/>
      <c r="K9" s="106"/>
      <c r="L9" s="103"/>
      <c r="M9" t="s" s="107">
        <f>'Sem'!AC29</f>
        <v>303</v>
      </c>
      <c r="N9" s="108">
        <f>'Sem'!AB29</f>
        <v>90</v>
      </c>
    </row>
    <row r="10" ht="16.5" customHeight="1">
      <c r="A10" s="109"/>
      <c r="B10" s="110"/>
      <c r="C10" s="109"/>
      <c r="D10" s="111"/>
      <c r="E10" s="109"/>
      <c r="F10" s="112"/>
      <c r="G10" s="113"/>
      <c r="H10" s="113"/>
      <c r="I10" s="113"/>
      <c r="J10" s="113"/>
      <c r="K10" s="114"/>
      <c r="L10" s="111"/>
      <c r="M10" t="s" s="115">
        <f>'Sem'!AC30</f>
        <v>301</v>
      </c>
      <c r="N10" s="116">
        <f>'Sem'!AB30</f>
        <v>89</v>
      </c>
    </row>
    <row r="11" ht="15.75" customHeight="1">
      <c r="A11" t="s" s="92">
        <f>'Sem'!F9</f>
        <v>498</v>
      </c>
      <c r="B11" t="s" s="117">
        <v>499</v>
      </c>
      <c r="C11" s="93">
        <f t="shared" si="3"/>
        <v>130</v>
      </c>
      <c r="D11" s="94">
        <f>'Sem'!$AE$9</f>
        <v>108</v>
      </c>
      <c r="E11" s="95">
        <f>'Sem'!$AE$12</f>
        <v>79.4117647058824</v>
      </c>
      <c r="F11" s="96">
        <f>'Sem'!$AE$20</f>
        <v>43</v>
      </c>
      <c r="G11" s="97">
        <f>'Sem'!$AE$19</f>
        <v>21</v>
      </c>
      <c r="H11" s="97">
        <f>'Sem'!$AE$18</f>
        <v>23</v>
      </c>
      <c r="I11" s="97">
        <f>'Sem'!$AE$17</f>
        <v>10</v>
      </c>
      <c r="J11" s="97">
        <f>'Sem'!$AE$16</f>
        <v>7</v>
      </c>
      <c r="K11" s="98">
        <f>'Sem'!$AE$15</f>
        <v>4</v>
      </c>
      <c r="L11" s="94">
        <f>'Sem'!$AE$8</f>
        <v>28</v>
      </c>
      <c r="M11" t="s" s="99">
        <f>'Sem'!AF28</f>
        <v>194</v>
      </c>
      <c r="N11" s="100">
        <f>'Sem'!AE28</f>
        <v>84</v>
      </c>
    </row>
    <row r="12" ht="15.75" customHeight="1">
      <c r="A12" s="101"/>
      <c r="B12" s="118"/>
      <c r="C12" s="101"/>
      <c r="D12" s="103"/>
      <c r="E12" s="101"/>
      <c r="F12" s="104"/>
      <c r="G12" s="105"/>
      <c r="H12" s="105"/>
      <c r="I12" s="105"/>
      <c r="J12" s="105"/>
      <c r="K12" s="106"/>
      <c r="L12" s="103"/>
      <c r="M12" t="s" s="107">
        <f>'Sem'!AF29</f>
        <v>301</v>
      </c>
      <c r="N12" s="108">
        <f>'Sem'!AE29</f>
        <v>81</v>
      </c>
    </row>
    <row r="13" ht="15.75" customHeight="1">
      <c r="A13" s="101"/>
      <c r="B13" t="s" s="119">
        <v>500</v>
      </c>
      <c r="C13" s="101"/>
      <c r="D13" s="103"/>
      <c r="E13" s="101"/>
      <c r="F13" s="104"/>
      <c r="G13" s="105"/>
      <c r="H13" s="105"/>
      <c r="I13" s="105"/>
      <c r="J13" s="105"/>
      <c r="K13" s="106"/>
      <c r="L13" s="103"/>
      <c r="M13" t="s" s="107">
        <f>'Sem'!AF30</f>
        <v>361</v>
      </c>
      <c r="N13" s="108">
        <f>'Sem'!AE30</f>
        <v>81</v>
      </c>
    </row>
    <row r="14" ht="16.5" customHeight="1">
      <c r="A14" s="109"/>
      <c r="B14" s="120"/>
      <c r="C14" s="109"/>
      <c r="D14" s="111"/>
      <c r="E14" s="109"/>
      <c r="F14" s="112"/>
      <c r="G14" s="113"/>
      <c r="H14" s="113"/>
      <c r="I14" s="113"/>
      <c r="J14" s="113"/>
      <c r="K14" s="114"/>
      <c r="L14" s="111"/>
      <c r="M14" t="s" s="115">
        <f>'Sem'!AF31</f>
        <v>419</v>
      </c>
      <c r="N14" s="116">
        <f>'Sem'!AE31</f>
        <v>81</v>
      </c>
    </row>
    <row r="15" ht="31.5" customHeight="1">
      <c r="A15" t="s" s="92">
        <f>'Sem'!I9</f>
        <v>501</v>
      </c>
      <c r="B15" t="s" s="117">
        <v>502</v>
      </c>
      <c r="C15" s="93">
        <f>'Sem'!$AH$11</f>
        <v>131</v>
      </c>
      <c r="D15" s="94">
        <f>'Sem'!$AH$9</f>
        <v>121</v>
      </c>
      <c r="E15" s="95">
        <f>'Sem'!$AH$12</f>
        <v>88.9705882352941</v>
      </c>
      <c r="F15" s="96">
        <f>'Sem'!$AH$20</f>
        <v>39</v>
      </c>
      <c r="G15" s="97">
        <f>'Sem'!$AH$19</f>
        <v>32</v>
      </c>
      <c r="H15" s="97">
        <f>'Sem'!$AH$18</f>
        <v>35</v>
      </c>
      <c r="I15" s="97">
        <f>'Sem'!$AH$17</f>
        <v>7</v>
      </c>
      <c r="J15" s="97">
        <f>'Sem'!$AH$16</f>
        <v>6</v>
      </c>
      <c r="K15" s="98">
        <f>'Sem'!$AH$15</f>
        <v>2</v>
      </c>
      <c r="L15" s="94">
        <f>'Sem'!$AH$8</f>
        <v>15</v>
      </c>
      <c r="M15" t="s" s="99">
        <f>'Sem'!AI28</f>
        <v>387</v>
      </c>
      <c r="N15" s="100">
        <f>'Sem'!AH28</f>
        <v>86</v>
      </c>
    </row>
    <row r="16" ht="15.75" customHeight="1">
      <c r="A16" s="101"/>
      <c r="B16" s="118"/>
      <c r="C16" s="101"/>
      <c r="D16" s="103"/>
      <c r="E16" s="101"/>
      <c r="F16" s="104"/>
      <c r="G16" s="105"/>
      <c r="H16" s="105"/>
      <c r="I16" s="105"/>
      <c r="J16" s="105"/>
      <c r="K16" s="106"/>
      <c r="L16" s="103"/>
      <c r="M16" t="s" s="107">
        <f>'Sem'!AI29</f>
        <v>380</v>
      </c>
      <c r="N16" s="108">
        <f>'Sem'!AH29</f>
        <v>82</v>
      </c>
    </row>
    <row r="17" ht="32.25" customHeight="1">
      <c r="A17" s="109"/>
      <c r="B17" t="s" s="121">
        <v>503</v>
      </c>
      <c r="C17" s="109"/>
      <c r="D17" s="111"/>
      <c r="E17" s="109"/>
      <c r="F17" s="112"/>
      <c r="G17" s="113"/>
      <c r="H17" s="113"/>
      <c r="I17" s="113"/>
      <c r="J17" s="113"/>
      <c r="K17" s="114"/>
      <c r="L17" s="111"/>
      <c r="M17" t="s" s="115">
        <f>'Sem'!AI30</f>
        <v>268</v>
      </c>
      <c r="N17" s="116">
        <f>'Sem'!AH30</f>
        <v>81</v>
      </c>
    </row>
    <row r="18" ht="31.5" customHeight="1">
      <c r="A18" t="s" s="92">
        <f>'Sem'!L9</f>
        <v>504</v>
      </c>
      <c r="B18" t="s" s="117">
        <v>505</v>
      </c>
      <c r="C18" s="93">
        <f>'Sem'!$AK$11</f>
        <v>132</v>
      </c>
      <c r="D18" s="94">
        <f>'Sem'!$AK$9</f>
        <v>117</v>
      </c>
      <c r="E18" s="95">
        <f>'Sem'!$AK$12</f>
        <v>86.0294117647059</v>
      </c>
      <c r="F18" s="96">
        <f>'Sem'!$AK$20</f>
        <v>52</v>
      </c>
      <c r="G18" s="97">
        <f>'Sem'!$AK$19</f>
        <v>30</v>
      </c>
      <c r="H18" s="97">
        <f>'Sem'!$AK$18</f>
        <v>25</v>
      </c>
      <c r="I18" s="97">
        <f>'Sem'!$AK$17</f>
        <v>4</v>
      </c>
      <c r="J18" s="97">
        <f>'Sem'!$AK$16</f>
        <v>3</v>
      </c>
      <c r="K18" s="98">
        <f>'Sem'!$AK$15</f>
        <v>3</v>
      </c>
      <c r="L18" s="94">
        <f>'Sem'!$AK$8</f>
        <v>19</v>
      </c>
      <c r="M18" t="s" s="99">
        <f>'Sem'!AL28</f>
        <v>268</v>
      </c>
      <c r="N18" s="100">
        <f>'Sem'!AK28</f>
        <v>91</v>
      </c>
    </row>
    <row r="19" ht="15.75" customHeight="1">
      <c r="A19" s="101"/>
      <c r="B19" s="118"/>
      <c r="C19" s="101"/>
      <c r="D19" s="103"/>
      <c r="E19" s="101"/>
      <c r="F19" s="104"/>
      <c r="G19" s="105"/>
      <c r="H19" s="105"/>
      <c r="I19" s="105"/>
      <c r="J19" s="105"/>
      <c r="K19" s="106"/>
      <c r="L19" s="103"/>
      <c r="M19" t="s" s="107">
        <f>'Sem'!AL29</f>
        <v>194</v>
      </c>
      <c r="N19" s="108">
        <f>'Sem'!AK29</f>
        <v>88</v>
      </c>
    </row>
    <row r="20" ht="32.25" customHeight="1">
      <c r="A20" s="109"/>
      <c r="B20" t="s" s="121">
        <v>506</v>
      </c>
      <c r="C20" s="109"/>
      <c r="D20" s="111"/>
      <c r="E20" s="109"/>
      <c r="F20" s="112"/>
      <c r="G20" s="113"/>
      <c r="H20" s="113"/>
      <c r="I20" s="113"/>
      <c r="J20" s="113"/>
      <c r="K20" s="114"/>
      <c r="L20" s="111"/>
      <c r="M20" t="s" s="115">
        <f>'Sem'!AL30</f>
        <v>275</v>
      </c>
      <c r="N20" s="116">
        <f>'Sem'!AK30</f>
        <v>79</v>
      </c>
    </row>
    <row r="21" ht="31.5" customHeight="1">
      <c r="A21" t="s" s="92">
        <f>'Sem'!O9</f>
        <v>507</v>
      </c>
      <c r="B21" t="s" s="117">
        <v>508</v>
      </c>
      <c r="C21" s="93">
        <f>'Sem'!AN11</f>
        <v>132</v>
      </c>
      <c r="D21" s="94">
        <f>'Sem'!$AN$9</f>
        <v>100</v>
      </c>
      <c r="E21" s="95">
        <f>'Sem'!$AN$12</f>
        <v>73.5294117647059</v>
      </c>
      <c r="F21" s="96">
        <f>'Sem'!$AN$20</f>
        <v>35</v>
      </c>
      <c r="G21" s="97">
        <f>'Sem'!$AN$19</f>
        <v>24</v>
      </c>
      <c r="H21" s="97">
        <f>'Sem'!$AN$18</f>
        <v>20</v>
      </c>
      <c r="I21" s="97">
        <f>'Sem'!$AN$17</f>
        <v>7</v>
      </c>
      <c r="J21" s="97">
        <f>'Sem'!$AN$16</f>
        <v>6</v>
      </c>
      <c r="K21" s="98">
        <f>'Sem'!$AN$15</f>
        <v>8</v>
      </c>
      <c r="L21" s="94">
        <f>'Sem'!$AN$8</f>
        <v>36</v>
      </c>
      <c r="M21" t="s" s="99">
        <f>'Sem'!AO28</f>
        <v>268</v>
      </c>
      <c r="N21" s="100">
        <f>'Sem'!AN28</f>
        <v>97</v>
      </c>
    </row>
    <row r="22" ht="15.75" customHeight="1">
      <c r="A22" s="101"/>
      <c r="B22" s="118"/>
      <c r="C22" s="101"/>
      <c r="D22" s="103"/>
      <c r="E22" s="101"/>
      <c r="F22" s="104"/>
      <c r="G22" s="105"/>
      <c r="H22" s="105"/>
      <c r="I22" s="105"/>
      <c r="J22" s="105"/>
      <c r="K22" s="106"/>
      <c r="L22" s="103"/>
      <c r="M22" t="s" s="107">
        <f>'Sem'!AO29</f>
        <v>301</v>
      </c>
      <c r="N22" s="108">
        <f>'Sem'!AN29</f>
        <v>90</v>
      </c>
    </row>
    <row r="23" ht="31.5" customHeight="1">
      <c r="A23" s="101"/>
      <c r="B23" t="s" s="119">
        <v>509</v>
      </c>
      <c r="C23" s="101"/>
      <c r="D23" s="103"/>
      <c r="E23" s="101"/>
      <c r="F23" s="104"/>
      <c r="G23" s="105"/>
      <c r="H23" s="105"/>
      <c r="I23" s="105"/>
      <c r="J23" s="105"/>
      <c r="K23" s="106"/>
      <c r="L23" s="103"/>
      <c r="M23" t="s" s="107">
        <f>'Sem'!AO30</f>
        <v>173</v>
      </c>
      <c r="N23" s="108">
        <f>'Sem'!AN30</f>
        <v>83</v>
      </c>
    </row>
    <row r="24" ht="32.25" customHeight="1">
      <c r="A24" s="109"/>
      <c r="B24" s="120"/>
      <c r="C24" s="109"/>
      <c r="D24" s="111"/>
      <c r="E24" s="109"/>
      <c r="F24" s="112"/>
      <c r="G24" s="113"/>
      <c r="H24" s="113"/>
      <c r="I24" s="113"/>
      <c r="J24" s="113"/>
      <c r="K24" s="114"/>
      <c r="L24" s="111"/>
      <c r="M24" t="s" s="115">
        <f>'Sem'!AO31</f>
        <v>202</v>
      </c>
      <c r="N24" s="116">
        <f>'Sem'!AN31</f>
        <v>83</v>
      </c>
    </row>
    <row r="25" ht="1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122"/>
      <c r="N25" s="74"/>
    </row>
    <row r="26" ht="1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123"/>
      <c r="N26" s="46"/>
    </row>
    <row r="27" ht="1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123"/>
      <c r="N27" s="46"/>
    </row>
    <row r="28" ht="18.75" customHeight="1">
      <c r="A28" t="s" s="124">
        <v>510</v>
      </c>
      <c r="B28" s="125"/>
      <c r="C28" s="45"/>
      <c r="D28" s="45"/>
      <c r="E28" t="s" s="124">
        <v>511</v>
      </c>
      <c r="F28" s="125"/>
      <c r="G28" s="125"/>
      <c r="H28" s="125"/>
      <c r="I28" s="125"/>
      <c r="J28" s="125"/>
      <c r="K28" s="125"/>
      <c r="L28" s="45"/>
      <c r="M28" t="s" s="126">
        <v>482</v>
      </c>
      <c r="N28" s="46"/>
    </row>
    <row r="29" ht="18.75" customHeight="1">
      <c r="A29" t="s" s="127">
        <v>512</v>
      </c>
      <c r="B29" s="128"/>
      <c r="C29" s="81"/>
      <c r="D29" s="81"/>
      <c r="E29" t="s" s="127">
        <v>513</v>
      </c>
      <c r="F29" s="128"/>
      <c r="G29" s="128"/>
      <c r="H29" s="128"/>
      <c r="I29" s="128"/>
      <c r="J29" s="128"/>
      <c r="K29" s="128"/>
      <c r="L29" s="81"/>
      <c r="M29" t="s" s="126">
        <v>508</v>
      </c>
      <c r="N29" s="46"/>
    </row>
    <row r="30" ht="18.75" customHeight="1">
      <c r="A30" t="s" s="127">
        <v>514</v>
      </c>
      <c r="B30" s="128"/>
      <c r="C30" s="46"/>
      <c r="D30" s="46"/>
      <c r="E30" t="s" s="127">
        <v>506</v>
      </c>
      <c r="F30" s="128"/>
      <c r="G30" s="128"/>
      <c r="H30" s="128"/>
      <c r="I30" s="128"/>
      <c r="J30" s="128"/>
      <c r="K30" s="128"/>
      <c r="L30" s="46"/>
      <c r="M30" s="123"/>
      <c r="N30" s="46"/>
    </row>
  </sheetData>
  <mergeCells count="81">
    <mergeCell ref="L8:L10"/>
    <mergeCell ref="A1:N1"/>
    <mergeCell ref="A2:N2"/>
    <mergeCell ref="A3:N3"/>
    <mergeCell ref="A4:N4"/>
    <mergeCell ref="A6:A7"/>
    <mergeCell ref="B6:B7"/>
    <mergeCell ref="C6:C7"/>
    <mergeCell ref="D6:D7"/>
    <mergeCell ref="E6:E7"/>
    <mergeCell ref="F6:K6"/>
    <mergeCell ref="L6:L7"/>
    <mergeCell ref="M6:M7"/>
    <mergeCell ref="N6:N7"/>
    <mergeCell ref="K8:K10"/>
    <mergeCell ref="A8:A10"/>
    <mergeCell ref="B8:B10"/>
    <mergeCell ref="C8:C10"/>
    <mergeCell ref="A15:A17"/>
    <mergeCell ref="C15:C17"/>
    <mergeCell ref="D15:D17"/>
    <mergeCell ref="A11:A14"/>
    <mergeCell ref="B15:B16"/>
    <mergeCell ref="B11:B12"/>
    <mergeCell ref="B13:B14"/>
    <mergeCell ref="C11:C14"/>
    <mergeCell ref="D11:D14"/>
    <mergeCell ref="D8:D10"/>
    <mergeCell ref="E15:E17"/>
    <mergeCell ref="K15:K17"/>
    <mergeCell ref="F11:F14"/>
    <mergeCell ref="J8:J10"/>
    <mergeCell ref="F8:F10"/>
    <mergeCell ref="G8:G10"/>
    <mergeCell ref="H8:H10"/>
    <mergeCell ref="I8:I10"/>
    <mergeCell ref="E11:E14"/>
    <mergeCell ref="E8:E10"/>
    <mergeCell ref="L15:L17"/>
    <mergeCell ref="G11:G14"/>
    <mergeCell ref="H11:H14"/>
    <mergeCell ref="I11:I14"/>
    <mergeCell ref="K11:K14"/>
    <mergeCell ref="L11:L14"/>
    <mergeCell ref="J11:J14"/>
    <mergeCell ref="J15:J17"/>
    <mergeCell ref="F18:F20"/>
    <mergeCell ref="F15:F17"/>
    <mergeCell ref="G15:G17"/>
    <mergeCell ref="H15:H17"/>
    <mergeCell ref="I15:I17"/>
    <mergeCell ref="A18:A20"/>
    <mergeCell ref="C18:C20"/>
    <mergeCell ref="D18:D20"/>
    <mergeCell ref="E18:E20"/>
    <mergeCell ref="B18:B19"/>
    <mergeCell ref="A21:A24"/>
    <mergeCell ref="C21:C24"/>
    <mergeCell ref="D21:D24"/>
    <mergeCell ref="E21:E24"/>
    <mergeCell ref="B21:B22"/>
    <mergeCell ref="B23:B24"/>
    <mergeCell ref="L21:L24"/>
    <mergeCell ref="G18:G20"/>
    <mergeCell ref="H18:H20"/>
    <mergeCell ref="I18:I20"/>
    <mergeCell ref="K18:K20"/>
    <mergeCell ref="L18:L20"/>
    <mergeCell ref="J18:J20"/>
    <mergeCell ref="F21:F24"/>
    <mergeCell ref="G21:G24"/>
    <mergeCell ref="H21:H24"/>
    <mergeCell ref="I21:I24"/>
    <mergeCell ref="K21:K24"/>
    <mergeCell ref="J21:J24"/>
    <mergeCell ref="A28:B28"/>
    <mergeCell ref="A29:B29"/>
    <mergeCell ref="A30:B30"/>
    <mergeCell ref="E28:K28"/>
    <mergeCell ref="E29:K29"/>
    <mergeCell ref="E30:K30"/>
  </mergeCells>
  <pageMargins left="0.25" right="0.13" top="0.47" bottom="0.49" header="0.3" footer="0.3"/>
  <pageSetup firstPageNumber="1" fitToHeight="1" fitToWidth="1" scale="79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V500"/>
  <sheetViews>
    <sheetView workbookViewId="0" showGridLines="0" defaultGridColor="1"/>
  </sheetViews>
  <sheetFormatPr defaultColWidth="8.83333" defaultRowHeight="15" customHeight="1" outlineLevelRow="0" outlineLevelCol="0"/>
  <cols>
    <col min="1" max="1" width="24.1719" style="129" customWidth="1"/>
    <col min="2" max="24" width="6.5" style="129" customWidth="1"/>
    <col min="25" max="25" width="9.17188" style="129" customWidth="1"/>
    <col min="26" max="26" width="13.5" style="129" customWidth="1"/>
    <col min="27" max="33" width="11" style="129" customWidth="1"/>
    <col min="34" max="46" width="9.17188" style="129" customWidth="1"/>
    <col min="47" max="47" width="35.8516" style="129" customWidth="1"/>
    <col min="48" max="48" width="9.17188" style="129" customWidth="1"/>
    <col min="49" max="256" width="8.85156" style="129" customWidth="1"/>
  </cols>
  <sheetData>
    <row r="1" ht="56.25" customHeigh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123"/>
      <c r="V1" s="123"/>
      <c r="W1" s="46"/>
      <c r="X1" s="46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</row>
    <row r="2" ht="21" customHeight="1">
      <c r="A2" t="s" s="43">
        <v>460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123"/>
      <c r="V2" s="123"/>
      <c r="W2" s="46"/>
      <c r="X2" s="46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</row>
    <row r="3" ht="18.75" customHeight="1">
      <c r="A3" t="s" s="44">
        <v>515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123"/>
      <c r="V3" s="123"/>
      <c r="W3" s="46"/>
      <c r="X3" s="46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</row>
    <row r="4" ht="18.75" customHeight="1">
      <c r="A4" t="s" s="44">
        <v>516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123"/>
      <c r="V4" s="123"/>
      <c r="W4" s="46"/>
      <c r="X4" s="46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</row>
    <row r="5" ht="15" customHeight="1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46"/>
      <c r="X5" s="46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</row>
    <row r="6" ht="16.5" customHeight="1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1"/>
      <c r="X6" s="46"/>
      <c r="Y6" s="130"/>
      <c r="Z6" s="130"/>
      <c r="AA6" s="130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123"/>
      <c r="AV6" s="123"/>
    </row>
    <row r="7" ht="24" customHeight="1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82"/>
      <c r="V7" s="82"/>
      <c r="W7" s="48"/>
      <c r="X7" s="48"/>
      <c r="Y7" s="133"/>
      <c r="Z7" s="133"/>
      <c r="AA7" s="134"/>
      <c r="AB7" t="s" s="135">
        <f>C9</f>
        <v>517</v>
      </c>
      <c r="AC7" s="136"/>
      <c r="AD7" s="136"/>
      <c r="AE7" t="s" s="135">
        <f>F9</f>
        <v>518</v>
      </c>
      <c r="AF7" s="136"/>
      <c r="AG7" s="136"/>
      <c r="AH7" t="s" s="135">
        <f>I9</f>
        <v>519</v>
      </c>
      <c r="AI7" s="136"/>
      <c r="AJ7" s="136"/>
      <c r="AK7" t="s" s="135">
        <f>L9</f>
        <v>520</v>
      </c>
      <c r="AL7" s="136"/>
      <c r="AM7" s="136"/>
      <c r="AN7" t="s" s="135">
        <f>O9</f>
        <v>521</v>
      </c>
      <c r="AO7" s="136"/>
      <c r="AP7" s="136"/>
      <c r="AQ7" s="137">
        <f>R9</f>
        <v>0</v>
      </c>
      <c r="AR7" s="136"/>
      <c r="AS7" s="136"/>
      <c r="AT7" t="s" s="135">
        <f>U8</f>
        <v>522</v>
      </c>
      <c r="AU7" s="138"/>
      <c r="AV7" s="123"/>
    </row>
    <row r="8" ht="15" customHeight="1">
      <c r="A8" t="s" s="139">
        <v>0</v>
      </c>
      <c r="B8" s="140"/>
      <c r="C8" t="s" s="141">
        <v>523</v>
      </c>
      <c r="D8" s="142"/>
      <c r="E8" s="142"/>
      <c r="F8" t="s" s="141">
        <v>524</v>
      </c>
      <c r="G8" s="142"/>
      <c r="H8" s="142"/>
      <c r="I8" t="s" s="141">
        <v>525</v>
      </c>
      <c r="J8" s="142"/>
      <c r="K8" s="142"/>
      <c r="L8" t="s" s="141">
        <v>526</v>
      </c>
      <c r="M8" s="142"/>
      <c r="N8" s="142"/>
      <c r="O8" t="s" s="141">
        <v>527</v>
      </c>
      <c r="P8" s="142"/>
      <c r="Q8" s="142"/>
      <c r="R8" t="s" s="141">
        <v>528</v>
      </c>
      <c r="S8" s="142"/>
      <c r="T8" s="142"/>
      <c r="U8" t="s" s="143">
        <v>11</v>
      </c>
      <c r="V8" t="s" s="143">
        <v>13</v>
      </c>
      <c r="W8" t="s" s="143">
        <v>12</v>
      </c>
      <c r="X8" t="s" s="143">
        <v>15</v>
      </c>
      <c r="Y8" t="s" s="144">
        <v>529</v>
      </c>
      <c r="Z8" s="145"/>
      <c r="AA8" t="s" s="146">
        <v>57</v>
      </c>
      <c r="AB8" s="147">
        <f>COUNTIF(C13:C500,"F")</f>
        <v>29</v>
      </c>
      <c r="AC8" s="148">
        <f>COUNTIF(D13:D500,"F")</f>
        <v>16</v>
      </c>
      <c r="AD8" s="149">
        <f>COUNTIF(E13:E500,"F")</f>
        <v>33</v>
      </c>
      <c r="AE8" s="147">
        <f>COUNTIF(F13:F500,"F")</f>
        <v>28</v>
      </c>
      <c r="AF8" s="148">
        <f>COUNTIF(G13:G500,"F")</f>
        <v>3</v>
      </c>
      <c r="AG8" s="149">
        <f>COUNTIF(H13:H500,"F")</f>
        <v>29</v>
      </c>
      <c r="AH8" s="147">
        <f>COUNTIF(I13:I500,"F")</f>
        <v>15</v>
      </c>
      <c r="AI8" s="148">
        <f>COUNTIF(J13:J500,"F")</f>
        <v>8</v>
      </c>
      <c r="AJ8" s="149">
        <f>COUNTIF(K13:K500,"F")</f>
        <v>16</v>
      </c>
      <c r="AK8" s="147">
        <f>COUNTIF(L13:L500,"F")</f>
        <v>19</v>
      </c>
      <c r="AL8" s="148">
        <f>COUNTIF(M13:M500,"F")</f>
        <v>16</v>
      </c>
      <c r="AM8" s="149">
        <f>COUNTIF(N13:N500,"F")</f>
        <v>24</v>
      </c>
      <c r="AN8" s="147">
        <f>COUNTIF(O13:O500,"F")</f>
        <v>36</v>
      </c>
      <c r="AO8" s="150">
        <f>COUNTIF(P13:P500,"F")</f>
        <v>17</v>
      </c>
      <c r="AP8" s="149">
        <f>COUNTIF(Q13:Q500,"F")</f>
        <v>39</v>
      </c>
      <c r="AQ8" s="147">
        <f>COUNTIF(R13:R500,"F")</f>
        <v>0</v>
      </c>
      <c r="AR8" s="150">
        <f>COUNTIF(S13:S500,"F")</f>
        <v>0</v>
      </c>
      <c r="AS8" s="149">
        <f>COUNTIF(T13:T500,"F")</f>
        <v>0</v>
      </c>
      <c r="AT8" s="147">
        <f>COUNTIF(V13:V500,"F")</f>
        <v>46</v>
      </c>
      <c r="AU8" s="151"/>
      <c r="AV8" s="123"/>
    </row>
    <row r="9" ht="26.25" customHeight="1">
      <c r="A9" s="152"/>
      <c r="B9" s="3"/>
      <c r="C9" t="s" s="6">
        <v>16</v>
      </c>
      <c r="D9" s="9"/>
      <c r="E9" s="9"/>
      <c r="F9" t="s" s="6">
        <v>17</v>
      </c>
      <c r="G9" s="9"/>
      <c r="H9" s="9"/>
      <c r="I9" t="s" s="6">
        <v>18</v>
      </c>
      <c r="J9" s="9"/>
      <c r="K9" s="9"/>
      <c r="L9" t="s" s="6">
        <v>19</v>
      </c>
      <c r="M9" s="9"/>
      <c r="N9" s="9"/>
      <c r="O9" t="s" s="6">
        <v>20</v>
      </c>
      <c r="P9" s="9"/>
      <c r="Q9" s="9"/>
      <c r="R9" s="9"/>
      <c r="S9" s="9"/>
      <c r="T9" s="9"/>
      <c r="U9" s="9"/>
      <c r="V9" s="9"/>
      <c r="W9" s="9"/>
      <c r="X9" s="9"/>
      <c r="Y9" s="153">
        <v>136</v>
      </c>
      <c r="Z9" s="154"/>
      <c r="AA9" t="s" s="155">
        <v>60</v>
      </c>
      <c r="AB9" s="156">
        <f>Y9-AB8</f>
        <v>107</v>
      </c>
      <c r="AC9" s="153">
        <f>Y9-AC8</f>
        <v>120</v>
      </c>
      <c r="AD9" s="157">
        <f>Y9-AD8</f>
        <v>103</v>
      </c>
      <c r="AE9" s="156">
        <f>Y9-AE8</f>
        <v>108</v>
      </c>
      <c r="AF9" s="153">
        <f>AB9-AF8</f>
        <v>104</v>
      </c>
      <c r="AG9" s="157">
        <f>AB9-AG8</f>
        <v>78</v>
      </c>
      <c r="AH9" s="156">
        <f>Y9-AH8</f>
        <v>121</v>
      </c>
      <c r="AI9" s="153">
        <f>Y9-AI8</f>
        <v>128</v>
      </c>
      <c r="AJ9" s="157">
        <f>Y9-AJ8</f>
        <v>120</v>
      </c>
      <c r="AK9" s="156">
        <f>Y9-AK8</f>
        <v>117</v>
      </c>
      <c r="AL9" s="153">
        <f>Y9-AL8</f>
        <v>120</v>
      </c>
      <c r="AM9" s="157">
        <f>Y9-AM8</f>
        <v>112</v>
      </c>
      <c r="AN9" s="156">
        <f>Y9-AN8</f>
        <v>100</v>
      </c>
      <c r="AO9" s="158">
        <f>Y9-AO8</f>
        <v>119</v>
      </c>
      <c r="AP9" s="157">
        <f>Y9-AP8</f>
        <v>97</v>
      </c>
      <c r="AQ9" s="156">
        <f>Y9-AQ8</f>
        <v>136</v>
      </c>
      <c r="AR9" s="158">
        <f>Y9-AR8</f>
        <v>136</v>
      </c>
      <c r="AS9" s="157">
        <f>Y9-AS8</f>
        <v>136</v>
      </c>
      <c r="AT9" s="159">
        <f>COUNTIF(V13:V500,"P")</f>
        <v>88</v>
      </c>
      <c r="AU9" s="138"/>
      <c r="AV9" s="123"/>
    </row>
    <row r="10" ht="15.75" customHeight="1">
      <c r="A10" t="s" s="160">
        <v>23</v>
      </c>
      <c r="B10" s="3"/>
      <c r="C10" t="s" s="11">
        <v>24</v>
      </c>
      <c r="D10" t="s" s="11">
        <v>25</v>
      </c>
      <c r="E10" t="s" s="11">
        <v>26</v>
      </c>
      <c r="F10" t="s" s="11">
        <v>24</v>
      </c>
      <c r="G10" t="s" s="11">
        <v>25</v>
      </c>
      <c r="H10" t="s" s="11">
        <v>26</v>
      </c>
      <c r="I10" t="s" s="11">
        <v>24</v>
      </c>
      <c r="J10" t="s" s="11">
        <v>25</v>
      </c>
      <c r="K10" t="s" s="11">
        <v>26</v>
      </c>
      <c r="L10" t="s" s="11">
        <v>24</v>
      </c>
      <c r="M10" t="s" s="11">
        <v>25</v>
      </c>
      <c r="N10" t="s" s="11">
        <v>26</v>
      </c>
      <c r="O10" t="s" s="11">
        <v>24</v>
      </c>
      <c r="P10" t="s" s="11">
        <v>25</v>
      </c>
      <c r="Q10" t="s" s="11">
        <v>26</v>
      </c>
      <c r="R10" t="s" s="11">
        <v>27</v>
      </c>
      <c r="S10" t="s" s="11">
        <v>28</v>
      </c>
      <c r="T10" t="s" s="11">
        <v>26</v>
      </c>
      <c r="U10" s="9"/>
      <c r="V10" s="9"/>
      <c r="W10" s="9"/>
      <c r="X10" s="161"/>
      <c r="Y10" s="162"/>
      <c r="Z10" s="163"/>
      <c r="AA10" t="s" s="164">
        <v>87</v>
      </c>
      <c r="AB10" s="156">
        <f>COUNTIF(C13:C500,"Ab")</f>
        <v>5</v>
      </c>
      <c r="AC10" s="153">
        <f>COUNTIF(D13:D500,"Ab")</f>
        <v>1</v>
      </c>
      <c r="AD10" s="157">
        <f>COUNTIF(E13:E500,"Ab")</f>
        <v>1</v>
      </c>
      <c r="AE10" s="156">
        <f>COUNTIF(F13:F500,"Ab")</f>
        <v>6</v>
      </c>
      <c r="AF10" s="153">
        <f>COUNTIF(G13:G500,"Ab")</f>
        <v>0</v>
      </c>
      <c r="AG10" s="157">
        <f>COUNTIF(H13:H500,"Ab")</f>
        <v>0</v>
      </c>
      <c r="AH10" s="156">
        <f>COUNTIF(I13:I500,"Ab")</f>
        <v>5</v>
      </c>
      <c r="AI10" s="153">
        <f>COUNTIF(J13:J500,"Ab")</f>
        <v>0</v>
      </c>
      <c r="AJ10" s="157">
        <f>COUNTIF(K13:K500,"Ab")</f>
        <v>0</v>
      </c>
      <c r="AK10" s="156">
        <f>COUNTIF(L13:L500,"Ab")</f>
        <v>4</v>
      </c>
      <c r="AL10" s="153">
        <f>COUNTIF(M13:M500,"Ab")</f>
        <v>1</v>
      </c>
      <c r="AM10" s="157">
        <f>COUNTIF(N13:N500,"Ab")</f>
        <v>1</v>
      </c>
      <c r="AN10" s="156">
        <f>COUNTIF(O13:O500,"Ab")</f>
        <v>4</v>
      </c>
      <c r="AO10" s="158">
        <f>COUNTIF(P13:P500,"Ab")</f>
        <v>0</v>
      </c>
      <c r="AP10" s="157">
        <f>COUNTIF(Q13:Q500,"Ab")</f>
        <v>0</v>
      </c>
      <c r="AQ10" s="156">
        <f>COUNTIF(R13:R500,"Ab")</f>
        <v>0</v>
      </c>
      <c r="AR10" s="158">
        <f>COUNTIF(S13:S500,"Ab")</f>
        <v>0</v>
      </c>
      <c r="AS10" s="157">
        <f>COUNTIF(T13:T500,"Ab")</f>
        <v>0</v>
      </c>
      <c r="AT10" s="159">
        <f>COUNTIF(V13:V500,"NULL")</f>
        <v>2</v>
      </c>
      <c r="AU10" s="138"/>
      <c r="AV10" s="123"/>
    </row>
    <row r="11" ht="15.75" customHeight="1">
      <c r="A11" s="165"/>
      <c r="B11" t="s" s="11">
        <v>30</v>
      </c>
      <c r="C11" s="12">
        <v>80</v>
      </c>
      <c r="D11" s="12">
        <v>20</v>
      </c>
      <c r="E11" s="12">
        <v>100</v>
      </c>
      <c r="F11" s="12">
        <v>80</v>
      </c>
      <c r="G11" s="12">
        <v>20</v>
      </c>
      <c r="H11" s="12">
        <v>100</v>
      </c>
      <c r="I11" s="12">
        <v>80</v>
      </c>
      <c r="J11" s="12">
        <v>20</v>
      </c>
      <c r="K11" s="12">
        <v>100</v>
      </c>
      <c r="L11" s="12">
        <v>80</v>
      </c>
      <c r="M11" s="12">
        <v>20</v>
      </c>
      <c r="N11" s="12">
        <v>100</v>
      </c>
      <c r="O11" s="12">
        <v>100</v>
      </c>
      <c r="P11" s="12">
        <v>20</v>
      </c>
      <c r="Q11" s="12">
        <v>100</v>
      </c>
      <c r="R11" s="12">
        <v>50</v>
      </c>
      <c r="S11" s="12">
        <v>50</v>
      </c>
      <c r="T11" s="12">
        <v>100</v>
      </c>
      <c r="U11" s="12">
        <v>675</v>
      </c>
      <c r="V11" s="9"/>
      <c r="W11" s="9"/>
      <c r="X11" s="161"/>
      <c r="Y11" s="166"/>
      <c r="Z11" t="s" s="167">
        <v>530</v>
      </c>
      <c r="AA11" s="168"/>
      <c r="AB11" s="156">
        <f>Y9-AB10</f>
        <v>131</v>
      </c>
      <c r="AC11" s="153">
        <f>Y9-AC10</f>
        <v>135</v>
      </c>
      <c r="AD11" s="157">
        <f>Y9-AD10</f>
        <v>135</v>
      </c>
      <c r="AE11" s="156">
        <f>Y9-AE10</f>
        <v>130</v>
      </c>
      <c r="AF11" s="153">
        <f>Y9-AF10</f>
        <v>136</v>
      </c>
      <c r="AG11" s="157">
        <f>Y9-AG10</f>
        <v>136</v>
      </c>
      <c r="AH11" s="156">
        <f>Y9-AH10</f>
        <v>131</v>
      </c>
      <c r="AI11" s="153">
        <f>Y9-AI10</f>
        <v>136</v>
      </c>
      <c r="AJ11" s="157">
        <f>Y9-AJ10</f>
        <v>136</v>
      </c>
      <c r="AK11" s="156">
        <f>Y9-AK10</f>
        <v>132</v>
      </c>
      <c r="AL11" s="153">
        <f>Y9-AL10</f>
        <v>135</v>
      </c>
      <c r="AM11" s="157">
        <f>Y9-AM10</f>
        <v>135</v>
      </c>
      <c r="AN11" s="156">
        <f>Y9-AN10</f>
        <v>132</v>
      </c>
      <c r="AO11" s="158">
        <f>Y9-AO10</f>
        <v>136</v>
      </c>
      <c r="AP11" s="157">
        <f>Y9-AP10</f>
        <v>136</v>
      </c>
      <c r="AQ11" s="156">
        <f>Y9-AQ10</f>
        <v>136</v>
      </c>
      <c r="AR11" s="158">
        <f>Y9-AR10</f>
        <v>136</v>
      </c>
      <c r="AS11" s="153">
        <f>Y9-AS10</f>
        <v>136</v>
      </c>
      <c r="AT11" s="157">
        <f>Y9-AT10</f>
        <v>134</v>
      </c>
      <c r="AU11" s="138"/>
      <c r="AV11" s="123"/>
    </row>
    <row r="12" ht="15.75" customHeight="1">
      <c r="A12" s="169"/>
      <c r="B12" t="s" s="14">
        <v>31</v>
      </c>
      <c r="C12" s="15">
        <v>32</v>
      </c>
      <c r="D12" s="15">
        <v>8</v>
      </c>
      <c r="E12" s="15">
        <v>40</v>
      </c>
      <c r="F12" s="15">
        <v>32</v>
      </c>
      <c r="G12" s="15">
        <v>8</v>
      </c>
      <c r="H12" s="15">
        <v>40</v>
      </c>
      <c r="I12" s="15">
        <v>32</v>
      </c>
      <c r="J12" s="15">
        <v>8</v>
      </c>
      <c r="K12" s="15">
        <v>40</v>
      </c>
      <c r="L12" s="15">
        <v>32</v>
      </c>
      <c r="M12" s="15">
        <v>8</v>
      </c>
      <c r="N12" s="15">
        <v>40</v>
      </c>
      <c r="O12" s="15">
        <v>80</v>
      </c>
      <c r="P12" s="15">
        <v>8</v>
      </c>
      <c r="Q12" s="15">
        <v>40</v>
      </c>
      <c r="R12" s="15">
        <v>20</v>
      </c>
      <c r="S12" s="15">
        <v>20</v>
      </c>
      <c r="T12" s="15">
        <v>40</v>
      </c>
      <c r="U12" s="16"/>
      <c r="V12" s="17"/>
      <c r="W12" s="17"/>
      <c r="X12" s="170"/>
      <c r="Y12" s="166"/>
      <c r="Z12" t="s" s="167">
        <v>531</v>
      </c>
      <c r="AA12" s="168"/>
      <c r="AB12" s="171">
        <f>(AB9/Y9)*100</f>
        <v>78.6764705882353</v>
      </c>
      <c r="AC12" s="172">
        <f>(AC9/Y9)*100</f>
        <v>88.2352941176471</v>
      </c>
      <c r="AD12" s="173">
        <f>(AD9/Y9)*100</f>
        <v>75.7352941176471</v>
      </c>
      <c r="AE12" s="171">
        <f>(AE9/Y9)*100</f>
        <v>79.4117647058824</v>
      </c>
      <c r="AF12" s="172">
        <f>(AF9/Y9)*100</f>
        <v>76.4705882352941</v>
      </c>
      <c r="AG12" s="173">
        <f>(AG9/Y9)*100</f>
        <v>57.3529411764706</v>
      </c>
      <c r="AH12" s="171">
        <f>(AH9/Y9)*100</f>
        <v>88.9705882352941</v>
      </c>
      <c r="AI12" s="172">
        <f>(AI9/Y9)*100</f>
        <v>94.11764705882349</v>
      </c>
      <c r="AJ12" s="173">
        <f>(AJ9/Y9)*100</f>
        <v>88.2352941176471</v>
      </c>
      <c r="AK12" s="171">
        <f>(AK9/Y9)*100</f>
        <v>86.0294117647059</v>
      </c>
      <c r="AL12" s="172">
        <f>(AL9/Y9)*100</f>
        <v>88.2352941176471</v>
      </c>
      <c r="AM12" s="173">
        <f>(AM9/Y9)*100</f>
        <v>82.35294117647059</v>
      </c>
      <c r="AN12" s="171">
        <f>(AN9/Y9)*100</f>
        <v>73.5294117647059</v>
      </c>
      <c r="AO12" s="174">
        <f>(AO9/Y9)*100</f>
        <v>87.5</v>
      </c>
      <c r="AP12" s="173">
        <f>(AP9/Y9)*100</f>
        <v>71.3235294117647</v>
      </c>
      <c r="AQ12" s="171">
        <f>(AQ9/Y9)*100</f>
        <v>100</v>
      </c>
      <c r="AR12" s="174">
        <f>(AR9/Y9)*100</f>
        <v>100</v>
      </c>
      <c r="AS12" s="173">
        <f>(AS9/Y9)*100</f>
        <v>100</v>
      </c>
      <c r="AT12" s="175">
        <f>(AT9/Y9)*100</f>
        <v>64.7058823529412</v>
      </c>
      <c r="AU12" s="138"/>
      <c r="AV12" s="123"/>
    </row>
    <row r="13" ht="15.5" customHeight="1">
      <c r="A13" s="18">
        <v>14001</v>
      </c>
      <c r="B13" t="s" s="19">
        <v>32</v>
      </c>
      <c r="C13" t="s" s="20">
        <v>33</v>
      </c>
      <c r="D13" t="s" s="20">
        <v>34</v>
      </c>
      <c r="E13" s="176">
        <v>42</v>
      </c>
      <c r="F13" t="s" s="20">
        <v>36</v>
      </c>
      <c r="G13" t="s" s="20">
        <v>34</v>
      </c>
      <c r="H13" s="176">
        <v>27</v>
      </c>
      <c r="I13" t="s" s="20">
        <v>33</v>
      </c>
      <c r="J13" t="s" s="20">
        <v>38</v>
      </c>
      <c r="K13" s="176">
        <v>43</v>
      </c>
      <c r="L13" t="s" s="20">
        <v>40</v>
      </c>
      <c r="M13" t="s" s="20">
        <v>41</v>
      </c>
      <c r="N13" s="176">
        <v>41</v>
      </c>
      <c r="O13" t="s" s="20">
        <v>43</v>
      </c>
      <c r="P13" t="s" s="20">
        <v>44</v>
      </c>
      <c r="Q13" s="176">
        <v>19</v>
      </c>
      <c r="R13" s="177"/>
      <c r="S13" s="177"/>
      <c r="T13" s="178"/>
      <c r="U13" s="179">
        <v>414</v>
      </c>
      <c r="V13" t="s" s="180">
        <v>57</v>
      </c>
      <c r="W13" s="181">
        <v>4.08</v>
      </c>
      <c r="X13" s="182"/>
      <c r="Y13" s="138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3"/>
      <c r="AV13" s="123"/>
    </row>
    <row r="14" ht="15.75" customHeight="1">
      <c r="A14" t="s" s="25">
        <v>58</v>
      </c>
      <c r="B14" t="s" s="26">
        <v>59</v>
      </c>
      <c r="C14" t="s" s="27">
        <v>60</v>
      </c>
      <c r="D14" t="s" s="27">
        <v>61</v>
      </c>
      <c r="E14" t="s" s="28">
        <v>60</v>
      </c>
      <c r="F14" t="s" s="27">
        <v>57</v>
      </c>
      <c r="G14" t="s" s="27">
        <v>61</v>
      </c>
      <c r="H14" t="s" s="28">
        <v>57</v>
      </c>
      <c r="I14" t="s" s="27">
        <v>60</v>
      </c>
      <c r="J14" t="s" s="27">
        <v>61</v>
      </c>
      <c r="K14" t="s" s="28">
        <v>60</v>
      </c>
      <c r="L14" t="s" s="27">
        <v>60</v>
      </c>
      <c r="M14" t="s" s="27">
        <v>60</v>
      </c>
      <c r="N14" t="s" s="28">
        <v>60</v>
      </c>
      <c r="O14" t="s" s="27">
        <v>57</v>
      </c>
      <c r="P14" t="s" s="27">
        <v>57</v>
      </c>
      <c r="Q14" t="s" s="28">
        <v>57</v>
      </c>
      <c r="R14" s="29"/>
      <c r="S14" s="29"/>
      <c r="T14" s="183"/>
      <c r="U14" s="29"/>
      <c r="V14" s="184"/>
      <c r="W14" s="185"/>
      <c r="X14" s="186"/>
      <c r="Y14" s="138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123"/>
      <c r="AV14" s="123"/>
    </row>
    <row r="15" ht="15.75" customHeight="1">
      <c r="A15" s="18">
        <v>14002</v>
      </c>
      <c r="B15" t="s" s="19">
        <v>32</v>
      </c>
      <c r="C15" t="s" s="20">
        <v>66</v>
      </c>
      <c r="D15" t="s" s="20">
        <v>67</v>
      </c>
      <c r="E15" s="176">
        <v>36</v>
      </c>
      <c r="F15" t="s" s="20">
        <v>69</v>
      </c>
      <c r="G15" t="s" s="20">
        <v>70</v>
      </c>
      <c r="H15" s="176">
        <v>50</v>
      </c>
      <c r="I15" t="s" s="20">
        <v>69</v>
      </c>
      <c r="J15" t="s" s="20">
        <v>41</v>
      </c>
      <c r="K15" s="176">
        <v>45</v>
      </c>
      <c r="L15" t="s" s="20">
        <v>73</v>
      </c>
      <c r="M15" t="s" s="20">
        <v>74</v>
      </c>
      <c r="N15" s="176">
        <v>48</v>
      </c>
      <c r="O15" t="s" s="20">
        <v>76</v>
      </c>
      <c r="P15" t="s" s="20">
        <v>38</v>
      </c>
      <c r="Q15" s="176">
        <v>37</v>
      </c>
      <c r="R15" s="177"/>
      <c r="S15" s="177"/>
      <c r="T15" s="178"/>
      <c r="U15" s="179">
        <v>440</v>
      </c>
      <c r="V15" t="s" s="180">
        <v>57</v>
      </c>
      <c r="W15" s="181">
        <v>4.27</v>
      </c>
      <c r="X15" s="182"/>
      <c r="Y15" s="166"/>
      <c r="Z15" t="s" s="187">
        <v>532</v>
      </c>
      <c r="AA15" s="188"/>
      <c r="AB15" s="147">
        <f>COUNTIF(C13:C500,"O")</f>
        <v>9</v>
      </c>
      <c r="AC15" s="148">
        <f>COUNTIF(D13:D500,"O")</f>
        <v>35</v>
      </c>
      <c r="AD15" s="149">
        <f>COUNTIF(E13:E500,"O")</f>
        <v>11</v>
      </c>
      <c r="AE15" s="147">
        <f>COUNTIF(F13:F500,"O")</f>
        <v>4</v>
      </c>
      <c r="AF15" s="148">
        <f>COUNTIF(G13:G500,"O")</f>
        <v>35</v>
      </c>
      <c r="AG15" s="149">
        <f>COUNTIF(H13:H500,"O")</f>
        <v>5</v>
      </c>
      <c r="AH15" s="147">
        <f>COUNTIF(I13:I500,"O")</f>
        <v>2</v>
      </c>
      <c r="AI15" s="148">
        <f>COUNTIF(J13:J500,"O")</f>
        <v>39</v>
      </c>
      <c r="AJ15" s="149">
        <f>COUNTIF(K13:K500,"O")</f>
        <v>7</v>
      </c>
      <c r="AK15" s="147">
        <f>COUNTIF(L13:L500,"O")</f>
        <v>3</v>
      </c>
      <c r="AL15" s="148">
        <f>COUNTIF(M13:M500,"O")</f>
        <v>10</v>
      </c>
      <c r="AM15" s="149">
        <f>COUNTIF(N13:N500,"O")</f>
        <v>2</v>
      </c>
      <c r="AN15" s="147">
        <f>COUNTIF(O13:O500,"O")</f>
        <v>8</v>
      </c>
      <c r="AO15" s="150">
        <f>COUNTIF(P13:P500,"O")</f>
        <v>16</v>
      </c>
      <c r="AP15" s="149">
        <f>COUNTIF(Q13:Q500,"O")</f>
        <v>6</v>
      </c>
      <c r="AQ15" s="147">
        <f>COUNTIF(R13:R500,"O")</f>
        <v>0</v>
      </c>
      <c r="AR15" s="150">
        <f>COUNTIF(S13:S500,"O")</f>
        <v>0</v>
      </c>
      <c r="AS15" s="149">
        <f>COUNTIF(T13:T500,"O")</f>
        <v>0</v>
      </c>
      <c r="AT15" s="189">
        <f>COUNTIFS(V13:V500,"P",W13:W500,"&gt;=9")</f>
        <v>7</v>
      </c>
      <c r="AU15" s="190"/>
      <c r="AV15" s="123"/>
    </row>
    <row r="16" ht="24.75" customHeight="1">
      <c r="A16" t="s" s="25">
        <v>86</v>
      </c>
      <c r="B16" t="s" s="26">
        <v>59</v>
      </c>
      <c r="C16" t="s" s="27">
        <v>57</v>
      </c>
      <c r="D16" t="s" s="27">
        <v>87</v>
      </c>
      <c r="E16" t="s" s="28">
        <v>57</v>
      </c>
      <c r="F16" t="s" s="27">
        <v>62</v>
      </c>
      <c r="G16" t="s" s="27">
        <v>64</v>
      </c>
      <c r="H16" t="s" s="28">
        <v>61</v>
      </c>
      <c r="I16" t="s" s="27">
        <v>62</v>
      </c>
      <c r="J16" t="s" s="27">
        <v>60</v>
      </c>
      <c r="K16" t="s" s="28">
        <v>62</v>
      </c>
      <c r="L16" t="s" s="27">
        <v>62</v>
      </c>
      <c r="M16" t="s" s="27">
        <v>62</v>
      </c>
      <c r="N16" t="s" s="28">
        <v>62</v>
      </c>
      <c r="O16" t="s" s="27">
        <v>57</v>
      </c>
      <c r="P16" t="s" s="27">
        <v>61</v>
      </c>
      <c r="Q16" t="s" s="28">
        <v>57</v>
      </c>
      <c r="R16" s="29"/>
      <c r="S16" s="29"/>
      <c r="T16" s="183"/>
      <c r="U16" s="29"/>
      <c r="V16" s="184"/>
      <c r="W16" s="185"/>
      <c r="X16" s="186"/>
      <c r="Y16" s="166"/>
      <c r="Z16" t="s" s="191">
        <v>533</v>
      </c>
      <c r="AA16" s="192"/>
      <c r="AB16" s="156">
        <f>COUNTIF(C13:C500,"A")</f>
        <v>10</v>
      </c>
      <c r="AC16" s="153">
        <f>COUNTIF(D13:D500,"A")</f>
        <v>13</v>
      </c>
      <c r="AD16" s="157">
        <f>COUNTIF(E13:E500,"A")</f>
        <v>13</v>
      </c>
      <c r="AE16" s="156">
        <f>COUNTIF(F13:F500,"A")</f>
        <v>7</v>
      </c>
      <c r="AF16" s="153">
        <f>COUNTIF(G13:G500,"A")</f>
        <v>16</v>
      </c>
      <c r="AG16" s="157">
        <f>COUNTIF(H13:H500,"A")</f>
        <v>10</v>
      </c>
      <c r="AH16" s="156">
        <f>COUNTIF(I13:I500,"A")</f>
        <v>6</v>
      </c>
      <c r="AI16" s="153">
        <f>COUNTIF(J13:J500,"A")</f>
        <v>7</v>
      </c>
      <c r="AJ16" s="157">
        <f>COUNTIF(K13:K500,"A")</f>
        <v>3</v>
      </c>
      <c r="AK16" s="156">
        <f>COUNTIF(L13:L500,"A")</f>
        <v>3</v>
      </c>
      <c r="AL16" s="153">
        <f>COUNTIF(M13:M500,"A")</f>
        <v>4</v>
      </c>
      <c r="AM16" s="157">
        <f>COUNTIF(N13:N500,"A")</f>
        <v>3</v>
      </c>
      <c r="AN16" s="156">
        <f>COUNTIF(O13:O500,"A")</f>
        <v>6</v>
      </c>
      <c r="AO16" s="158">
        <f>COUNTIF(P13:P500,"A")</f>
        <v>9</v>
      </c>
      <c r="AP16" s="157">
        <f>COUNTIF(Q13:Q500,"A")</f>
        <v>8</v>
      </c>
      <c r="AQ16" s="156">
        <f>COUNTIF(R13:R500,"A")</f>
        <v>0</v>
      </c>
      <c r="AR16" s="158">
        <f>COUNTIF(S13:S500,"A")</f>
        <v>0</v>
      </c>
      <c r="AS16" s="157">
        <f>COUNTIF(T13:T500,"A")</f>
        <v>0</v>
      </c>
      <c r="AT16" s="159">
        <f>COUNTIFS(V13:V500,"P",W13:W500,"&gt;=8",W13:W500,"&lt;9")</f>
        <v>13</v>
      </c>
      <c r="AU16" s="190"/>
      <c r="AV16" s="123"/>
    </row>
    <row r="17" ht="15.75" customHeight="1">
      <c r="A17" s="18">
        <v>14003</v>
      </c>
      <c r="B17" t="s" s="19">
        <v>32</v>
      </c>
      <c r="C17" s="179">
        <v>52</v>
      </c>
      <c r="D17" s="179">
        <v>16</v>
      </c>
      <c r="E17" s="176">
        <v>68</v>
      </c>
      <c r="F17" s="179">
        <v>43</v>
      </c>
      <c r="G17" s="179">
        <v>16</v>
      </c>
      <c r="H17" s="176">
        <v>59</v>
      </c>
      <c r="I17" s="179">
        <v>57</v>
      </c>
      <c r="J17" s="179">
        <v>16</v>
      </c>
      <c r="K17" s="176">
        <v>73</v>
      </c>
      <c r="L17" s="179">
        <v>43</v>
      </c>
      <c r="M17" s="179">
        <v>12</v>
      </c>
      <c r="N17" s="176">
        <v>55</v>
      </c>
      <c r="O17" s="179">
        <v>51</v>
      </c>
      <c r="P17" s="179">
        <v>12</v>
      </c>
      <c r="Q17" s="176">
        <v>63</v>
      </c>
      <c r="R17" s="177"/>
      <c r="S17" s="177"/>
      <c r="T17" s="178"/>
      <c r="U17" s="179">
        <v>565</v>
      </c>
      <c r="V17" t="s" s="180">
        <v>60</v>
      </c>
      <c r="W17" s="181">
        <v>7.27</v>
      </c>
      <c r="X17" s="182"/>
      <c r="Y17" s="166"/>
      <c r="Z17" t="s" s="191">
        <v>534</v>
      </c>
      <c r="AA17" s="192"/>
      <c r="AB17" s="156">
        <f>COUNTIF(C13:C500,"B")</f>
        <v>12</v>
      </c>
      <c r="AC17" s="153">
        <f>COUNTIF(D13:D500,"B")</f>
        <v>11</v>
      </c>
      <c r="AD17" s="157">
        <f>COUNTIF(E13:E500,"B")</f>
        <v>8</v>
      </c>
      <c r="AE17" s="156">
        <f>COUNTIF(F13:F500,"B")</f>
        <v>10</v>
      </c>
      <c r="AF17" s="153">
        <f>COUNTIF(G13:G500,"B")</f>
        <v>20</v>
      </c>
      <c r="AG17" s="157">
        <f>COUNTIF(H13:H500,"B")</f>
        <v>5</v>
      </c>
      <c r="AH17" s="156">
        <f>COUNTIF(I13:I500,"B")</f>
        <v>7</v>
      </c>
      <c r="AI17" s="153">
        <f>COUNTIF(J13:J500,"B")</f>
        <v>10</v>
      </c>
      <c r="AJ17" s="157">
        <f>COUNTIF(K13:K500,"B")</f>
        <v>13</v>
      </c>
      <c r="AK17" s="156">
        <f>COUNTIF(L13:L500,"B")</f>
        <v>4</v>
      </c>
      <c r="AL17" s="153">
        <f>COUNTIF(M13:M500,"B")</f>
        <v>8</v>
      </c>
      <c r="AM17" s="157">
        <f>COUNTIF(N13:N500,"B")</f>
        <v>5</v>
      </c>
      <c r="AN17" s="156">
        <f>COUNTIF(O13:O500,"B")</f>
        <v>7</v>
      </c>
      <c r="AO17" s="158">
        <f>COUNTIF(P13:P500,"B")</f>
        <v>9</v>
      </c>
      <c r="AP17" s="157">
        <f>COUNTIF(Q13:Q500,"B")</f>
        <v>8</v>
      </c>
      <c r="AQ17" s="156">
        <f>COUNTIF(R13:R500,"B")</f>
        <v>0</v>
      </c>
      <c r="AR17" s="158">
        <f>COUNTIF(S13:S500,"B")</f>
        <v>0</v>
      </c>
      <c r="AS17" s="157">
        <f>COUNTIF(T13:T500,"B")</f>
        <v>0</v>
      </c>
      <c r="AT17" s="159">
        <f>COUNTIFS(V13:V500,"P",W13:W500,"&gt;=7",W13:W500,"&lt;8")</f>
        <v>36</v>
      </c>
      <c r="AU17" s="190"/>
      <c r="AV17" s="123"/>
    </row>
    <row r="18" ht="24.75" customHeight="1">
      <c r="A18" t="s" s="25">
        <v>105</v>
      </c>
      <c r="B18" t="s" s="26">
        <v>59</v>
      </c>
      <c r="C18" t="s" s="27">
        <v>64</v>
      </c>
      <c r="D18" t="s" s="27">
        <v>65</v>
      </c>
      <c r="E18" t="s" s="28">
        <v>64</v>
      </c>
      <c r="F18" t="s" s="27">
        <v>61</v>
      </c>
      <c r="G18" t="s" s="27">
        <v>65</v>
      </c>
      <c r="H18" t="s" s="28">
        <v>61</v>
      </c>
      <c r="I18" t="s" s="27">
        <v>63</v>
      </c>
      <c r="J18" t="s" s="27">
        <v>65</v>
      </c>
      <c r="K18" t="s" s="28">
        <v>63</v>
      </c>
      <c r="L18" t="s" s="27">
        <v>61</v>
      </c>
      <c r="M18" t="s" s="27">
        <v>64</v>
      </c>
      <c r="N18" t="s" s="28">
        <v>61</v>
      </c>
      <c r="O18" t="s" s="27">
        <v>64</v>
      </c>
      <c r="P18" t="s" s="27">
        <v>64</v>
      </c>
      <c r="Q18" t="s" s="28">
        <v>64</v>
      </c>
      <c r="R18" s="29"/>
      <c r="S18" s="29"/>
      <c r="T18" s="183"/>
      <c r="U18" s="29"/>
      <c r="V18" s="184"/>
      <c r="W18" s="185"/>
      <c r="X18" s="186"/>
      <c r="Y18" s="166"/>
      <c r="Z18" t="s" s="191">
        <v>535</v>
      </c>
      <c r="AA18" s="192"/>
      <c r="AB18" s="156">
        <f>COUNTIF(C13:C500,"C")</f>
        <v>21</v>
      </c>
      <c r="AC18" s="153">
        <f>COUNTIF(D13:D500,"C")</f>
        <v>23</v>
      </c>
      <c r="AD18" s="157">
        <f>COUNTIF(E13:E500,"C")</f>
        <v>26</v>
      </c>
      <c r="AE18" s="156">
        <f>COUNTIF(F13:F500,"C")</f>
        <v>23</v>
      </c>
      <c r="AF18" s="153">
        <f>COUNTIF(G13:G500,"C")</f>
        <v>36</v>
      </c>
      <c r="AG18" s="157">
        <f>COUNTIF(H13:H500,"C")</f>
        <v>30</v>
      </c>
      <c r="AH18" s="156">
        <f>COUNTIF(I13:I500,"C")</f>
        <v>35</v>
      </c>
      <c r="AI18" s="153">
        <f>COUNTIF(J13:J500,"C")</f>
        <v>25</v>
      </c>
      <c r="AJ18" s="157">
        <f>COUNTIF(K13:K500,"C")</f>
        <v>34</v>
      </c>
      <c r="AK18" s="156">
        <f>COUNTIF(L13:L500,"C")</f>
        <v>25</v>
      </c>
      <c r="AL18" s="153">
        <f>COUNTIF(M13:M500,"C")</f>
        <v>17</v>
      </c>
      <c r="AM18" s="157">
        <f>COUNTIF(N13:N500,"C")</f>
        <v>21</v>
      </c>
      <c r="AN18" s="156">
        <f>COUNTIF(O13:O500,"C")</f>
        <v>20</v>
      </c>
      <c r="AO18" s="158">
        <f>COUNTIF(P13:P500,"C")</f>
        <v>32</v>
      </c>
      <c r="AP18" s="157">
        <f>COUNTIF(Q13:Q500,"C")</f>
        <v>20</v>
      </c>
      <c r="AQ18" s="156">
        <f>COUNTIF(R13:R500,"C")</f>
        <v>0</v>
      </c>
      <c r="AR18" s="158">
        <f>COUNTIF(S13:S500,"C")</f>
        <v>0</v>
      </c>
      <c r="AS18" s="157">
        <f>COUNTIF(T13:T500,"C")</f>
        <v>0</v>
      </c>
      <c r="AT18" s="159">
        <f>COUNTIFS(V13:V500,"P",W13:W500,"&gt;=6",W13:W500,"&lt;7")</f>
        <v>24</v>
      </c>
      <c r="AU18" s="190"/>
      <c r="AV18" s="123"/>
    </row>
    <row r="19" ht="15.75" customHeight="1">
      <c r="A19" s="18">
        <v>14004</v>
      </c>
      <c r="B19" t="s" s="19">
        <v>32</v>
      </c>
      <c r="C19" s="179">
        <v>35</v>
      </c>
      <c r="D19" s="179">
        <v>14</v>
      </c>
      <c r="E19" s="176">
        <v>49</v>
      </c>
      <c r="F19" s="179">
        <v>33</v>
      </c>
      <c r="G19" s="179">
        <v>12</v>
      </c>
      <c r="H19" s="176">
        <v>45</v>
      </c>
      <c r="I19" s="179">
        <v>52</v>
      </c>
      <c r="J19" s="179">
        <v>14</v>
      </c>
      <c r="K19" s="176">
        <v>66</v>
      </c>
      <c r="L19" s="179">
        <v>38</v>
      </c>
      <c r="M19" s="179">
        <v>9</v>
      </c>
      <c r="N19" s="176">
        <v>47</v>
      </c>
      <c r="O19" s="179">
        <v>36</v>
      </c>
      <c r="P19" s="179">
        <v>11</v>
      </c>
      <c r="Q19" s="176">
        <v>47</v>
      </c>
      <c r="R19" s="177"/>
      <c r="S19" s="177"/>
      <c r="T19" s="178"/>
      <c r="U19" s="179">
        <v>500</v>
      </c>
      <c r="V19" t="s" s="180">
        <v>60</v>
      </c>
      <c r="W19" s="181">
        <v>6.27</v>
      </c>
      <c r="X19" s="182"/>
      <c r="Y19" s="166"/>
      <c r="Z19" t="s" s="191">
        <v>536</v>
      </c>
      <c r="AA19" s="192"/>
      <c r="AB19" s="156">
        <f>COUNTIF(C13:C500,"D")</f>
        <v>23</v>
      </c>
      <c r="AC19" s="153">
        <f>COUNTIF(D13:D500,"D")</f>
        <v>24</v>
      </c>
      <c r="AD19" s="157">
        <f>COUNTIF(E13:E500,"D")</f>
        <v>19</v>
      </c>
      <c r="AE19" s="156">
        <f>COUNTIF(F13:F500,"D")</f>
        <v>21</v>
      </c>
      <c r="AF19" s="153">
        <f>COUNTIF(G13:G500,"D")</f>
        <v>20</v>
      </c>
      <c r="AG19" s="157">
        <f>COUNTIF(H13:H500,"D")</f>
        <v>31</v>
      </c>
      <c r="AH19" s="156">
        <f>COUNTIF(I13:I500,"D")</f>
        <v>32</v>
      </c>
      <c r="AI19" s="153">
        <f>COUNTIF(J13:J500,"D")</f>
        <v>29</v>
      </c>
      <c r="AJ19" s="157">
        <f>COUNTIF(K13:K500,"D")</f>
        <v>34</v>
      </c>
      <c r="AK19" s="156">
        <f>COUNTIF(L13:L500,"D")</f>
        <v>30</v>
      </c>
      <c r="AL19" s="153">
        <f>COUNTIF(M13:M500,"D")</f>
        <v>31</v>
      </c>
      <c r="AM19" s="157">
        <f>COUNTIF(N13:N500,"D")</f>
        <v>36</v>
      </c>
      <c r="AN19" s="156">
        <f>COUNTIF(O13:O500,"D")</f>
        <v>24</v>
      </c>
      <c r="AO19" s="158">
        <f>COUNTIF(P13:P500,"D")</f>
        <v>27</v>
      </c>
      <c r="AP19" s="157">
        <f>COUNTIF(Q13:Q500,"D")</f>
        <v>30</v>
      </c>
      <c r="AQ19" s="156">
        <f>COUNTIF(R13:R500,"D")</f>
        <v>0</v>
      </c>
      <c r="AR19" s="158">
        <f>COUNTIF(S13:S500,"D")</f>
        <v>0</v>
      </c>
      <c r="AS19" s="157">
        <f>COUNTIF(T13:T500,"D")</f>
        <v>0</v>
      </c>
      <c r="AT19" s="159">
        <f>COUNTIFS(V13:V500,"P",W13:W500,"&gt;=5",W13:W500,"&lt;6")</f>
        <v>8</v>
      </c>
      <c r="AU19" s="190"/>
      <c r="AV19" s="123"/>
    </row>
    <row r="20" ht="24.75" customHeight="1">
      <c r="A20" t="s" s="25">
        <v>120</v>
      </c>
      <c r="B20" t="s" s="26">
        <v>59</v>
      </c>
      <c r="C20" t="s" s="27">
        <v>60</v>
      </c>
      <c r="D20" t="s" s="27">
        <v>63</v>
      </c>
      <c r="E20" t="s" s="28">
        <v>62</v>
      </c>
      <c r="F20" t="s" s="27">
        <v>60</v>
      </c>
      <c r="G20" t="s" s="27">
        <v>64</v>
      </c>
      <c r="H20" t="s" s="28">
        <v>62</v>
      </c>
      <c r="I20" t="s" s="27">
        <v>64</v>
      </c>
      <c r="J20" t="s" s="27">
        <v>63</v>
      </c>
      <c r="K20" t="s" s="28">
        <v>64</v>
      </c>
      <c r="L20" t="s" s="27">
        <v>62</v>
      </c>
      <c r="M20" t="s" s="27">
        <v>62</v>
      </c>
      <c r="N20" t="s" s="28">
        <v>62</v>
      </c>
      <c r="O20" t="s" s="27">
        <v>62</v>
      </c>
      <c r="P20" t="s" s="27">
        <v>61</v>
      </c>
      <c r="Q20" t="s" s="28">
        <v>62</v>
      </c>
      <c r="R20" s="29"/>
      <c r="S20" s="29"/>
      <c r="T20" s="183"/>
      <c r="U20" s="29"/>
      <c r="V20" s="184"/>
      <c r="W20" s="185"/>
      <c r="X20" s="186"/>
      <c r="Y20" s="166"/>
      <c r="Z20" t="s" s="193">
        <v>537</v>
      </c>
      <c r="AA20" s="194"/>
      <c r="AB20" s="195">
        <f>AB21+AB22</f>
        <v>32</v>
      </c>
      <c r="AC20" s="196">
        <f>AC21+AC22</f>
        <v>14</v>
      </c>
      <c r="AD20" s="197">
        <f>AD21+AD22</f>
        <v>26</v>
      </c>
      <c r="AE20" s="195">
        <f>AE21+AE22</f>
        <v>43</v>
      </c>
      <c r="AF20" s="196">
        <f>AF21+AF22</f>
        <v>6</v>
      </c>
      <c r="AG20" s="197">
        <f>AG21+AG22</f>
        <v>26</v>
      </c>
      <c r="AH20" s="195">
        <f>AH21+AH22</f>
        <v>39</v>
      </c>
      <c r="AI20" s="196">
        <f>AI21+AI22</f>
        <v>18</v>
      </c>
      <c r="AJ20" s="197">
        <f>AJ21+AJ22</f>
        <v>29</v>
      </c>
      <c r="AK20" s="195">
        <f>AK21+AK22</f>
        <v>52</v>
      </c>
      <c r="AL20" s="196">
        <f>AL21+AL22</f>
        <v>50</v>
      </c>
      <c r="AM20" s="197">
        <f>AM21+AM22</f>
        <v>45</v>
      </c>
      <c r="AN20" s="195">
        <f>AN21+AN22</f>
        <v>35</v>
      </c>
      <c r="AO20" s="198">
        <f>AO21+AO22</f>
        <v>26</v>
      </c>
      <c r="AP20" s="197">
        <f>AP21+AP22</f>
        <v>25</v>
      </c>
      <c r="AQ20" s="195">
        <f>AQ21+AQ22</f>
        <v>0</v>
      </c>
      <c r="AR20" s="198">
        <f>AR21+AR22</f>
        <v>0</v>
      </c>
      <c r="AS20" s="197">
        <f>AS21+AS22</f>
        <v>0</v>
      </c>
      <c r="AT20" s="199">
        <f>COUNTIFS(V13:V500,"P",W13:W500,"&gt;=4",W13:W500,"&lt;5")</f>
        <v>0</v>
      </c>
      <c r="AU20" s="190"/>
      <c r="AV20" s="123"/>
    </row>
    <row r="21" ht="15.75" customHeight="1">
      <c r="A21" s="18">
        <v>14005</v>
      </c>
      <c r="B21" t="s" s="19">
        <v>32</v>
      </c>
      <c r="C21" s="179">
        <v>46</v>
      </c>
      <c r="D21" s="179">
        <v>13</v>
      </c>
      <c r="E21" s="176">
        <v>59</v>
      </c>
      <c r="F21" s="179">
        <v>32</v>
      </c>
      <c r="G21" s="179">
        <v>13</v>
      </c>
      <c r="H21" s="176">
        <v>45</v>
      </c>
      <c r="I21" s="179">
        <v>37</v>
      </c>
      <c r="J21" s="179">
        <v>10</v>
      </c>
      <c r="K21" s="176">
        <v>47</v>
      </c>
      <c r="L21" s="179">
        <v>35</v>
      </c>
      <c r="M21" s="200">
        <v>8</v>
      </c>
      <c r="N21" s="201">
        <v>43</v>
      </c>
      <c r="O21" s="179">
        <v>32</v>
      </c>
      <c r="P21" s="179">
        <v>12</v>
      </c>
      <c r="Q21" s="176">
        <v>44</v>
      </c>
      <c r="R21" s="177"/>
      <c r="S21" s="177"/>
      <c r="T21" s="178"/>
      <c r="U21" s="200">
        <v>461</v>
      </c>
      <c r="V21" t="s" s="180">
        <v>60</v>
      </c>
      <c r="W21" s="181">
        <v>5.46</v>
      </c>
      <c r="X21" s="182"/>
      <c r="Y21" s="138"/>
      <c r="Z21" s="202"/>
      <c r="AA21" s="203"/>
      <c r="AB21" s="147">
        <f>COUNTIF(C13:C500,"E")</f>
        <v>8</v>
      </c>
      <c r="AC21" s="148">
        <f>COUNTIF(D13:D500,"E")</f>
        <v>2</v>
      </c>
      <c r="AD21" s="149">
        <f>COUNTIF(E13:E500,"E")</f>
        <v>12</v>
      </c>
      <c r="AE21" s="147">
        <f>COUNTIF(F13:F500,"E")</f>
        <v>17</v>
      </c>
      <c r="AF21" s="148">
        <f>COUNTIF(G13:G500,"E")</f>
        <v>0</v>
      </c>
      <c r="AG21" s="149">
        <f>COUNTIF(H13:H500,"E")</f>
        <v>18</v>
      </c>
      <c r="AH21" s="147">
        <f>COUNTIF(I13:I500,"E")</f>
        <v>15</v>
      </c>
      <c r="AI21" s="148">
        <f>COUNTIF(J13:J500,"E")</f>
        <v>5</v>
      </c>
      <c r="AJ21" s="149">
        <f>COUNTIF(K13:K500,"E")</f>
        <v>12</v>
      </c>
      <c r="AK21" s="147">
        <f>COUNTIF(L13:L500,"E")</f>
        <v>24</v>
      </c>
      <c r="AL21" s="148">
        <f>COUNTIF(M13:M500,"E")</f>
        <v>29</v>
      </c>
      <c r="AM21" s="149">
        <f>COUNTIF(N13:N500,"E")</f>
        <v>21</v>
      </c>
      <c r="AN21" s="147">
        <f>COUNTIF(O13:O500,"E")</f>
        <v>14</v>
      </c>
      <c r="AO21" s="150">
        <f>COUNTIF(P13:P500,"E")</f>
        <v>10</v>
      </c>
      <c r="AP21" s="149">
        <f>COUNTIF(Q13:Q500,"E")</f>
        <v>16</v>
      </c>
      <c r="AQ21" s="147">
        <f>COUNTIF(R13:R500,"E")</f>
        <v>0</v>
      </c>
      <c r="AR21" s="150">
        <f>COUNTIF(S13:S500,"E")</f>
        <v>0</v>
      </c>
      <c r="AS21" s="149">
        <f>COUNTIF(T13:T500,"E")</f>
        <v>0</v>
      </c>
      <c r="AT21" s="204"/>
      <c r="AU21" s="205"/>
      <c r="AV21" s="123"/>
    </row>
    <row r="22" ht="24.75" customHeight="1">
      <c r="A22" t="s" s="25">
        <v>131</v>
      </c>
      <c r="B22" t="s" s="26">
        <v>59</v>
      </c>
      <c r="C22" t="s" s="27">
        <v>61</v>
      </c>
      <c r="D22" t="s" s="27">
        <v>64</v>
      </c>
      <c r="E22" t="s" s="28">
        <v>61</v>
      </c>
      <c r="F22" t="s" s="27">
        <v>60</v>
      </c>
      <c r="G22" t="s" s="27">
        <v>64</v>
      </c>
      <c r="H22" t="s" s="28">
        <v>62</v>
      </c>
      <c r="I22" t="s" s="27">
        <v>62</v>
      </c>
      <c r="J22" t="s" s="27">
        <v>61</v>
      </c>
      <c r="K22" t="s" s="28">
        <v>62</v>
      </c>
      <c r="L22" t="s" s="27">
        <v>60</v>
      </c>
      <c r="M22" t="s" s="27">
        <v>60</v>
      </c>
      <c r="N22" t="s" s="28">
        <v>60</v>
      </c>
      <c r="O22" t="s" s="27">
        <v>60</v>
      </c>
      <c r="P22" t="s" s="27">
        <v>64</v>
      </c>
      <c r="Q22" t="s" s="28">
        <v>60</v>
      </c>
      <c r="R22" s="29"/>
      <c r="S22" s="29"/>
      <c r="T22" s="183"/>
      <c r="U22" s="29"/>
      <c r="V22" s="184"/>
      <c r="W22" s="185"/>
      <c r="X22" s="186"/>
      <c r="Y22" s="138"/>
      <c r="Z22" s="123"/>
      <c r="AA22" s="206"/>
      <c r="AB22" s="195">
        <f>COUNTIF(C13:C500,"P")</f>
        <v>24</v>
      </c>
      <c r="AC22" s="196">
        <f>COUNTIF(D13:D500,"P")</f>
        <v>12</v>
      </c>
      <c r="AD22" s="197">
        <f>COUNTIF(E13:E500,"P")</f>
        <v>14</v>
      </c>
      <c r="AE22" s="195">
        <f>COUNTIF(F13:F500,"P")</f>
        <v>26</v>
      </c>
      <c r="AF22" s="196">
        <f>COUNTIF(G13:G500,"P")</f>
        <v>6</v>
      </c>
      <c r="AG22" s="197">
        <f>COUNTIF(H13:H500,"P")</f>
        <v>8</v>
      </c>
      <c r="AH22" s="195">
        <f>COUNTIF(I13:I500,"P")</f>
        <v>24</v>
      </c>
      <c r="AI22" s="196">
        <f>COUNTIF(J13:J500,"P")</f>
        <v>13</v>
      </c>
      <c r="AJ22" s="197">
        <f>COUNTIF(K13:K500,"P")</f>
        <v>17</v>
      </c>
      <c r="AK22" s="195">
        <f>COUNTIF(L13:L500,"P")</f>
        <v>28</v>
      </c>
      <c r="AL22" s="196">
        <f>COUNTIF(M13:M500,"P")</f>
        <v>21</v>
      </c>
      <c r="AM22" s="197">
        <f>COUNTIF(N13:N500,"P")</f>
        <v>24</v>
      </c>
      <c r="AN22" s="195">
        <f>COUNTIF(O13:O500,"P")</f>
        <v>21</v>
      </c>
      <c r="AO22" s="198">
        <f>COUNTIF(P13:P500,"P")</f>
        <v>16</v>
      </c>
      <c r="AP22" s="197">
        <f>COUNTIF(Q13:Q500,"P")</f>
        <v>9</v>
      </c>
      <c r="AQ22" s="195">
        <f>COUNTIF(R13:R500,"P")</f>
        <v>0</v>
      </c>
      <c r="AR22" s="198">
        <f>COUNTIF(S13:S500,"P")</f>
        <v>0</v>
      </c>
      <c r="AS22" s="197">
        <f>COUNTIF(T13:T500,"P")</f>
        <v>0</v>
      </c>
      <c r="AT22" s="190"/>
      <c r="AU22" s="205"/>
      <c r="AV22" s="123"/>
    </row>
    <row r="23" ht="15.5" customHeight="1">
      <c r="A23" s="18">
        <v>14006</v>
      </c>
      <c r="B23" t="s" s="19">
        <v>32</v>
      </c>
      <c r="C23" t="s" s="20">
        <v>43</v>
      </c>
      <c r="D23" t="s" s="20">
        <v>132</v>
      </c>
      <c r="E23" s="176">
        <v>17</v>
      </c>
      <c r="F23" t="s" s="20">
        <v>133</v>
      </c>
      <c r="G23" t="s" s="20">
        <v>70</v>
      </c>
      <c r="H23" s="176">
        <v>37</v>
      </c>
      <c r="I23" t="s" s="20">
        <v>66</v>
      </c>
      <c r="J23" t="s" s="20">
        <v>41</v>
      </c>
      <c r="K23" s="176">
        <v>29</v>
      </c>
      <c r="L23" t="s" s="20">
        <v>73</v>
      </c>
      <c r="M23" t="s" s="20">
        <v>41</v>
      </c>
      <c r="N23" s="176">
        <v>47</v>
      </c>
      <c r="O23" t="s" s="20">
        <v>134</v>
      </c>
      <c r="P23" t="s" s="20">
        <v>135</v>
      </c>
      <c r="Q23" s="176">
        <v>24</v>
      </c>
      <c r="R23" s="177"/>
      <c r="S23" s="177"/>
      <c r="T23" s="178"/>
      <c r="U23" s="179">
        <v>340</v>
      </c>
      <c r="V23" t="s" s="180">
        <v>57</v>
      </c>
      <c r="W23" s="181">
        <v>2.15</v>
      </c>
      <c r="X23" s="182"/>
      <c r="Y23" s="138"/>
      <c r="Z23" s="207"/>
      <c r="AA23" s="207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122"/>
      <c r="AR23" s="122"/>
      <c r="AS23" s="122"/>
      <c r="AT23" s="123"/>
      <c r="AU23" s="123"/>
      <c r="AV23" s="123"/>
    </row>
    <row r="24" ht="24.75" customHeight="1">
      <c r="A24" t="s" s="25">
        <v>143</v>
      </c>
      <c r="B24" t="s" s="26">
        <v>59</v>
      </c>
      <c r="C24" t="s" s="27">
        <v>57</v>
      </c>
      <c r="D24" t="s" s="27">
        <v>57</v>
      </c>
      <c r="E24" t="s" s="28">
        <v>57</v>
      </c>
      <c r="F24" t="s" s="27">
        <v>57</v>
      </c>
      <c r="G24" t="s" s="27">
        <v>64</v>
      </c>
      <c r="H24" t="s" s="28">
        <v>57</v>
      </c>
      <c r="I24" t="s" s="27">
        <v>57</v>
      </c>
      <c r="J24" t="s" s="27">
        <v>60</v>
      </c>
      <c r="K24" t="s" s="28">
        <v>57</v>
      </c>
      <c r="L24" t="s" s="27">
        <v>62</v>
      </c>
      <c r="M24" t="s" s="27">
        <v>60</v>
      </c>
      <c r="N24" t="s" s="28">
        <v>62</v>
      </c>
      <c r="O24" t="s" s="27">
        <v>57</v>
      </c>
      <c r="P24" t="s" s="27">
        <v>57</v>
      </c>
      <c r="Q24" t="s" s="28">
        <v>57</v>
      </c>
      <c r="R24" s="29"/>
      <c r="S24" s="29"/>
      <c r="T24" s="183"/>
      <c r="U24" s="29"/>
      <c r="V24" s="184"/>
      <c r="W24" s="185"/>
      <c r="X24" s="186"/>
      <c r="Y24" s="209"/>
      <c r="Z24" t="s" s="210">
        <v>538</v>
      </c>
      <c r="AA24" t="s" s="211">
        <v>65</v>
      </c>
      <c r="AB24" s="212"/>
      <c r="AC24" t="s" s="211">
        <v>87</v>
      </c>
      <c r="AD24" s="212"/>
      <c r="AE24" t="s" s="211">
        <v>63</v>
      </c>
      <c r="AF24" s="212"/>
      <c r="AG24" t="s" s="211">
        <v>64</v>
      </c>
      <c r="AH24" s="212"/>
      <c r="AI24" t="s" s="211">
        <v>61</v>
      </c>
      <c r="AJ24" s="212"/>
      <c r="AK24" t="s" s="211">
        <v>62</v>
      </c>
      <c r="AL24" s="212"/>
      <c r="AM24" t="s" s="211">
        <v>60</v>
      </c>
      <c r="AN24" s="212"/>
      <c r="AO24" t="s" s="211">
        <v>57</v>
      </c>
      <c r="AP24" s="212"/>
      <c r="AQ24" s="151"/>
      <c r="AR24" s="123"/>
      <c r="AS24" s="123"/>
      <c r="AT24" s="123"/>
      <c r="AU24" s="123"/>
      <c r="AV24" s="123"/>
    </row>
    <row r="25" ht="15.5" customHeight="1">
      <c r="A25" s="18">
        <v>14007</v>
      </c>
      <c r="B25" t="s" s="19">
        <v>32</v>
      </c>
      <c r="C25" s="179">
        <v>63</v>
      </c>
      <c r="D25" s="179">
        <v>13</v>
      </c>
      <c r="E25" s="176">
        <v>76</v>
      </c>
      <c r="F25" s="179">
        <v>43</v>
      </c>
      <c r="G25" s="179">
        <v>15</v>
      </c>
      <c r="H25" s="176">
        <v>58</v>
      </c>
      <c r="I25" s="179">
        <v>55</v>
      </c>
      <c r="J25" s="179">
        <v>18</v>
      </c>
      <c r="K25" s="176">
        <v>73</v>
      </c>
      <c r="L25" s="179">
        <v>48</v>
      </c>
      <c r="M25" s="179">
        <v>14</v>
      </c>
      <c r="N25" s="176">
        <v>62</v>
      </c>
      <c r="O25" s="179">
        <v>52</v>
      </c>
      <c r="P25" s="179">
        <v>14</v>
      </c>
      <c r="Q25" s="176">
        <v>66</v>
      </c>
      <c r="R25" s="20"/>
      <c r="S25" s="20"/>
      <c r="T25" s="178"/>
      <c r="U25" s="179">
        <v>600</v>
      </c>
      <c r="V25" t="s" s="180">
        <v>60</v>
      </c>
      <c r="W25" s="181">
        <v>7.92</v>
      </c>
      <c r="X25" s="182"/>
      <c r="Y25" s="209"/>
      <c r="Z25" t="s" s="210">
        <v>539</v>
      </c>
      <c r="AA25" s="153">
        <v>10</v>
      </c>
      <c r="AB25" s="212"/>
      <c r="AC25" s="153">
        <v>9</v>
      </c>
      <c r="AD25" s="212"/>
      <c r="AE25" s="153">
        <v>8</v>
      </c>
      <c r="AF25" s="212"/>
      <c r="AG25" s="153">
        <v>7</v>
      </c>
      <c r="AH25" s="212"/>
      <c r="AI25" s="153">
        <v>6</v>
      </c>
      <c r="AJ25" s="212"/>
      <c r="AK25" s="153">
        <v>5</v>
      </c>
      <c r="AL25" s="212"/>
      <c r="AM25" s="153">
        <v>4</v>
      </c>
      <c r="AN25" s="212"/>
      <c r="AO25" s="153">
        <v>0</v>
      </c>
      <c r="AP25" s="212"/>
      <c r="AQ25" s="151"/>
      <c r="AR25" s="123"/>
      <c r="AS25" s="123"/>
      <c r="AT25" s="123"/>
      <c r="AU25" s="123"/>
      <c r="AV25" s="123"/>
    </row>
    <row r="26" ht="24.75" customHeight="1">
      <c r="A26" t="s" s="25">
        <v>151</v>
      </c>
      <c r="B26" t="s" s="26">
        <v>59</v>
      </c>
      <c r="C26" t="s" s="27">
        <v>87</v>
      </c>
      <c r="D26" t="s" s="27">
        <v>64</v>
      </c>
      <c r="E26" t="s" s="28">
        <v>87</v>
      </c>
      <c r="F26" t="s" s="27">
        <v>61</v>
      </c>
      <c r="G26" t="s" s="27">
        <v>87</v>
      </c>
      <c r="H26" t="s" s="28">
        <v>61</v>
      </c>
      <c r="I26" t="s" s="27">
        <v>64</v>
      </c>
      <c r="J26" t="s" s="27">
        <v>65</v>
      </c>
      <c r="K26" t="s" s="28">
        <v>63</v>
      </c>
      <c r="L26" t="s" s="27">
        <v>64</v>
      </c>
      <c r="M26" t="s" s="27">
        <v>63</v>
      </c>
      <c r="N26" t="s" s="28">
        <v>64</v>
      </c>
      <c r="O26" t="s" s="27">
        <v>64</v>
      </c>
      <c r="P26" t="s" s="27">
        <v>63</v>
      </c>
      <c r="Q26" t="s" s="28">
        <v>64</v>
      </c>
      <c r="R26" s="29"/>
      <c r="S26" s="29"/>
      <c r="T26" s="183"/>
      <c r="U26" s="29"/>
      <c r="V26" s="184"/>
      <c r="W26" s="185"/>
      <c r="X26" s="186"/>
      <c r="Y26" s="138"/>
      <c r="Z26" s="213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07"/>
      <c r="AR26" s="207"/>
      <c r="AS26" s="207"/>
      <c r="AT26" s="215"/>
      <c r="AU26" s="215"/>
      <c r="AV26" s="215"/>
    </row>
    <row r="27" ht="15.5" customHeight="1">
      <c r="A27" s="18">
        <v>14008</v>
      </c>
      <c r="B27" t="s" s="19">
        <v>32</v>
      </c>
      <c r="C27" s="179">
        <v>69</v>
      </c>
      <c r="D27" s="179">
        <v>19</v>
      </c>
      <c r="E27" s="176">
        <v>88</v>
      </c>
      <c r="F27" s="179">
        <v>44</v>
      </c>
      <c r="G27" s="179">
        <v>14</v>
      </c>
      <c r="H27" s="176">
        <v>58</v>
      </c>
      <c r="I27" s="179">
        <v>44</v>
      </c>
      <c r="J27" s="179">
        <v>13</v>
      </c>
      <c r="K27" s="176">
        <v>57</v>
      </c>
      <c r="L27" s="179">
        <v>34</v>
      </c>
      <c r="M27" s="179">
        <v>10</v>
      </c>
      <c r="N27" s="176">
        <v>44</v>
      </c>
      <c r="O27" s="179">
        <v>61</v>
      </c>
      <c r="P27" s="179">
        <v>12</v>
      </c>
      <c r="Q27" s="176">
        <v>73</v>
      </c>
      <c r="R27" s="20"/>
      <c r="S27" s="20"/>
      <c r="T27" s="178"/>
      <c r="U27" s="179">
        <v>594</v>
      </c>
      <c r="V27" t="s" s="180">
        <v>60</v>
      </c>
      <c r="W27" s="181">
        <v>7.65</v>
      </c>
      <c r="X27" s="182"/>
      <c r="Y27" s="138"/>
      <c r="Z27" s="216"/>
      <c r="AA27" s="217"/>
      <c r="AB27" t="s" s="218">
        <f>C9</f>
        <v>517</v>
      </c>
      <c r="AC27" s="219"/>
      <c r="AD27" s="219"/>
      <c r="AE27" t="s" s="220">
        <f>F9</f>
        <v>518</v>
      </c>
      <c r="AF27" s="219"/>
      <c r="AG27" s="221"/>
      <c r="AH27" t="s" s="218">
        <f>I9</f>
        <v>519</v>
      </c>
      <c r="AI27" s="219"/>
      <c r="AJ27" s="219"/>
      <c r="AK27" t="s" s="220">
        <f>L9</f>
        <v>520</v>
      </c>
      <c r="AL27" s="219"/>
      <c r="AM27" s="221"/>
      <c r="AN27" t="s" s="218">
        <f>O9</f>
        <v>521</v>
      </c>
      <c r="AO27" s="219"/>
      <c r="AP27" s="219"/>
      <c r="AQ27" s="222">
        <f>R9</f>
        <v>0</v>
      </c>
      <c r="AR27" s="219"/>
      <c r="AS27" s="221"/>
      <c r="AT27" t="s" s="223">
        <f>U8</f>
        <v>522</v>
      </c>
      <c r="AU27" s="224"/>
      <c r="AV27" s="225"/>
    </row>
    <row r="28" ht="24.75" customHeight="1">
      <c r="A28" t="s" s="25">
        <v>156</v>
      </c>
      <c r="B28" t="s" s="26">
        <v>59</v>
      </c>
      <c r="C28" t="s" s="27">
        <v>65</v>
      </c>
      <c r="D28" t="s" s="27">
        <v>65</v>
      </c>
      <c r="E28" t="s" s="28">
        <v>65</v>
      </c>
      <c r="F28" t="s" s="27">
        <v>61</v>
      </c>
      <c r="G28" t="s" s="27">
        <v>63</v>
      </c>
      <c r="H28" t="s" s="28">
        <v>61</v>
      </c>
      <c r="I28" t="s" s="27">
        <v>61</v>
      </c>
      <c r="J28" t="s" s="27">
        <v>64</v>
      </c>
      <c r="K28" t="s" s="28">
        <v>61</v>
      </c>
      <c r="L28" t="s" s="27">
        <v>60</v>
      </c>
      <c r="M28" t="s" s="27">
        <v>61</v>
      </c>
      <c r="N28" t="s" s="28">
        <v>60</v>
      </c>
      <c r="O28" t="s" s="27">
        <v>87</v>
      </c>
      <c r="P28" t="s" s="27">
        <v>64</v>
      </c>
      <c r="Q28" t="s" s="28">
        <v>63</v>
      </c>
      <c r="R28" s="29"/>
      <c r="S28" s="29"/>
      <c r="T28" s="183"/>
      <c r="U28" s="29"/>
      <c r="V28" s="184"/>
      <c r="W28" s="185"/>
      <c r="X28" s="186"/>
      <c r="Y28" s="138"/>
      <c r="Z28" s="216"/>
      <c r="AA28" t="s" s="226">
        <v>540</v>
      </c>
      <c r="AB28" s="153">
        <f>LARGE(E14:E500,1)</f>
        <v>93</v>
      </c>
      <c r="AC28" t="s" s="227">
        <v>271</v>
      </c>
      <c r="AD28" s="228"/>
      <c r="AE28" s="153">
        <f>LARGE(H14:H500,1)</f>
        <v>84</v>
      </c>
      <c r="AF28" t="s" s="227">
        <v>194</v>
      </c>
      <c r="AG28" s="228"/>
      <c r="AH28" s="153">
        <f>LARGE(K13:K500,1)</f>
        <v>86</v>
      </c>
      <c r="AI28" t="s" s="227">
        <v>387</v>
      </c>
      <c r="AJ28" s="228"/>
      <c r="AK28" s="153">
        <f>LARGE(N13:N500,1)</f>
        <v>91</v>
      </c>
      <c r="AL28" t="s" s="227">
        <v>268</v>
      </c>
      <c r="AM28" s="228"/>
      <c r="AN28" s="153">
        <f>LARGE(Q13:Q500,1)</f>
        <v>97</v>
      </c>
      <c r="AO28" t="s" s="227">
        <v>268</v>
      </c>
      <c r="AP28" s="228"/>
      <c r="AQ28" s="212">
        <f>LARGE(T13:T500,1)</f>
      </c>
      <c r="AR28" s="229"/>
      <c r="AS28" s="228"/>
      <c r="AT28" s="153">
        <f>LARGE(U13:U500,1)</f>
        <v>728</v>
      </c>
      <c r="AU28" t="s" s="227">
        <v>268</v>
      </c>
      <c r="AV28" s="228"/>
    </row>
    <row r="29" ht="15.5" customHeight="1">
      <c r="A29" s="18">
        <v>14009</v>
      </c>
      <c r="B29" t="s" s="19">
        <v>32</v>
      </c>
      <c r="C29" s="179">
        <v>60</v>
      </c>
      <c r="D29" s="179">
        <v>18</v>
      </c>
      <c r="E29" s="176">
        <v>78</v>
      </c>
      <c r="F29" s="179">
        <v>63</v>
      </c>
      <c r="G29" s="179">
        <v>15</v>
      </c>
      <c r="H29" s="176">
        <v>78</v>
      </c>
      <c r="I29" s="179">
        <v>50</v>
      </c>
      <c r="J29" s="179">
        <v>17</v>
      </c>
      <c r="K29" s="176">
        <v>67</v>
      </c>
      <c r="L29" s="179">
        <v>53</v>
      </c>
      <c r="M29" s="179">
        <v>13</v>
      </c>
      <c r="N29" s="176">
        <v>66</v>
      </c>
      <c r="O29" s="179">
        <v>66</v>
      </c>
      <c r="P29" s="179">
        <v>12</v>
      </c>
      <c r="Q29" s="176">
        <v>78</v>
      </c>
      <c r="R29" s="177"/>
      <c r="S29" s="177"/>
      <c r="T29" s="178"/>
      <c r="U29" s="179">
        <v>649</v>
      </c>
      <c r="V29" t="s" s="180">
        <v>60</v>
      </c>
      <c r="W29" s="181">
        <v>8.73</v>
      </c>
      <c r="X29" s="182"/>
      <c r="Y29" s="138"/>
      <c r="Z29" s="216"/>
      <c r="AA29" t="s" s="226">
        <v>541</v>
      </c>
      <c r="AB29" s="153">
        <f>LARGE(E14:E500,2)</f>
        <v>90</v>
      </c>
      <c r="AC29" t="s" s="227">
        <v>303</v>
      </c>
      <c r="AD29" s="228"/>
      <c r="AE29" s="153">
        <f>LARGE(H13:H500,2)</f>
        <v>81</v>
      </c>
      <c r="AF29" t="s" s="227">
        <v>301</v>
      </c>
      <c r="AG29" s="228"/>
      <c r="AH29" s="153">
        <f>LARGE(K13:K500,2)</f>
        <v>82</v>
      </c>
      <c r="AI29" t="s" s="227">
        <v>380</v>
      </c>
      <c r="AJ29" s="228"/>
      <c r="AK29" s="153">
        <f>LARGE(N13:N500,2)</f>
        <v>88</v>
      </c>
      <c r="AL29" t="s" s="227">
        <v>194</v>
      </c>
      <c r="AM29" s="228"/>
      <c r="AN29" s="153">
        <f>LARGE(Q13:Q500,2)</f>
        <v>90</v>
      </c>
      <c r="AO29" t="s" s="227">
        <v>301</v>
      </c>
      <c r="AP29" s="228"/>
      <c r="AQ29" s="212">
        <f>LARGE(T13:T500,2)</f>
      </c>
      <c r="AR29" s="229"/>
      <c r="AS29" s="228"/>
      <c r="AT29" s="153">
        <f>LARGE(U13:U500,2)</f>
        <v>707</v>
      </c>
      <c r="AU29" t="s" s="227">
        <v>301</v>
      </c>
      <c r="AV29" s="228"/>
    </row>
    <row r="30" ht="24.75" customHeight="1">
      <c r="A30" t="s" s="25">
        <v>162</v>
      </c>
      <c r="B30" t="s" s="26">
        <v>59</v>
      </c>
      <c r="C30" t="s" s="27">
        <v>87</v>
      </c>
      <c r="D30" t="s" s="27">
        <v>65</v>
      </c>
      <c r="E30" t="s" s="28">
        <v>87</v>
      </c>
      <c r="F30" t="s" s="27">
        <v>87</v>
      </c>
      <c r="G30" t="s" s="27">
        <v>87</v>
      </c>
      <c r="H30" t="s" s="28">
        <v>87</v>
      </c>
      <c r="I30" t="s" s="27">
        <v>64</v>
      </c>
      <c r="J30" t="s" s="27">
        <v>65</v>
      </c>
      <c r="K30" t="s" s="28">
        <v>64</v>
      </c>
      <c r="L30" t="s" s="27">
        <v>64</v>
      </c>
      <c r="M30" t="s" s="27">
        <v>64</v>
      </c>
      <c r="N30" t="s" s="28">
        <v>64</v>
      </c>
      <c r="O30" t="s" s="27">
        <v>65</v>
      </c>
      <c r="P30" t="s" s="27">
        <v>64</v>
      </c>
      <c r="Q30" t="s" s="28">
        <v>87</v>
      </c>
      <c r="R30" s="29"/>
      <c r="S30" s="29"/>
      <c r="T30" s="183"/>
      <c r="U30" s="29"/>
      <c r="V30" s="184"/>
      <c r="W30" s="185"/>
      <c r="X30" s="186"/>
      <c r="Y30" s="138"/>
      <c r="Z30" s="216"/>
      <c r="AA30" t="s" s="226">
        <v>542</v>
      </c>
      <c r="AB30" s="153">
        <f>LARGE(E14:E500,3)</f>
        <v>89</v>
      </c>
      <c r="AC30" t="s" s="227">
        <v>301</v>
      </c>
      <c r="AD30" s="228"/>
      <c r="AE30" s="153">
        <f>LARGE(H13:H500,3)</f>
        <v>81</v>
      </c>
      <c r="AF30" t="s" s="227">
        <v>361</v>
      </c>
      <c r="AG30" s="228"/>
      <c r="AH30" s="153">
        <f>LARGE(K13:K500,3)</f>
        <v>81</v>
      </c>
      <c r="AI30" t="s" s="227">
        <v>268</v>
      </c>
      <c r="AJ30" s="228"/>
      <c r="AK30" s="153">
        <f>LARGE(N13:N500,3)</f>
        <v>79</v>
      </c>
      <c r="AL30" t="s" s="227">
        <v>275</v>
      </c>
      <c r="AM30" s="228"/>
      <c r="AN30" s="153">
        <f>LARGE(Q13:Q500,3)</f>
        <v>83</v>
      </c>
      <c r="AO30" t="s" s="227">
        <v>173</v>
      </c>
      <c r="AP30" s="228"/>
      <c r="AQ30" s="212">
        <f>LARGE(T13:T500,3)</f>
      </c>
      <c r="AR30" s="229"/>
      <c r="AS30" s="228"/>
      <c r="AT30" s="153">
        <f>LARGE(U13:U500,3)</f>
        <v>703</v>
      </c>
      <c r="AU30" t="s" s="227">
        <v>194</v>
      </c>
      <c r="AV30" s="228"/>
    </row>
    <row r="31" ht="15.5" customHeight="1">
      <c r="A31" s="18">
        <v>14010</v>
      </c>
      <c r="B31" t="s" s="19">
        <v>32</v>
      </c>
      <c r="C31" s="179">
        <v>58</v>
      </c>
      <c r="D31" s="179">
        <v>16</v>
      </c>
      <c r="E31" s="176">
        <v>74</v>
      </c>
      <c r="F31" s="179">
        <v>53</v>
      </c>
      <c r="G31" s="179">
        <v>13</v>
      </c>
      <c r="H31" s="176">
        <v>66</v>
      </c>
      <c r="I31" s="179">
        <v>51</v>
      </c>
      <c r="J31" s="179">
        <v>14</v>
      </c>
      <c r="K31" s="176">
        <v>65</v>
      </c>
      <c r="L31" s="179">
        <v>43</v>
      </c>
      <c r="M31" s="179">
        <v>11</v>
      </c>
      <c r="N31" s="176">
        <v>54</v>
      </c>
      <c r="O31" s="179">
        <v>54</v>
      </c>
      <c r="P31" s="179">
        <v>10</v>
      </c>
      <c r="Q31" s="176">
        <v>64</v>
      </c>
      <c r="R31" s="177"/>
      <c r="S31" s="177"/>
      <c r="T31" s="178"/>
      <c r="U31" s="179">
        <v>600</v>
      </c>
      <c r="V31" t="s" s="180">
        <v>60</v>
      </c>
      <c r="W31" s="181">
        <v>7.77</v>
      </c>
      <c r="X31" s="182"/>
      <c r="Y31" s="138"/>
      <c r="Z31" s="216"/>
      <c r="AA31" t="s" s="226">
        <v>543</v>
      </c>
      <c r="AB31" s="230">
        <f>LARGE(E14:E500,4)</f>
        <v>88</v>
      </c>
      <c r="AC31" t="s" s="231">
        <v>156</v>
      </c>
      <c r="AD31" s="232"/>
      <c r="AE31" s="230">
        <f>LARGE(H13:H500,4)</f>
        <v>81</v>
      </c>
      <c r="AF31" t="s" s="231">
        <v>419</v>
      </c>
      <c r="AG31" s="232"/>
      <c r="AH31" s="230">
        <f>LARGE(K13:K500,4)</f>
        <v>81</v>
      </c>
      <c r="AI31" t="s" s="231">
        <v>361</v>
      </c>
      <c r="AJ31" s="232"/>
      <c r="AK31" s="230">
        <f>LARGE(N13:N500,4)</f>
        <v>79</v>
      </c>
      <c r="AL31" t="s" s="231">
        <v>329</v>
      </c>
      <c r="AM31" s="232"/>
      <c r="AN31" s="153">
        <f>LARGE(Q13:Q500,4)</f>
        <v>83</v>
      </c>
      <c r="AO31" t="s" s="227">
        <v>202</v>
      </c>
      <c r="AP31" s="228"/>
      <c r="AQ31" s="233">
        <f>LARGE(T13:T500,4)</f>
      </c>
      <c r="AR31" s="234"/>
      <c r="AS31" s="232"/>
      <c r="AT31" s="153">
        <f>LARGE(U13:U500,4)</f>
        <v>656</v>
      </c>
      <c r="AU31" t="s" s="227">
        <v>173</v>
      </c>
      <c r="AV31" s="228"/>
    </row>
    <row r="32" ht="24.75" customHeight="1">
      <c r="A32" t="s" s="25">
        <v>165</v>
      </c>
      <c r="B32" t="s" s="26">
        <v>59</v>
      </c>
      <c r="C32" t="s" s="27">
        <v>63</v>
      </c>
      <c r="D32" t="s" s="27">
        <v>65</v>
      </c>
      <c r="E32" t="s" s="28">
        <v>63</v>
      </c>
      <c r="F32" t="s" s="27">
        <v>64</v>
      </c>
      <c r="G32" t="s" s="27">
        <v>64</v>
      </c>
      <c r="H32" t="s" s="28">
        <v>64</v>
      </c>
      <c r="I32" t="s" s="27">
        <v>64</v>
      </c>
      <c r="J32" t="s" s="27">
        <v>63</v>
      </c>
      <c r="K32" t="s" s="28">
        <v>64</v>
      </c>
      <c r="L32" t="s" s="27">
        <v>61</v>
      </c>
      <c r="M32" t="s" s="27">
        <v>61</v>
      </c>
      <c r="N32" t="s" s="28">
        <v>61</v>
      </c>
      <c r="O32" t="s" s="27">
        <v>64</v>
      </c>
      <c r="P32" t="s" s="27">
        <v>61</v>
      </c>
      <c r="Q32" t="s" s="28">
        <v>64</v>
      </c>
      <c r="R32" s="29"/>
      <c r="S32" s="29"/>
      <c r="T32" s="183"/>
      <c r="U32" s="29"/>
      <c r="V32" s="184"/>
      <c r="W32" s="185"/>
      <c r="X32" s="186"/>
      <c r="Y32" s="138"/>
      <c r="Z32" s="216"/>
      <c r="AA32" t="s" s="226">
        <v>544</v>
      </c>
      <c r="AB32" s="230">
        <f>LARGE(E14:E500,5)</f>
        <v>88</v>
      </c>
      <c r="AC32" t="s" s="231">
        <v>361</v>
      </c>
      <c r="AD32" s="232"/>
      <c r="AE32" s="230">
        <f>LARGE(H13:H500,5)</f>
        <v>81</v>
      </c>
      <c r="AF32" t="s" s="231">
        <v>423</v>
      </c>
      <c r="AG32" s="232"/>
      <c r="AH32" s="230">
        <f>LARGE(K13:K500,5)</f>
        <v>81</v>
      </c>
      <c r="AI32" t="s" s="231">
        <v>412</v>
      </c>
      <c r="AJ32" s="232"/>
      <c r="AK32" s="230">
        <f>LARGE(N13:N500,5)</f>
        <v>78</v>
      </c>
      <c r="AL32" t="s" s="231">
        <v>453</v>
      </c>
      <c r="AM32" s="232"/>
      <c r="AN32" s="230">
        <f>LARGE(Q13:Q500,5)</f>
        <v>81</v>
      </c>
      <c r="AO32" t="s" s="231">
        <v>387</v>
      </c>
      <c r="AP32" s="232"/>
      <c r="AQ32" s="233">
        <f>LARGE(T13:T500,5)</f>
      </c>
      <c r="AR32" s="234"/>
      <c r="AS32" s="232"/>
      <c r="AT32" s="153">
        <f>LARGE(U13:U500,5)</f>
        <v>655</v>
      </c>
      <c r="AU32" t="s" s="227">
        <v>299</v>
      </c>
      <c r="AV32" s="228"/>
    </row>
    <row r="33" ht="15" customHeight="1">
      <c r="A33" s="18">
        <v>14011</v>
      </c>
      <c r="B33" t="s" s="19">
        <v>32</v>
      </c>
      <c r="C33" s="179">
        <v>54</v>
      </c>
      <c r="D33" s="179">
        <v>12</v>
      </c>
      <c r="E33" s="176">
        <v>66</v>
      </c>
      <c r="F33" s="179">
        <v>49</v>
      </c>
      <c r="G33" s="179">
        <v>13</v>
      </c>
      <c r="H33" s="176">
        <v>62</v>
      </c>
      <c r="I33" s="179">
        <v>39</v>
      </c>
      <c r="J33" s="179">
        <v>18</v>
      </c>
      <c r="K33" s="176">
        <v>57</v>
      </c>
      <c r="L33" s="179">
        <v>39</v>
      </c>
      <c r="M33" s="179">
        <v>15</v>
      </c>
      <c r="N33" s="176">
        <v>54</v>
      </c>
      <c r="O33" s="179">
        <v>38</v>
      </c>
      <c r="P33" s="179">
        <v>11</v>
      </c>
      <c r="Q33" s="176">
        <v>49</v>
      </c>
      <c r="R33" s="20"/>
      <c r="S33" s="20"/>
      <c r="T33" s="178"/>
      <c r="U33" s="179">
        <v>556</v>
      </c>
      <c r="V33" t="s" s="180">
        <v>60</v>
      </c>
      <c r="W33" s="181">
        <v>7.08</v>
      </c>
      <c r="X33" s="182"/>
      <c r="Y33" s="138"/>
      <c r="Z33" s="216"/>
      <c r="AA33" t="s" s="226">
        <v>545</v>
      </c>
      <c r="AB33" s="230">
        <f>LARGE(E14:E500,6)</f>
        <v>86</v>
      </c>
      <c r="AC33" t="s" s="231">
        <v>194</v>
      </c>
      <c r="AD33" s="232"/>
      <c r="AE33" s="230">
        <f>LARGE(H13:H500,6)</f>
        <v>78</v>
      </c>
      <c r="AF33" t="s" s="231">
        <v>162</v>
      </c>
      <c r="AG33" s="232"/>
      <c r="AH33" s="230">
        <f>LARGE(K13:K500,6)</f>
        <v>80</v>
      </c>
      <c r="AI33" t="s" s="231">
        <v>301</v>
      </c>
      <c r="AJ33" s="232"/>
      <c r="AK33" s="230">
        <f>LARGE(N13:N500,6)</f>
        <v>74</v>
      </c>
      <c r="AL33" t="s" s="231">
        <v>173</v>
      </c>
      <c r="AM33" s="232"/>
      <c r="AN33" s="230">
        <f>LARGE(Q13:Q500,6)</f>
        <v>80</v>
      </c>
      <c r="AO33" t="s" s="231">
        <v>194</v>
      </c>
      <c r="AP33" s="232"/>
      <c r="AQ33" s="233">
        <f>LARGE(T13:T500,6)</f>
      </c>
      <c r="AR33" s="234"/>
      <c r="AS33" s="232"/>
      <c r="AT33" s="230">
        <f>LARGE(U13:U500,6)</f>
        <v>654</v>
      </c>
      <c r="AU33" t="s" s="231">
        <v>361</v>
      </c>
      <c r="AV33" s="235"/>
    </row>
    <row r="34" ht="15.75" customHeight="1">
      <c r="A34" t="s" s="25">
        <v>167</v>
      </c>
      <c r="B34" t="s" s="26">
        <v>59</v>
      </c>
      <c r="C34" t="s" s="27">
        <v>64</v>
      </c>
      <c r="D34" t="s" s="27">
        <v>64</v>
      </c>
      <c r="E34" t="s" s="28">
        <v>64</v>
      </c>
      <c r="F34" t="s" s="27">
        <v>64</v>
      </c>
      <c r="G34" t="s" s="27">
        <v>64</v>
      </c>
      <c r="H34" t="s" s="28">
        <v>64</v>
      </c>
      <c r="I34" t="s" s="27">
        <v>62</v>
      </c>
      <c r="J34" t="s" s="27">
        <v>65</v>
      </c>
      <c r="K34" t="s" s="28">
        <v>61</v>
      </c>
      <c r="L34" t="s" s="27">
        <v>62</v>
      </c>
      <c r="M34" t="s" s="27">
        <v>87</v>
      </c>
      <c r="N34" t="s" s="28">
        <v>61</v>
      </c>
      <c r="O34" t="s" s="27">
        <v>62</v>
      </c>
      <c r="P34" t="s" s="27">
        <v>61</v>
      </c>
      <c r="Q34" t="s" s="28">
        <v>62</v>
      </c>
      <c r="R34" s="29"/>
      <c r="S34" s="29"/>
      <c r="T34" s="183"/>
      <c r="U34" s="29"/>
      <c r="V34" s="184"/>
      <c r="W34" s="185"/>
      <c r="X34" s="186"/>
      <c r="Y34" s="138"/>
      <c r="Z34" s="216"/>
      <c r="AA34" t="s" s="226">
        <v>546</v>
      </c>
      <c r="AB34" s="230">
        <f>LARGE(E14:E500,7)</f>
        <v>83</v>
      </c>
      <c r="AC34" t="s" s="231">
        <v>268</v>
      </c>
      <c r="AD34" s="232"/>
      <c r="AE34" s="230">
        <f>LARGE(H13:H500,7)</f>
        <v>78</v>
      </c>
      <c r="AF34" t="s" s="231">
        <v>268</v>
      </c>
      <c r="AG34" s="232"/>
      <c r="AH34" s="230">
        <f>LARGE(K13:K500,7)</f>
        <v>80</v>
      </c>
      <c r="AI34" t="s" s="231">
        <v>417</v>
      </c>
      <c r="AJ34" s="232"/>
      <c r="AK34" s="230">
        <f>LARGE(N13:N500,7)</f>
        <v>74</v>
      </c>
      <c r="AL34" t="s" s="231">
        <v>380</v>
      </c>
      <c r="AM34" s="232"/>
      <c r="AN34" s="230">
        <f>LARGE(Q13:Q500,7)</f>
        <v>79</v>
      </c>
      <c r="AO34" t="s" s="231">
        <v>205</v>
      </c>
      <c r="AP34" s="232"/>
      <c r="AQ34" s="233">
        <f>LARGE(T13:T500,7)</f>
      </c>
      <c r="AR34" s="234"/>
      <c r="AS34" s="232"/>
      <c r="AT34" s="230">
        <f>LARGE(U13:U500,7)</f>
        <v>649</v>
      </c>
      <c r="AU34" t="s" s="231">
        <v>162</v>
      </c>
      <c r="AV34" s="235"/>
    </row>
    <row r="35" ht="15.5" customHeight="1">
      <c r="A35" s="18">
        <v>14012</v>
      </c>
      <c r="B35" t="s" s="19">
        <v>32</v>
      </c>
      <c r="C35" s="179">
        <v>40</v>
      </c>
      <c r="D35" s="179">
        <v>13</v>
      </c>
      <c r="E35" s="176">
        <v>53</v>
      </c>
      <c r="F35" s="200">
        <v>32</v>
      </c>
      <c r="G35" s="179">
        <v>15</v>
      </c>
      <c r="H35" s="201">
        <v>40</v>
      </c>
      <c r="I35" s="179">
        <v>45</v>
      </c>
      <c r="J35" s="179">
        <v>16</v>
      </c>
      <c r="K35" s="176">
        <v>61</v>
      </c>
      <c r="L35" s="179">
        <v>36</v>
      </c>
      <c r="M35" s="179">
        <v>8</v>
      </c>
      <c r="N35" s="176">
        <v>44</v>
      </c>
      <c r="O35" s="179">
        <v>51</v>
      </c>
      <c r="P35" s="179">
        <v>11</v>
      </c>
      <c r="Q35" s="176">
        <v>62</v>
      </c>
      <c r="R35" s="20"/>
      <c r="S35" s="20"/>
      <c r="T35" s="178"/>
      <c r="U35" s="179">
        <v>513</v>
      </c>
      <c r="V35" t="s" s="180">
        <v>60</v>
      </c>
      <c r="W35" s="181">
        <v>6.46</v>
      </c>
      <c r="X35" s="182"/>
      <c r="Y35" s="138"/>
      <c r="Z35" s="216"/>
      <c r="AA35" t="s" s="226">
        <v>547</v>
      </c>
      <c r="AB35" s="230">
        <f>LARGE(E14:E500,8)</f>
        <v>83</v>
      </c>
      <c r="AC35" t="s" s="231">
        <v>329</v>
      </c>
      <c r="AD35" s="232"/>
      <c r="AE35" s="230">
        <f>LARGE(H13:H500,8)</f>
        <v>78</v>
      </c>
      <c r="AF35" t="s" s="231">
        <v>299</v>
      </c>
      <c r="AG35" s="232"/>
      <c r="AH35" s="230">
        <f>LARGE(K13:K500,8)</f>
        <v>79</v>
      </c>
      <c r="AI35" t="s" s="231">
        <v>453</v>
      </c>
      <c r="AJ35" s="232"/>
      <c r="AK35" s="230">
        <f>LARGE(N13:N500,8)</f>
        <v>74</v>
      </c>
      <c r="AL35" t="s" s="231">
        <v>419</v>
      </c>
      <c r="AM35" s="232"/>
      <c r="AN35" s="230">
        <f>LARGE(Q13:Q500,8)</f>
        <v>79</v>
      </c>
      <c r="AO35" t="s" s="231">
        <v>299</v>
      </c>
      <c r="AP35" s="232"/>
      <c r="AQ35" s="233">
        <f>LARGE(T13:T500,8)</f>
      </c>
      <c r="AR35" s="234"/>
      <c r="AS35" s="232"/>
      <c r="AT35" s="230">
        <f>LARGE(U13:U500,8)</f>
        <v>649</v>
      </c>
      <c r="AU35" t="s" s="231">
        <v>387</v>
      </c>
      <c r="AV35" s="235"/>
    </row>
    <row r="36" ht="24.75" customHeight="1">
      <c r="A36" t="s" s="25">
        <v>170</v>
      </c>
      <c r="B36" t="s" s="26">
        <v>59</v>
      </c>
      <c r="C36" t="s" s="27">
        <v>61</v>
      </c>
      <c r="D36" t="s" s="27">
        <v>64</v>
      </c>
      <c r="E36" t="s" s="28">
        <v>61</v>
      </c>
      <c r="F36" t="s" s="27">
        <v>60</v>
      </c>
      <c r="G36" t="s" s="27">
        <v>87</v>
      </c>
      <c r="H36" t="s" s="28">
        <v>60</v>
      </c>
      <c r="I36" t="s" s="27">
        <v>61</v>
      </c>
      <c r="J36" t="s" s="27">
        <v>65</v>
      </c>
      <c r="K36" t="s" s="28">
        <v>64</v>
      </c>
      <c r="L36" t="s" s="27">
        <v>62</v>
      </c>
      <c r="M36" t="s" s="27">
        <v>60</v>
      </c>
      <c r="N36" t="s" s="28">
        <v>60</v>
      </c>
      <c r="O36" t="s" s="27">
        <v>64</v>
      </c>
      <c r="P36" t="s" s="27">
        <v>61</v>
      </c>
      <c r="Q36" t="s" s="28">
        <v>64</v>
      </c>
      <c r="R36" s="29"/>
      <c r="S36" s="29"/>
      <c r="T36" s="183"/>
      <c r="U36" s="29"/>
      <c r="V36" s="184"/>
      <c r="W36" s="185"/>
      <c r="X36" s="186"/>
      <c r="Y36" s="138"/>
      <c r="Z36" s="216"/>
      <c r="AA36" t="s" s="226">
        <v>548</v>
      </c>
      <c r="AB36" s="230">
        <f>LARGE(E14:E500,9)</f>
        <v>82</v>
      </c>
      <c r="AC36" t="s" s="231">
        <v>415</v>
      </c>
      <c r="AD36" s="232"/>
      <c r="AE36" s="230">
        <f>LARGE(H13:H500,9)</f>
        <v>77</v>
      </c>
      <c r="AF36" t="s" s="231">
        <v>321</v>
      </c>
      <c r="AG36" s="232"/>
      <c r="AH36" s="230">
        <f>LARGE(K13:K500,9)</f>
        <v>77</v>
      </c>
      <c r="AI36" t="s" s="231">
        <v>194</v>
      </c>
      <c r="AJ36" s="232"/>
      <c r="AK36" s="230">
        <f>LARGE(N13:N500,9)</f>
        <v>73</v>
      </c>
      <c r="AL36" t="s" s="231">
        <v>301</v>
      </c>
      <c r="AM36" s="232"/>
      <c r="AN36" s="230">
        <f>LARGE(Q13:Q500,9)</f>
        <v>79</v>
      </c>
      <c r="AO36" t="s" s="231">
        <v>346</v>
      </c>
      <c r="AP36" s="232"/>
      <c r="AQ36" s="233">
        <f>LARGE(T13:T500,9)</f>
      </c>
      <c r="AR36" s="234"/>
      <c r="AS36" s="232"/>
      <c r="AT36" s="230">
        <f>LARGE(U13:U500,9)</f>
        <v>636</v>
      </c>
      <c r="AU36" t="s" s="231">
        <v>329</v>
      </c>
      <c r="AV36" s="235"/>
    </row>
    <row r="37" ht="15" customHeight="1">
      <c r="A37" s="18">
        <v>14013</v>
      </c>
      <c r="B37" t="s" s="19">
        <v>32</v>
      </c>
      <c r="C37" s="179">
        <v>63</v>
      </c>
      <c r="D37" s="179">
        <v>15</v>
      </c>
      <c r="E37" s="176">
        <v>78</v>
      </c>
      <c r="F37" s="179">
        <v>60</v>
      </c>
      <c r="G37" s="179">
        <v>16</v>
      </c>
      <c r="H37" s="176">
        <v>76</v>
      </c>
      <c r="I37" s="179">
        <v>56</v>
      </c>
      <c r="J37" s="179">
        <v>17</v>
      </c>
      <c r="K37" s="176">
        <v>73</v>
      </c>
      <c r="L37" s="179">
        <v>61</v>
      </c>
      <c r="M37" s="179">
        <v>13</v>
      </c>
      <c r="N37" s="176">
        <v>74</v>
      </c>
      <c r="O37" s="179">
        <v>68</v>
      </c>
      <c r="P37" s="179">
        <v>15</v>
      </c>
      <c r="Q37" s="176">
        <v>83</v>
      </c>
      <c r="R37" s="177"/>
      <c r="S37" s="177"/>
      <c r="T37" s="178"/>
      <c r="U37" s="179">
        <v>656</v>
      </c>
      <c r="V37" t="s" s="180">
        <v>60</v>
      </c>
      <c r="W37" s="181">
        <v>9.15</v>
      </c>
      <c r="X37" s="182"/>
      <c r="Y37" s="138"/>
      <c r="Z37" s="216"/>
      <c r="AA37" t="s" s="226">
        <v>549</v>
      </c>
      <c r="AB37" s="230">
        <f>LARGE(E14:E500,10)</f>
        <v>81</v>
      </c>
      <c r="AC37" t="s" s="231">
        <v>299</v>
      </c>
      <c r="AD37" s="232"/>
      <c r="AE37" s="230">
        <f>LARGE(H13:H500,10)</f>
        <v>77</v>
      </c>
      <c r="AF37" t="s" s="231">
        <v>415</v>
      </c>
      <c r="AG37" s="232"/>
      <c r="AH37" s="230">
        <f>LARGE(K13:K500,10)</f>
        <v>76</v>
      </c>
      <c r="AI37" t="s" s="231">
        <v>340</v>
      </c>
      <c r="AJ37" s="232"/>
      <c r="AK37" s="230">
        <f>LARGE(N13:N500,10)</f>
        <v>70</v>
      </c>
      <c r="AL37" t="s" s="231">
        <v>306</v>
      </c>
      <c r="AM37" s="232"/>
      <c r="AN37" s="230">
        <f>LARGE(Q13:Q500,10)</f>
        <v>78</v>
      </c>
      <c r="AO37" t="s" s="231">
        <v>162</v>
      </c>
      <c r="AP37" s="232"/>
      <c r="AQ37" s="233">
        <f>LARGE(T13:T500,10)</f>
      </c>
      <c r="AR37" s="234"/>
      <c r="AS37" s="232"/>
      <c r="AT37" s="230">
        <f>LARGE(U13:U500,10)</f>
        <v>636</v>
      </c>
      <c r="AU37" t="s" s="231">
        <v>380</v>
      </c>
      <c r="AV37" s="235"/>
    </row>
    <row r="38" ht="24.75" customHeight="1">
      <c r="A38" t="s" s="25">
        <v>173</v>
      </c>
      <c r="B38" t="s" s="26">
        <v>59</v>
      </c>
      <c r="C38" t="s" s="27">
        <v>87</v>
      </c>
      <c r="D38" t="s" s="27">
        <v>87</v>
      </c>
      <c r="E38" t="s" s="28">
        <v>87</v>
      </c>
      <c r="F38" t="s" s="27">
        <v>87</v>
      </c>
      <c r="G38" t="s" s="27">
        <v>65</v>
      </c>
      <c r="H38" t="s" s="28">
        <v>87</v>
      </c>
      <c r="I38" t="s" s="27">
        <v>63</v>
      </c>
      <c r="J38" t="s" s="27">
        <v>65</v>
      </c>
      <c r="K38" t="s" s="28">
        <v>63</v>
      </c>
      <c r="L38" t="s" s="27">
        <v>87</v>
      </c>
      <c r="M38" t="s" s="27">
        <v>64</v>
      </c>
      <c r="N38" t="s" s="28">
        <v>63</v>
      </c>
      <c r="O38" t="s" s="27">
        <v>65</v>
      </c>
      <c r="P38" t="s" s="27">
        <v>87</v>
      </c>
      <c r="Q38" t="s" s="28">
        <v>65</v>
      </c>
      <c r="R38" s="29"/>
      <c r="S38" s="29"/>
      <c r="T38" s="183"/>
      <c r="U38" s="29"/>
      <c r="V38" s="184"/>
      <c r="W38" s="185"/>
      <c r="X38" s="186"/>
      <c r="Y38" s="138"/>
      <c r="Z38" s="12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</row>
    <row r="39" ht="15" customHeight="1">
      <c r="A39" s="18">
        <v>14014</v>
      </c>
      <c r="B39" t="s" s="19">
        <v>32</v>
      </c>
      <c r="C39" s="179">
        <v>58</v>
      </c>
      <c r="D39" s="179">
        <v>20</v>
      </c>
      <c r="E39" s="176">
        <v>78</v>
      </c>
      <c r="F39" s="179">
        <v>36</v>
      </c>
      <c r="G39" s="179">
        <v>14</v>
      </c>
      <c r="H39" s="176">
        <v>50</v>
      </c>
      <c r="I39" s="179">
        <v>45</v>
      </c>
      <c r="J39" s="179">
        <v>20</v>
      </c>
      <c r="K39" s="176">
        <v>65</v>
      </c>
      <c r="L39" s="179">
        <v>38</v>
      </c>
      <c r="M39" s="179">
        <v>9</v>
      </c>
      <c r="N39" s="176">
        <v>47</v>
      </c>
      <c r="O39" s="179">
        <v>44</v>
      </c>
      <c r="P39" s="179">
        <v>13</v>
      </c>
      <c r="Q39" s="176">
        <v>57</v>
      </c>
      <c r="R39" s="20"/>
      <c r="S39" s="20"/>
      <c r="T39" s="178"/>
      <c r="U39" s="179">
        <v>557</v>
      </c>
      <c r="V39" t="s" s="180">
        <v>60</v>
      </c>
      <c r="W39" s="181">
        <v>7.23</v>
      </c>
      <c r="X39" s="182"/>
      <c r="Y39" s="138"/>
      <c r="Z39" s="123"/>
      <c r="AA39" s="123"/>
      <c r="AB39" s="215"/>
      <c r="AC39" s="215"/>
      <c r="AD39" s="215"/>
      <c r="AE39" s="215"/>
      <c r="AF39" s="215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</row>
    <row r="40" ht="26.25" customHeight="1">
      <c r="A40" t="s" s="25">
        <v>176</v>
      </c>
      <c r="B40" t="s" s="26">
        <v>59</v>
      </c>
      <c r="C40" t="s" s="27">
        <v>63</v>
      </c>
      <c r="D40" t="s" s="27">
        <v>65</v>
      </c>
      <c r="E40" t="s" s="28">
        <v>87</v>
      </c>
      <c r="F40" t="s" s="27">
        <v>62</v>
      </c>
      <c r="G40" t="s" s="27">
        <v>63</v>
      </c>
      <c r="H40" t="s" s="28">
        <v>61</v>
      </c>
      <c r="I40" t="s" s="27">
        <v>61</v>
      </c>
      <c r="J40" t="s" s="27">
        <v>65</v>
      </c>
      <c r="K40" t="s" s="28">
        <v>64</v>
      </c>
      <c r="L40" t="s" s="27">
        <v>62</v>
      </c>
      <c r="M40" t="s" s="27">
        <v>62</v>
      </c>
      <c r="N40" t="s" s="28">
        <v>62</v>
      </c>
      <c r="O40" t="s" s="27">
        <v>61</v>
      </c>
      <c r="P40" t="s" s="27">
        <v>64</v>
      </c>
      <c r="Q40" t="s" s="28">
        <v>61</v>
      </c>
      <c r="R40" s="29"/>
      <c r="S40" s="29"/>
      <c r="T40" s="183"/>
      <c r="U40" s="29"/>
      <c r="V40" s="184"/>
      <c r="W40" s="185"/>
      <c r="X40" s="186"/>
      <c r="Y40" s="138"/>
      <c r="Z40" s="123"/>
      <c r="AA40" s="236"/>
      <c r="AB40" t="s" s="237">
        <v>550</v>
      </c>
      <c r="AC40" s="238"/>
      <c r="AD40" s="238"/>
      <c r="AE40" s="238"/>
      <c r="AF40" s="238"/>
      <c r="AG40" s="239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</row>
    <row r="41" ht="15.5" customHeight="1">
      <c r="A41" s="18">
        <v>14015</v>
      </c>
      <c r="B41" t="s" s="19">
        <v>32</v>
      </c>
      <c r="C41" t="s" s="20">
        <v>177</v>
      </c>
      <c r="D41" t="s" s="20">
        <v>178</v>
      </c>
      <c r="E41" s="176">
        <v>1</v>
      </c>
      <c r="F41" t="s" s="20">
        <v>177</v>
      </c>
      <c r="G41" t="s" s="20">
        <v>41</v>
      </c>
      <c r="H41" s="176">
        <v>8</v>
      </c>
      <c r="I41" t="s" s="20">
        <v>177</v>
      </c>
      <c r="J41" t="s" s="20">
        <v>180</v>
      </c>
      <c r="K41" s="176">
        <v>0</v>
      </c>
      <c r="L41" t="s" s="20">
        <v>177</v>
      </c>
      <c r="M41" t="s" s="20">
        <v>177</v>
      </c>
      <c r="N41" t="s" s="21">
        <v>177</v>
      </c>
      <c r="O41" t="s" s="20">
        <v>177</v>
      </c>
      <c r="P41" t="s" s="20">
        <v>180</v>
      </c>
      <c r="Q41" s="176">
        <v>0</v>
      </c>
      <c r="R41" s="240"/>
      <c r="S41" s="240"/>
      <c r="T41" s="140"/>
      <c r="U41" s="179">
        <v>209</v>
      </c>
      <c r="V41" t="s" s="180">
        <v>57</v>
      </c>
      <c r="W41" s="181">
        <v>1.77</v>
      </c>
      <c r="X41" s="182"/>
      <c r="Y41" s="138"/>
      <c r="Z41" s="123"/>
      <c r="AA41" s="123"/>
      <c r="AB41" s="241"/>
      <c r="AC41" s="241"/>
      <c r="AD41" s="241"/>
      <c r="AE41" s="241"/>
      <c r="AF41" s="241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</row>
    <row r="42" ht="26.25" customHeight="1">
      <c r="A42" t="s" s="25">
        <v>187</v>
      </c>
      <c r="B42" t="s" s="26">
        <v>59</v>
      </c>
      <c r="C42" t="s" s="27">
        <v>57</v>
      </c>
      <c r="D42" t="s" s="27">
        <v>57</v>
      </c>
      <c r="E42" t="s" s="28">
        <v>57</v>
      </c>
      <c r="F42" t="s" s="27">
        <v>57</v>
      </c>
      <c r="G42" t="s" s="27">
        <v>60</v>
      </c>
      <c r="H42" t="s" s="28">
        <v>57</v>
      </c>
      <c r="I42" t="s" s="27">
        <v>57</v>
      </c>
      <c r="J42" t="s" s="27">
        <v>57</v>
      </c>
      <c r="K42" t="s" s="28">
        <v>57</v>
      </c>
      <c r="L42" t="s" s="27">
        <v>57</v>
      </c>
      <c r="M42" t="s" s="27">
        <v>57</v>
      </c>
      <c r="N42" t="s" s="28">
        <v>57</v>
      </c>
      <c r="O42" t="s" s="27">
        <v>57</v>
      </c>
      <c r="P42" t="s" s="27">
        <v>57</v>
      </c>
      <c r="Q42" t="s" s="28">
        <v>57</v>
      </c>
      <c r="R42" s="242"/>
      <c r="S42" s="242"/>
      <c r="T42" s="16"/>
      <c r="U42" s="29"/>
      <c r="V42" s="184"/>
      <c r="W42" s="185"/>
      <c r="X42" s="186"/>
      <c r="Y42" s="138"/>
      <c r="Z42" s="123"/>
      <c r="AA42" s="236"/>
      <c r="AB42" t="s" s="237">
        <v>551</v>
      </c>
      <c r="AC42" s="238"/>
      <c r="AD42" s="238"/>
      <c r="AE42" s="238"/>
      <c r="AF42" s="238"/>
      <c r="AG42" s="239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</row>
    <row r="43" ht="15.5" customHeight="1">
      <c r="A43" s="18">
        <v>14016</v>
      </c>
      <c r="B43" t="s" s="19">
        <v>32</v>
      </c>
      <c r="C43" s="179">
        <v>36</v>
      </c>
      <c r="D43" s="179">
        <v>12</v>
      </c>
      <c r="E43" s="176">
        <v>48</v>
      </c>
      <c r="F43" s="179">
        <v>33</v>
      </c>
      <c r="G43" s="179">
        <v>8</v>
      </c>
      <c r="H43" s="176">
        <v>41</v>
      </c>
      <c r="I43" s="179">
        <v>33</v>
      </c>
      <c r="J43" s="179">
        <v>8</v>
      </c>
      <c r="K43" s="176">
        <v>41</v>
      </c>
      <c r="L43" s="179">
        <v>35</v>
      </c>
      <c r="M43" s="179">
        <v>8</v>
      </c>
      <c r="N43" s="176">
        <v>43</v>
      </c>
      <c r="O43" s="200">
        <v>32</v>
      </c>
      <c r="P43" s="179">
        <v>8</v>
      </c>
      <c r="Q43" s="201">
        <v>40</v>
      </c>
      <c r="R43" s="20"/>
      <c r="S43" s="20"/>
      <c r="T43" s="178"/>
      <c r="U43" s="179">
        <v>410</v>
      </c>
      <c r="V43" t="s" s="180">
        <v>60</v>
      </c>
      <c r="W43" s="181">
        <v>5</v>
      </c>
      <c r="X43" s="182"/>
      <c r="Y43" s="138"/>
      <c r="Z43" s="123"/>
      <c r="AA43" s="123"/>
      <c r="AB43" s="243"/>
      <c r="AC43" s="243"/>
      <c r="AD43" s="243"/>
      <c r="AE43" s="243"/>
      <c r="AF43" s="24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</row>
    <row r="44" ht="24.75" customHeight="1">
      <c r="A44" t="s" s="25">
        <v>191</v>
      </c>
      <c r="B44" t="s" s="26">
        <v>59</v>
      </c>
      <c r="C44" t="s" s="27">
        <v>62</v>
      </c>
      <c r="D44" t="s" s="27">
        <v>64</v>
      </c>
      <c r="E44" t="s" s="28">
        <v>62</v>
      </c>
      <c r="F44" t="s" s="27">
        <v>60</v>
      </c>
      <c r="G44" t="s" s="27">
        <v>60</v>
      </c>
      <c r="H44" t="s" s="28">
        <v>60</v>
      </c>
      <c r="I44" t="s" s="27">
        <v>60</v>
      </c>
      <c r="J44" t="s" s="27">
        <v>60</v>
      </c>
      <c r="K44" t="s" s="28">
        <v>60</v>
      </c>
      <c r="L44" t="s" s="27">
        <v>60</v>
      </c>
      <c r="M44" t="s" s="27">
        <v>60</v>
      </c>
      <c r="N44" t="s" s="28">
        <v>60</v>
      </c>
      <c r="O44" t="s" s="27">
        <v>60</v>
      </c>
      <c r="P44" t="s" s="27">
        <v>60</v>
      </c>
      <c r="Q44" t="s" s="28">
        <v>60</v>
      </c>
      <c r="R44" s="29"/>
      <c r="S44" s="29"/>
      <c r="T44" s="183"/>
      <c r="U44" s="29"/>
      <c r="V44" s="184"/>
      <c r="W44" s="185"/>
      <c r="X44" s="186"/>
      <c r="Y44" s="138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</row>
    <row r="45" ht="15" customHeight="1">
      <c r="A45" s="18">
        <v>14017</v>
      </c>
      <c r="B45" t="s" s="19">
        <v>32</v>
      </c>
      <c r="C45" s="179">
        <v>66</v>
      </c>
      <c r="D45" s="179">
        <v>20</v>
      </c>
      <c r="E45" s="176">
        <v>86</v>
      </c>
      <c r="F45" s="179">
        <v>69</v>
      </c>
      <c r="G45" s="179">
        <v>15</v>
      </c>
      <c r="H45" s="176">
        <v>84</v>
      </c>
      <c r="I45" s="179">
        <v>57</v>
      </c>
      <c r="J45" s="179">
        <v>20</v>
      </c>
      <c r="K45" s="176">
        <v>77</v>
      </c>
      <c r="L45" s="179">
        <v>69</v>
      </c>
      <c r="M45" s="179">
        <v>19</v>
      </c>
      <c r="N45" s="176">
        <v>88</v>
      </c>
      <c r="O45" s="179">
        <v>63</v>
      </c>
      <c r="P45" s="179">
        <v>17</v>
      </c>
      <c r="Q45" s="176">
        <v>80</v>
      </c>
      <c r="R45" s="240"/>
      <c r="S45" s="240"/>
      <c r="T45" s="140"/>
      <c r="U45" s="179">
        <v>703</v>
      </c>
      <c r="V45" t="s" s="180">
        <v>60</v>
      </c>
      <c r="W45" s="181">
        <v>9.880000000000001</v>
      </c>
      <c r="X45" s="182"/>
      <c r="Y45" s="138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</row>
    <row r="46" ht="24.75" customHeight="1">
      <c r="A46" t="s" s="25">
        <v>194</v>
      </c>
      <c r="B46" t="s" s="26">
        <v>59</v>
      </c>
      <c r="C46" t="s" s="27">
        <v>65</v>
      </c>
      <c r="D46" t="s" s="27">
        <v>65</v>
      </c>
      <c r="E46" t="s" s="28">
        <v>65</v>
      </c>
      <c r="F46" t="s" s="27">
        <v>65</v>
      </c>
      <c r="G46" t="s" s="27">
        <v>87</v>
      </c>
      <c r="H46" t="s" s="28">
        <v>65</v>
      </c>
      <c r="I46" t="s" s="27">
        <v>63</v>
      </c>
      <c r="J46" t="s" s="27">
        <v>65</v>
      </c>
      <c r="K46" t="s" s="28">
        <v>87</v>
      </c>
      <c r="L46" t="s" s="27">
        <v>65</v>
      </c>
      <c r="M46" t="s" s="27">
        <v>65</v>
      </c>
      <c r="N46" t="s" s="28">
        <v>65</v>
      </c>
      <c r="O46" t="s" s="27">
        <v>87</v>
      </c>
      <c r="P46" t="s" s="27">
        <v>65</v>
      </c>
      <c r="Q46" t="s" s="28">
        <v>65</v>
      </c>
      <c r="R46" s="242"/>
      <c r="S46" s="242"/>
      <c r="T46" s="16"/>
      <c r="U46" s="29"/>
      <c r="V46" s="184"/>
      <c r="W46" s="185"/>
      <c r="X46" s="186"/>
      <c r="Y46" s="138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</row>
    <row r="47" ht="15.5" customHeight="1">
      <c r="A47" s="18">
        <v>14018</v>
      </c>
      <c r="B47" t="s" s="19">
        <v>32</v>
      </c>
      <c r="C47" t="s" s="20">
        <v>195</v>
      </c>
      <c r="D47" t="s" s="20">
        <v>41</v>
      </c>
      <c r="E47" s="176">
        <v>30</v>
      </c>
      <c r="F47" t="s" s="20">
        <v>33</v>
      </c>
      <c r="G47" t="s" s="20">
        <v>79</v>
      </c>
      <c r="H47" s="176">
        <v>46</v>
      </c>
      <c r="I47" t="s" s="20">
        <v>47</v>
      </c>
      <c r="J47" t="s" s="20">
        <v>38</v>
      </c>
      <c r="K47" s="176">
        <v>47</v>
      </c>
      <c r="L47" t="s" s="20">
        <v>47</v>
      </c>
      <c r="M47" t="s" s="20">
        <v>74</v>
      </c>
      <c r="N47" s="176">
        <v>45</v>
      </c>
      <c r="O47" t="s" s="20">
        <v>47</v>
      </c>
      <c r="P47" t="s" s="20">
        <v>38</v>
      </c>
      <c r="Q47" s="176">
        <v>47</v>
      </c>
      <c r="R47" s="177"/>
      <c r="S47" s="177"/>
      <c r="T47" s="178"/>
      <c r="U47" s="179">
        <v>447</v>
      </c>
      <c r="V47" t="s" s="180">
        <v>57</v>
      </c>
      <c r="W47" s="181">
        <v>5.08</v>
      </c>
      <c r="X47" s="182"/>
      <c r="Y47" s="138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</row>
    <row r="48" ht="24.75" customHeight="1">
      <c r="A48" t="s" s="25">
        <v>197</v>
      </c>
      <c r="B48" t="s" s="26">
        <v>59</v>
      </c>
      <c r="C48" t="s" s="27">
        <v>57</v>
      </c>
      <c r="D48" t="s" s="27">
        <v>60</v>
      </c>
      <c r="E48" t="s" s="28">
        <v>57</v>
      </c>
      <c r="F48" t="s" s="27">
        <v>60</v>
      </c>
      <c r="G48" t="s" s="27">
        <v>63</v>
      </c>
      <c r="H48" t="s" s="28">
        <v>62</v>
      </c>
      <c r="I48" t="s" s="27">
        <v>62</v>
      </c>
      <c r="J48" t="s" s="27">
        <v>61</v>
      </c>
      <c r="K48" t="s" s="28">
        <v>62</v>
      </c>
      <c r="L48" t="s" s="27">
        <v>62</v>
      </c>
      <c r="M48" t="s" s="27">
        <v>62</v>
      </c>
      <c r="N48" t="s" s="28">
        <v>62</v>
      </c>
      <c r="O48" t="s" s="27">
        <v>62</v>
      </c>
      <c r="P48" t="s" s="27">
        <v>61</v>
      </c>
      <c r="Q48" t="s" s="28">
        <v>62</v>
      </c>
      <c r="R48" s="29"/>
      <c r="S48" s="29"/>
      <c r="T48" s="183"/>
      <c r="U48" s="29"/>
      <c r="V48" s="184"/>
      <c r="W48" s="185"/>
      <c r="X48" s="186"/>
      <c r="Y48" s="138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</row>
    <row r="49" ht="15" customHeight="1">
      <c r="A49" s="18">
        <v>14019</v>
      </c>
      <c r="B49" t="s" s="19">
        <v>32</v>
      </c>
      <c r="C49" s="179">
        <v>32</v>
      </c>
      <c r="D49" s="179">
        <v>11</v>
      </c>
      <c r="E49" s="176">
        <v>43</v>
      </c>
      <c r="F49" s="179">
        <v>32</v>
      </c>
      <c r="G49" s="179">
        <v>15</v>
      </c>
      <c r="H49" s="176">
        <v>47</v>
      </c>
      <c r="I49" s="179">
        <v>45</v>
      </c>
      <c r="J49" s="179">
        <v>10</v>
      </c>
      <c r="K49" s="176">
        <v>55</v>
      </c>
      <c r="L49" s="179">
        <v>40</v>
      </c>
      <c r="M49" s="179">
        <v>9</v>
      </c>
      <c r="N49" s="176">
        <v>49</v>
      </c>
      <c r="O49" s="179">
        <v>35</v>
      </c>
      <c r="P49" s="179">
        <v>13</v>
      </c>
      <c r="Q49" s="176">
        <v>48</v>
      </c>
      <c r="R49" s="177"/>
      <c r="S49" s="177"/>
      <c r="T49" s="178"/>
      <c r="U49" s="179">
        <v>494</v>
      </c>
      <c r="V49" t="s" s="180">
        <v>60</v>
      </c>
      <c r="W49" s="181">
        <v>6.12</v>
      </c>
      <c r="X49" s="182"/>
      <c r="Y49" s="138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</row>
    <row r="50" ht="24.75" customHeight="1">
      <c r="A50" t="s" s="25">
        <v>200</v>
      </c>
      <c r="B50" t="s" s="26">
        <v>59</v>
      </c>
      <c r="C50" t="s" s="27">
        <v>60</v>
      </c>
      <c r="D50" t="s" s="27">
        <v>61</v>
      </c>
      <c r="E50" t="s" s="28">
        <v>60</v>
      </c>
      <c r="F50" t="s" s="27">
        <v>60</v>
      </c>
      <c r="G50" t="s" s="27">
        <v>87</v>
      </c>
      <c r="H50" t="s" s="28">
        <v>62</v>
      </c>
      <c r="I50" t="s" s="27">
        <v>61</v>
      </c>
      <c r="J50" t="s" s="27">
        <v>61</v>
      </c>
      <c r="K50" t="s" s="28">
        <v>61</v>
      </c>
      <c r="L50" t="s" s="27">
        <v>61</v>
      </c>
      <c r="M50" t="s" s="27">
        <v>62</v>
      </c>
      <c r="N50" t="s" s="28">
        <v>62</v>
      </c>
      <c r="O50" t="s" s="27">
        <v>60</v>
      </c>
      <c r="P50" t="s" s="27">
        <v>64</v>
      </c>
      <c r="Q50" t="s" s="28">
        <v>62</v>
      </c>
      <c r="R50" s="29"/>
      <c r="S50" s="29"/>
      <c r="T50" s="183"/>
      <c r="U50" s="29"/>
      <c r="V50" s="184"/>
      <c r="W50" s="185"/>
      <c r="X50" s="186"/>
      <c r="Y50" s="138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</row>
    <row r="51" ht="15.5" customHeight="1">
      <c r="A51" s="18">
        <v>14020</v>
      </c>
      <c r="B51" t="s" s="19">
        <v>32</v>
      </c>
      <c r="C51" s="179">
        <v>42</v>
      </c>
      <c r="D51" s="179">
        <v>10</v>
      </c>
      <c r="E51" s="176">
        <v>52</v>
      </c>
      <c r="F51" s="179">
        <v>47</v>
      </c>
      <c r="G51" s="179">
        <v>16</v>
      </c>
      <c r="H51" s="176">
        <v>63</v>
      </c>
      <c r="I51" s="179">
        <v>54</v>
      </c>
      <c r="J51" s="179">
        <v>11</v>
      </c>
      <c r="K51" s="176">
        <v>65</v>
      </c>
      <c r="L51" s="179">
        <v>42</v>
      </c>
      <c r="M51" s="179">
        <v>11</v>
      </c>
      <c r="N51" s="176">
        <v>53</v>
      </c>
      <c r="O51" s="179">
        <v>68</v>
      </c>
      <c r="P51" s="179">
        <v>15</v>
      </c>
      <c r="Q51" s="176">
        <v>83</v>
      </c>
      <c r="R51" s="177"/>
      <c r="S51" s="177"/>
      <c r="T51" s="178"/>
      <c r="U51" s="179">
        <v>550</v>
      </c>
      <c r="V51" t="s" s="180">
        <v>60</v>
      </c>
      <c r="W51" s="181">
        <v>7.42</v>
      </c>
      <c r="X51" s="182"/>
      <c r="Y51" s="138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</row>
    <row r="52" ht="24.75" customHeight="1">
      <c r="A52" t="s" s="25">
        <v>202</v>
      </c>
      <c r="B52" t="s" s="26">
        <v>59</v>
      </c>
      <c r="C52" t="s" s="27">
        <v>61</v>
      </c>
      <c r="D52" t="s" s="27">
        <v>61</v>
      </c>
      <c r="E52" t="s" s="28">
        <v>61</v>
      </c>
      <c r="F52" t="s" s="27">
        <v>61</v>
      </c>
      <c r="G52" t="s" s="27">
        <v>65</v>
      </c>
      <c r="H52" t="s" s="28">
        <v>64</v>
      </c>
      <c r="I52" t="s" s="27">
        <v>64</v>
      </c>
      <c r="J52" t="s" s="27">
        <v>61</v>
      </c>
      <c r="K52" t="s" s="28">
        <v>64</v>
      </c>
      <c r="L52" t="s" s="27">
        <v>61</v>
      </c>
      <c r="M52" t="s" s="27">
        <v>61</v>
      </c>
      <c r="N52" t="s" s="28">
        <v>61</v>
      </c>
      <c r="O52" t="s" s="27">
        <v>65</v>
      </c>
      <c r="P52" t="s" s="27">
        <v>87</v>
      </c>
      <c r="Q52" t="s" s="28">
        <v>65</v>
      </c>
      <c r="R52" s="29"/>
      <c r="S52" s="29"/>
      <c r="T52" s="183"/>
      <c r="U52" s="29"/>
      <c r="V52" s="184"/>
      <c r="W52" s="185"/>
      <c r="X52" s="186"/>
      <c r="Y52" s="138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</row>
    <row r="53" ht="15.5" customHeight="1">
      <c r="A53" s="18">
        <v>14021</v>
      </c>
      <c r="B53" t="s" s="19">
        <v>32</v>
      </c>
      <c r="C53" s="179">
        <v>47</v>
      </c>
      <c r="D53" s="179">
        <v>15</v>
      </c>
      <c r="E53" s="176">
        <v>62</v>
      </c>
      <c r="F53" s="179">
        <v>45</v>
      </c>
      <c r="G53" s="179">
        <v>15</v>
      </c>
      <c r="H53" s="176">
        <v>60</v>
      </c>
      <c r="I53" s="179">
        <v>49</v>
      </c>
      <c r="J53" s="179">
        <v>11</v>
      </c>
      <c r="K53" s="176">
        <v>60</v>
      </c>
      <c r="L53" s="179">
        <v>38</v>
      </c>
      <c r="M53" s="179">
        <v>10</v>
      </c>
      <c r="N53" s="176">
        <v>48</v>
      </c>
      <c r="O53" s="179">
        <v>69</v>
      </c>
      <c r="P53" s="179">
        <v>10</v>
      </c>
      <c r="Q53" s="176">
        <v>79</v>
      </c>
      <c r="R53" s="20"/>
      <c r="S53" s="20"/>
      <c r="T53" s="178"/>
      <c r="U53" s="179">
        <v>568</v>
      </c>
      <c r="V53" t="s" s="180">
        <v>60</v>
      </c>
      <c r="W53" s="181">
        <v>7.69</v>
      </c>
      <c r="X53" s="182"/>
      <c r="Y53" s="138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</row>
    <row r="54" ht="24.75" customHeight="1">
      <c r="A54" t="s" s="25">
        <v>205</v>
      </c>
      <c r="B54" t="s" s="26">
        <v>59</v>
      </c>
      <c r="C54" t="s" s="27">
        <v>61</v>
      </c>
      <c r="D54" t="s" s="27">
        <v>87</v>
      </c>
      <c r="E54" t="s" s="28">
        <v>64</v>
      </c>
      <c r="F54" t="s" s="27">
        <v>61</v>
      </c>
      <c r="G54" t="s" s="27">
        <v>87</v>
      </c>
      <c r="H54" t="s" s="28">
        <v>64</v>
      </c>
      <c r="I54" t="s" s="27">
        <v>64</v>
      </c>
      <c r="J54" t="s" s="27">
        <v>61</v>
      </c>
      <c r="K54" t="s" s="28">
        <v>64</v>
      </c>
      <c r="L54" t="s" s="27">
        <v>62</v>
      </c>
      <c r="M54" t="s" s="27">
        <v>61</v>
      </c>
      <c r="N54" t="s" s="28">
        <v>62</v>
      </c>
      <c r="O54" t="s" s="27">
        <v>65</v>
      </c>
      <c r="P54" t="s" s="27">
        <v>61</v>
      </c>
      <c r="Q54" t="s" s="28">
        <v>87</v>
      </c>
      <c r="R54" s="29"/>
      <c r="S54" s="29"/>
      <c r="T54" s="183"/>
      <c r="U54" s="29"/>
      <c r="V54" s="184"/>
      <c r="W54" s="185"/>
      <c r="X54" s="186"/>
      <c r="Y54" s="138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</row>
    <row r="55" ht="15.5" customHeight="1">
      <c r="A55" s="18">
        <v>14022</v>
      </c>
      <c r="B55" t="s" s="19">
        <v>32</v>
      </c>
      <c r="C55" s="179">
        <v>32</v>
      </c>
      <c r="D55" s="179">
        <v>11</v>
      </c>
      <c r="E55" s="176">
        <v>43</v>
      </c>
      <c r="F55" s="179">
        <v>35</v>
      </c>
      <c r="G55" s="179">
        <v>14</v>
      </c>
      <c r="H55" s="176">
        <v>49</v>
      </c>
      <c r="I55" s="179">
        <v>53</v>
      </c>
      <c r="J55" s="179">
        <v>10</v>
      </c>
      <c r="K55" s="176">
        <v>63</v>
      </c>
      <c r="L55" s="179">
        <v>32</v>
      </c>
      <c r="M55" s="179">
        <v>9</v>
      </c>
      <c r="N55" s="176">
        <v>41</v>
      </c>
      <c r="O55" s="179">
        <v>33</v>
      </c>
      <c r="P55" s="179">
        <v>9</v>
      </c>
      <c r="Q55" s="176">
        <v>42</v>
      </c>
      <c r="R55" s="177"/>
      <c r="S55" s="177"/>
      <c r="T55" s="178"/>
      <c r="U55" s="200">
        <v>457</v>
      </c>
      <c r="V55" t="s" s="180">
        <v>60</v>
      </c>
      <c r="W55" s="181">
        <v>5.5</v>
      </c>
      <c r="X55" s="182"/>
      <c r="Y55" s="138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</row>
    <row r="56" ht="24.75" customHeight="1">
      <c r="A56" t="s" s="25">
        <v>207</v>
      </c>
      <c r="B56" t="s" s="26">
        <v>59</v>
      </c>
      <c r="C56" t="s" s="27">
        <v>60</v>
      </c>
      <c r="D56" t="s" s="27">
        <v>61</v>
      </c>
      <c r="E56" t="s" s="28">
        <v>60</v>
      </c>
      <c r="F56" t="s" s="27">
        <v>60</v>
      </c>
      <c r="G56" t="s" s="27">
        <v>63</v>
      </c>
      <c r="H56" t="s" s="28">
        <v>62</v>
      </c>
      <c r="I56" t="s" s="27">
        <v>64</v>
      </c>
      <c r="J56" t="s" s="27">
        <v>61</v>
      </c>
      <c r="K56" t="s" s="28">
        <v>64</v>
      </c>
      <c r="L56" t="s" s="27">
        <v>60</v>
      </c>
      <c r="M56" t="s" s="27">
        <v>62</v>
      </c>
      <c r="N56" t="s" s="28">
        <v>60</v>
      </c>
      <c r="O56" t="s" s="27">
        <v>60</v>
      </c>
      <c r="P56" t="s" s="27">
        <v>62</v>
      </c>
      <c r="Q56" t="s" s="28">
        <v>60</v>
      </c>
      <c r="R56" s="29"/>
      <c r="S56" s="29"/>
      <c r="T56" s="183"/>
      <c r="U56" s="29"/>
      <c r="V56" s="184"/>
      <c r="W56" s="185"/>
      <c r="X56" s="186"/>
      <c r="Y56" s="138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</row>
    <row r="57" ht="15" customHeight="1">
      <c r="A57" s="18">
        <v>14023</v>
      </c>
      <c r="B57" t="s" s="19">
        <v>32</v>
      </c>
      <c r="C57" t="s" s="20">
        <v>43</v>
      </c>
      <c r="D57" t="s" s="20">
        <v>208</v>
      </c>
      <c r="E57" s="176">
        <v>20</v>
      </c>
      <c r="F57" t="s" s="20">
        <v>177</v>
      </c>
      <c r="G57" t="s" s="20">
        <v>79</v>
      </c>
      <c r="H57" s="176">
        <v>14</v>
      </c>
      <c r="I57" t="s" s="20">
        <v>177</v>
      </c>
      <c r="J57" t="s" s="20">
        <v>209</v>
      </c>
      <c r="K57" s="176">
        <v>3</v>
      </c>
      <c r="L57" t="s" s="20">
        <v>44</v>
      </c>
      <c r="M57" t="s" s="20">
        <v>132</v>
      </c>
      <c r="N57" s="176">
        <v>10</v>
      </c>
      <c r="O57" t="s" s="20">
        <v>211</v>
      </c>
      <c r="P57" t="s" s="20">
        <v>209</v>
      </c>
      <c r="Q57" s="176">
        <v>18</v>
      </c>
      <c r="R57" s="20"/>
      <c r="S57" s="20"/>
      <c r="T57" s="178"/>
      <c r="U57" s="179">
        <v>234</v>
      </c>
      <c r="V57" t="s" s="180">
        <v>57</v>
      </c>
      <c r="W57" s="181">
        <v>0.85</v>
      </c>
      <c r="X57" s="182"/>
      <c r="Y57" s="138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</row>
    <row r="58" ht="24.75" customHeight="1">
      <c r="A58" t="s" s="25">
        <v>217</v>
      </c>
      <c r="B58" t="s" s="26">
        <v>59</v>
      </c>
      <c r="C58" t="s" s="27">
        <v>57</v>
      </c>
      <c r="D58" t="s" s="27">
        <v>57</v>
      </c>
      <c r="E58" t="s" s="28">
        <v>57</v>
      </c>
      <c r="F58" t="s" s="27">
        <v>57</v>
      </c>
      <c r="G58" t="s" s="27">
        <v>63</v>
      </c>
      <c r="H58" t="s" s="28">
        <v>57</v>
      </c>
      <c r="I58" t="s" s="27">
        <v>57</v>
      </c>
      <c r="J58" t="s" s="27">
        <v>57</v>
      </c>
      <c r="K58" t="s" s="28">
        <v>57</v>
      </c>
      <c r="L58" t="s" s="27">
        <v>57</v>
      </c>
      <c r="M58" t="s" s="27">
        <v>57</v>
      </c>
      <c r="N58" t="s" s="28">
        <v>57</v>
      </c>
      <c r="O58" t="s" s="27">
        <v>57</v>
      </c>
      <c r="P58" t="s" s="27">
        <v>57</v>
      </c>
      <c r="Q58" t="s" s="28">
        <v>57</v>
      </c>
      <c r="R58" s="29"/>
      <c r="S58" s="29"/>
      <c r="T58" s="183"/>
      <c r="U58" s="29"/>
      <c r="V58" s="184"/>
      <c r="W58" s="185"/>
      <c r="X58" s="186"/>
      <c r="Y58" s="138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</row>
    <row r="59" ht="15.5" customHeight="1">
      <c r="A59" s="18">
        <v>14024</v>
      </c>
      <c r="B59" t="s" s="19">
        <v>32</v>
      </c>
      <c r="C59" t="s" s="20">
        <v>135</v>
      </c>
      <c r="D59" t="s" s="20">
        <v>41</v>
      </c>
      <c r="E59" s="176">
        <v>13</v>
      </c>
      <c r="F59" t="s" s="20">
        <v>213</v>
      </c>
      <c r="G59" t="s" s="20">
        <v>79</v>
      </c>
      <c r="H59" s="176">
        <v>23</v>
      </c>
      <c r="I59" t="s" s="20">
        <v>218</v>
      </c>
      <c r="J59" t="s" s="20">
        <v>41</v>
      </c>
      <c r="K59" s="176">
        <v>22</v>
      </c>
      <c r="L59" t="s" s="20">
        <v>211</v>
      </c>
      <c r="M59" t="s" s="20">
        <v>132</v>
      </c>
      <c r="N59" s="176">
        <v>19</v>
      </c>
      <c r="O59" t="s" s="20">
        <v>213</v>
      </c>
      <c r="P59" t="s" s="20">
        <v>178</v>
      </c>
      <c r="Q59" s="176">
        <v>10</v>
      </c>
      <c r="R59" s="177"/>
      <c r="S59" s="177"/>
      <c r="T59" s="178"/>
      <c r="U59" s="179">
        <v>275</v>
      </c>
      <c r="V59" t="s" s="180">
        <v>57</v>
      </c>
      <c r="W59" s="181">
        <v>1.69</v>
      </c>
      <c r="X59" s="182"/>
      <c r="Y59" s="138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</row>
    <row r="60" ht="24.75" customHeight="1">
      <c r="A60" t="s" s="25">
        <v>220</v>
      </c>
      <c r="B60" t="s" s="26">
        <v>59</v>
      </c>
      <c r="C60" t="s" s="27">
        <v>57</v>
      </c>
      <c r="D60" t="s" s="27">
        <v>60</v>
      </c>
      <c r="E60" t="s" s="28">
        <v>57</v>
      </c>
      <c r="F60" t="s" s="27">
        <v>57</v>
      </c>
      <c r="G60" t="s" s="27">
        <v>63</v>
      </c>
      <c r="H60" t="s" s="28">
        <v>57</v>
      </c>
      <c r="I60" t="s" s="27">
        <v>57</v>
      </c>
      <c r="J60" t="s" s="27">
        <v>60</v>
      </c>
      <c r="K60" t="s" s="28">
        <v>57</v>
      </c>
      <c r="L60" t="s" s="27">
        <v>57</v>
      </c>
      <c r="M60" t="s" s="27">
        <v>57</v>
      </c>
      <c r="N60" t="s" s="28">
        <v>57</v>
      </c>
      <c r="O60" t="s" s="27">
        <v>57</v>
      </c>
      <c r="P60" t="s" s="27">
        <v>57</v>
      </c>
      <c r="Q60" t="s" s="28">
        <v>57</v>
      </c>
      <c r="R60" s="29"/>
      <c r="S60" s="29"/>
      <c r="T60" s="183"/>
      <c r="U60" s="29"/>
      <c r="V60" s="184"/>
      <c r="W60" s="185"/>
      <c r="X60" s="186"/>
      <c r="Y60" s="138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</row>
    <row r="61" ht="15.5" customHeight="1">
      <c r="A61" s="18">
        <v>14025</v>
      </c>
      <c r="B61" t="s" s="19">
        <v>32</v>
      </c>
      <c r="C61" t="s" s="20">
        <v>33</v>
      </c>
      <c r="D61" t="s" s="20">
        <v>67</v>
      </c>
      <c r="E61" s="176">
        <v>47</v>
      </c>
      <c r="F61" t="s" s="20">
        <v>43</v>
      </c>
      <c r="G61" t="s" s="20">
        <v>80</v>
      </c>
      <c r="H61" s="176">
        <v>29</v>
      </c>
      <c r="I61" t="s" s="20">
        <v>185</v>
      </c>
      <c r="J61" t="s" s="20">
        <v>34</v>
      </c>
      <c r="K61" s="176">
        <v>48</v>
      </c>
      <c r="L61" t="s" s="20">
        <v>140</v>
      </c>
      <c r="M61" t="s" s="20">
        <v>41</v>
      </c>
      <c r="N61" s="176">
        <v>43</v>
      </c>
      <c r="O61" t="s" s="20">
        <v>76</v>
      </c>
      <c r="P61" t="s" s="20">
        <v>41</v>
      </c>
      <c r="Q61" s="176">
        <v>34</v>
      </c>
      <c r="R61" s="177"/>
      <c r="S61" s="177"/>
      <c r="T61" s="178"/>
      <c r="U61" s="179">
        <v>448</v>
      </c>
      <c r="V61" t="s" s="180">
        <v>57</v>
      </c>
      <c r="W61" s="181">
        <v>4.27</v>
      </c>
      <c r="X61" s="182"/>
      <c r="Y61" s="138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</row>
    <row r="62" ht="24.75" customHeight="1">
      <c r="A62" t="s" s="25">
        <v>224</v>
      </c>
      <c r="B62" t="s" s="26">
        <v>59</v>
      </c>
      <c r="C62" t="s" s="27">
        <v>60</v>
      </c>
      <c r="D62" t="s" s="27">
        <v>87</v>
      </c>
      <c r="E62" t="s" s="28">
        <v>62</v>
      </c>
      <c r="F62" t="s" s="27">
        <v>57</v>
      </c>
      <c r="G62" t="s" s="27">
        <v>65</v>
      </c>
      <c r="H62" t="s" s="28">
        <v>57</v>
      </c>
      <c r="I62" t="s" s="27">
        <v>62</v>
      </c>
      <c r="J62" t="s" s="27">
        <v>61</v>
      </c>
      <c r="K62" t="s" s="28">
        <v>62</v>
      </c>
      <c r="L62" t="s" s="27">
        <v>60</v>
      </c>
      <c r="M62" t="s" s="27">
        <v>60</v>
      </c>
      <c r="N62" t="s" s="28">
        <v>60</v>
      </c>
      <c r="O62" t="s" s="27">
        <v>57</v>
      </c>
      <c r="P62" t="s" s="27">
        <v>60</v>
      </c>
      <c r="Q62" t="s" s="28">
        <v>57</v>
      </c>
      <c r="R62" s="29"/>
      <c r="S62" s="29"/>
      <c r="T62" s="183"/>
      <c r="U62" s="29"/>
      <c r="V62" s="184"/>
      <c r="W62" s="185"/>
      <c r="X62" s="186"/>
      <c r="Y62" s="138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</row>
    <row r="63" ht="15.5" customHeight="1">
      <c r="A63" s="18">
        <v>14026</v>
      </c>
      <c r="B63" t="s" s="19">
        <v>32</v>
      </c>
      <c r="C63" s="179">
        <v>55</v>
      </c>
      <c r="D63" s="179">
        <v>18</v>
      </c>
      <c r="E63" s="176">
        <v>73</v>
      </c>
      <c r="F63" s="179">
        <v>46</v>
      </c>
      <c r="G63" s="179">
        <v>17</v>
      </c>
      <c r="H63" s="176">
        <v>63</v>
      </c>
      <c r="I63" s="179">
        <v>41</v>
      </c>
      <c r="J63" s="179">
        <v>12</v>
      </c>
      <c r="K63" s="176">
        <v>53</v>
      </c>
      <c r="L63" s="179">
        <v>48</v>
      </c>
      <c r="M63" s="179">
        <v>11</v>
      </c>
      <c r="N63" s="176">
        <v>59</v>
      </c>
      <c r="O63" s="179">
        <v>32</v>
      </c>
      <c r="P63" s="179">
        <v>12</v>
      </c>
      <c r="Q63" s="176">
        <v>44</v>
      </c>
      <c r="R63" s="20"/>
      <c r="S63" s="20"/>
      <c r="T63" s="178"/>
      <c r="U63" s="179">
        <v>546</v>
      </c>
      <c r="V63" t="s" s="180">
        <v>60</v>
      </c>
      <c r="W63" s="181">
        <v>7</v>
      </c>
      <c r="X63" s="182"/>
      <c r="Y63" s="138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</row>
    <row r="64" ht="24.75" customHeight="1">
      <c r="A64" t="s" s="25">
        <v>226</v>
      </c>
      <c r="B64" t="s" s="26">
        <v>59</v>
      </c>
      <c r="C64" t="s" s="27">
        <v>64</v>
      </c>
      <c r="D64" t="s" s="27">
        <v>65</v>
      </c>
      <c r="E64" t="s" s="28">
        <v>63</v>
      </c>
      <c r="F64" t="s" s="27">
        <v>61</v>
      </c>
      <c r="G64" t="s" s="27">
        <v>65</v>
      </c>
      <c r="H64" t="s" s="28">
        <v>64</v>
      </c>
      <c r="I64" t="s" s="27">
        <v>61</v>
      </c>
      <c r="J64" t="s" s="27">
        <v>64</v>
      </c>
      <c r="K64" t="s" s="28">
        <v>61</v>
      </c>
      <c r="L64" t="s" s="27">
        <v>64</v>
      </c>
      <c r="M64" t="s" s="27">
        <v>61</v>
      </c>
      <c r="N64" t="s" s="28">
        <v>61</v>
      </c>
      <c r="O64" t="s" s="27">
        <v>60</v>
      </c>
      <c r="P64" t="s" s="27">
        <v>64</v>
      </c>
      <c r="Q64" t="s" s="28">
        <v>60</v>
      </c>
      <c r="R64" s="29"/>
      <c r="S64" s="29"/>
      <c r="T64" s="183"/>
      <c r="U64" s="29"/>
      <c r="V64" s="184"/>
      <c r="W64" s="185"/>
      <c r="X64" s="186"/>
      <c r="Y64" s="138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</row>
    <row r="65" ht="15.5" customHeight="1">
      <c r="A65" s="18">
        <v>14027</v>
      </c>
      <c r="B65" t="s" s="19">
        <v>32</v>
      </c>
      <c r="C65" s="179">
        <v>43</v>
      </c>
      <c r="D65" s="179">
        <v>16</v>
      </c>
      <c r="E65" s="176">
        <v>59</v>
      </c>
      <c r="F65" s="179">
        <v>32</v>
      </c>
      <c r="G65" s="179">
        <v>16</v>
      </c>
      <c r="H65" s="176">
        <v>48</v>
      </c>
      <c r="I65" s="179">
        <v>50</v>
      </c>
      <c r="J65" s="179">
        <v>13</v>
      </c>
      <c r="K65" s="176">
        <v>63</v>
      </c>
      <c r="L65" s="179">
        <v>48</v>
      </c>
      <c r="M65" s="179">
        <v>13</v>
      </c>
      <c r="N65" s="176">
        <v>61</v>
      </c>
      <c r="O65" s="179">
        <v>48</v>
      </c>
      <c r="P65" s="179">
        <v>12</v>
      </c>
      <c r="Q65" s="176">
        <v>60</v>
      </c>
      <c r="R65" s="177"/>
      <c r="S65" s="177"/>
      <c r="T65" s="178"/>
      <c r="U65" s="179">
        <v>533</v>
      </c>
      <c r="V65" t="s" s="180">
        <v>60</v>
      </c>
      <c r="W65" s="181">
        <v>6.92</v>
      </c>
      <c r="X65" s="182"/>
      <c r="Y65" s="138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</row>
    <row r="66" ht="24.75" customHeight="1">
      <c r="A66" t="s" s="25">
        <v>228</v>
      </c>
      <c r="B66" t="s" s="26">
        <v>59</v>
      </c>
      <c r="C66" t="s" s="27">
        <v>61</v>
      </c>
      <c r="D66" t="s" s="27">
        <v>65</v>
      </c>
      <c r="E66" t="s" s="28">
        <v>61</v>
      </c>
      <c r="F66" t="s" s="27">
        <v>60</v>
      </c>
      <c r="G66" t="s" s="27">
        <v>65</v>
      </c>
      <c r="H66" t="s" s="28">
        <v>62</v>
      </c>
      <c r="I66" t="s" s="27">
        <v>64</v>
      </c>
      <c r="J66" t="s" s="27">
        <v>64</v>
      </c>
      <c r="K66" t="s" s="28">
        <v>64</v>
      </c>
      <c r="L66" t="s" s="27">
        <v>64</v>
      </c>
      <c r="M66" t="s" s="27">
        <v>64</v>
      </c>
      <c r="N66" t="s" s="28">
        <v>64</v>
      </c>
      <c r="O66" t="s" s="27">
        <v>64</v>
      </c>
      <c r="P66" t="s" s="27">
        <v>64</v>
      </c>
      <c r="Q66" t="s" s="28">
        <v>64</v>
      </c>
      <c r="R66" s="29"/>
      <c r="S66" s="29"/>
      <c r="T66" s="183"/>
      <c r="U66" s="29"/>
      <c r="V66" s="184"/>
      <c r="W66" s="185"/>
      <c r="X66" s="186"/>
      <c r="Y66" s="138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</row>
    <row r="67" ht="15" customHeight="1">
      <c r="A67" s="18">
        <v>14028</v>
      </c>
      <c r="B67" t="s" s="19">
        <v>32</v>
      </c>
      <c r="C67" t="s" s="20">
        <v>229</v>
      </c>
      <c r="D67" t="s" s="20">
        <v>74</v>
      </c>
      <c r="E67" s="176">
        <v>20</v>
      </c>
      <c r="F67" t="s" s="20">
        <v>230</v>
      </c>
      <c r="G67" t="s" s="20">
        <v>38</v>
      </c>
      <c r="H67" s="176">
        <v>31</v>
      </c>
      <c r="I67" t="s" s="20">
        <v>40</v>
      </c>
      <c r="J67" t="s" s="20">
        <v>38</v>
      </c>
      <c r="K67" s="176">
        <v>44</v>
      </c>
      <c r="L67" t="s" s="20">
        <v>195</v>
      </c>
      <c r="M67" t="s" s="20">
        <v>135</v>
      </c>
      <c r="N67" s="176">
        <v>27</v>
      </c>
      <c r="O67" t="s" s="20">
        <v>36</v>
      </c>
      <c r="P67" t="s" s="20">
        <v>74</v>
      </c>
      <c r="Q67" s="176">
        <v>26</v>
      </c>
      <c r="R67" s="20"/>
      <c r="S67" s="20"/>
      <c r="T67" s="178"/>
      <c r="U67" s="179">
        <v>393</v>
      </c>
      <c r="V67" t="s" s="180">
        <v>57</v>
      </c>
      <c r="W67" s="181">
        <v>2.77</v>
      </c>
      <c r="X67" s="182"/>
      <c r="Y67" s="138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</row>
    <row r="68" ht="24.75" customHeight="1">
      <c r="A68" t="s" s="25">
        <v>236</v>
      </c>
      <c r="B68" t="s" s="26">
        <v>59</v>
      </c>
      <c r="C68" t="s" s="27">
        <v>57</v>
      </c>
      <c r="D68" t="s" s="27">
        <v>62</v>
      </c>
      <c r="E68" t="s" s="28">
        <v>57</v>
      </c>
      <c r="F68" t="s" s="27">
        <v>57</v>
      </c>
      <c r="G68" t="s" s="27">
        <v>61</v>
      </c>
      <c r="H68" t="s" s="28">
        <v>57</v>
      </c>
      <c r="I68" t="s" s="27">
        <v>60</v>
      </c>
      <c r="J68" t="s" s="27">
        <v>61</v>
      </c>
      <c r="K68" t="s" s="28">
        <v>60</v>
      </c>
      <c r="L68" t="s" s="27">
        <v>57</v>
      </c>
      <c r="M68" t="s" s="27">
        <v>57</v>
      </c>
      <c r="N68" t="s" s="28">
        <v>57</v>
      </c>
      <c r="O68" t="s" s="27">
        <v>57</v>
      </c>
      <c r="P68" t="s" s="27">
        <v>62</v>
      </c>
      <c r="Q68" t="s" s="28">
        <v>57</v>
      </c>
      <c r="R68" s="29"/>
      <c r="S68" s="29"/>
      <c r="T68" s="183"/>
      <c r="U68" s="29"/>
      <c r="V68" s="184"/>
      <c r="W68" s="185"/>
      <c r="X68" s="186"/>
      <c r="Y68" s="138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</row>
    <row r="69" ht="15.5" customHeight="1">
      <c r="A69" s="18">
        <v>14029</v>
      </c>
      <c r="B69" t="s" s="19">
        <v>32</v>
      </c>
      <c r="C69" t="s" s="20">
        <v>36</v>
      </c>
      <c r="D69" t="s" s="20">
        <v>41</v>
      </c>
      <c r="E69" s="176">
        <v>25</v>
      </c>
      <c r="F69" t="s" s="20">
        <v>213</v>
      </c>
      <c r="G69" t="s" s="20">
        <v>80</v>
      </c>
      <c r="H69" s="176">
        <v>25</v>
      </c>
      <c r="I69" t="s" s="20">
        <v>40</v>
      </c>
      <c r="J69" t="s" s="20">
        <v>41</v>
      </c>
      <c r="K69" s="176">
        <v>41</v>
      </c>
      <c r="L69" t="s" s="20">
        <v>33</v>
      </c>
      <c r="M69" t="s" s="20">
        <v>41</v>
      </c>
      <c r="N69" s="176">
        <v>40</v>
      </c>
      <c r="O69" t="s" s="20">
        <v>212</v>
      </c>
      <c r="P69" t="s" s="20">
        <v>184</v>
      </c>
      <c r="Q69" s="176">
        <v>28</v>
      </c>
      <c r="R69" s="177"/>
      <c r="S69" s="177"/>
      <c r="T69" s="178"/>
      <c r="U69" s="179">
        <v>408</v>
      </c>
      <c r="V69" t="s" s="180">
        <v>57</v>
      </c>
      <c r="W69" s="181">
        <v>3.5</v>
      </c>
      <c r="X69" s="182"/>
      <c r="Y69" s="138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</row>
    <row r="70" ht="15.75" customHeight="1">
      <c r="A70" t="s" s="25">
        <v>239</v>
      </c>
      <c r="B70" t="s" s="26">
        <v>59</v>
      </c>
      <c r="C70" t="s" s="27">
        <v>57</v>
      </c>
      <c r="D70" t="s" s="27">
        <v>60</v>
      </c>
      <c r="E70" t="s" s="28">
        <v>57</v>
      </c>
      <c r="F70" t="s" s="27">
        <v>57</v>
      </c>
      <c r="G70" t="s" s="27">
        <v>65</v>
      </c>
      <c r="H70" t="s" s="28">
        <v>57</v>
      </c>
      <c r="I70" t="s" s="27">
        <v>60</v>
      </c>
      <c r="J70" t="s" s="27">
        <v>60</v>
      </c>
      <c r="K70" t="s" s="28">
        <v>60</v>
      </c>
      <c r="L70" t="s" s="27">
        <v>60</v>
      </c>
      <c r="M70" t="s" s="27">
        <v>60</v>
      </c>
      <c r="N70" t="s" s="28">
        <v>60</v>
      </c>
      <c r="O70" t="s" s="27">
        <v>57</v>
      </c>
      <c r="P70" t="s" s="27">
        <v>64</v>
      </c>
      <c r="Q70" t="s" s="28">
        <v>57</v>
      </c>
      <c r="R70" s="29"/>
      <c r="S70" s="29"/>
      <c r="T70" s="183"/>
      <c r="U70" s="29"/>
      <c r="V70" s="184"/>
      <c r="W70" s="185"/>
      <c r="X70" s="186"/>
      <c r="Y70" s="138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</row>
    <row r="71" ht="15.5" customHeight="1">
      <c r="A71" s="18">
        <v>14030</v>
      </c>
      <c r="B71" t="s" s="19">
        <v>32</v>
      </c>
      <c r="C71" t="s" s="20">
        <v>240</v>
      </c>
      <c r="D71" t="s" s="20">
        <v>74</v>
      </c>
      <c r="E71" s="176">
        <v>34</v>
      </c>
      <c r="F71" t="s" s="20">
        <v>66</v>
      </c>
      <c r="G71" t="s" s="20">
        <v>70</v>
      </c>
      <c r="H71" s="176">
        <v>34</v>
      </c>
      <c r="I71" t="s" s="20">
        <v>33</v>
      </c>
      <c r="J71" t="s" s="20">
        <v>41</v>
      </c>
      <c r="K71" s="176">
        <v>40</v>
      </c>
      <c r="L71" t="s" s="20">
        <v>73</v>
      </c>
      <c r="M71" t="s" s="20">
        <v>208</v>
      </c>
      <c r="N71" s="176">
        <v>46</v>
      </c>
      <c r="O71" t="s" s="20">
        <v>33</v>
      </c>
      <c r="P71" t="s" s="20">
        <v>38</v>
      </c>
      <c r="Q71" s="176">
        <v>43</v>
      </c>
      <c r="R71" s="20"/>
      <c r="S71" s="20"/>
      <c r="T71" s="178"/>
      <c r="U71" s="179">
        <v>426</v>
      </c>
      <c r="V71" t="s" s="180">
        <v>57</v>
      </c>
      <c r="W71" s="181">
        <v>2.85</v>
      </c>
      <c r="X71" s="182"/>
      <c r="Y71" s="138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</row>
    <row r="72" ht="24.75" customHeight="1">
      <c r="A72" t="s" s="25">
        <v>242</v>
      </c>
      <c r="B72" t="s" s="26">
        <v>59</v>
      </c>
      <c r="C72" t="s" s="27">
        <v>57</v>
      </c>
      <c r="D72" t="s" s="27">
        <v>62</v>
      </c>
      <c r="E72" t="s" s="28">
        <v>57</v>
      </c>
      <c r="F72" t="s" s="27">
        <v>57</v>
      </c>
      <c r="G72" t="s" s="27">
        <v>64</v>
      </c>
      <c r="H72" t="s" s="28">
        <v>57</v>
      </c>
      <c r="I72" t="s" s="27">
        <v>60</v>
      </c>
      <c r="J72" t="s" s="27">
        <v>60</v>
      </c>
      <c r="K72" t="s" s="28">
        <v>60</v>
      </c>
      <c r="L72" t="s" s="27">
        <v>62</v>
      </c>
      <c r="M72" t="s" s="27">
        <v>57</v>
      </c>
      <c r="N72" t="s" s="28">
        <v>57</v>
      </c>
      <c r="O72" t="s" s="27">
        <v>60</v>
      </c>
      <c r="P72" t="s" s="27">
        <v>61</v>
      </c>
      <c r="Q72" t="s" s="28">
        <v>60</v>
      </c>
      <c r="R72" s="29"/>
      <c r="S72" s="29"/>
      <c r="T72" s="183"/>
      <c r="U72" s="29"/>
      <c r="V72" s="184"/>
      <c r="W72" s="185"/>
      <c r="X72" s="186"/>
      <c r="Y72" s="138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</row>
    <row r="73" ht="15" customHeight="1">
      <c r="A73" s="18">
        <v>14031</v>
      </c>
      <c r="B73" t="s" s="19">
        <v>32</v>
      </c>
      <c r="C73" s="179">
        <v>57</v>
      </c>
      <c r="D73" s="200">
        <v>8</v>
      </c>
      <c r="E73" s="176">
        <v>64</v>
      </c>
      <c r="F73" s="179">
        <v>59</v>
      </c>
      <c r="G73" s="179">
        <v>8</v>
      </c>
      <c r="H73" s="176">
        <v>67</v>
      </c>
      <c r="I73" s="179">
        <v>50</v>
      </c>
      <c r="J73" s="179">
        <v>10</v>
      </c>
      <c r="K73" s="176">
        <v>60</v>
      </c>
      <c r="L73" s="179">
        <v>47</v>
      </c>
      <c r="M73" s="179">
        <v>8</v>
      </c>
      <c r="N73" s="176">
        <v>55</v>
      </c>
      <c r="O73" s="179">
        <v>59</v>
      </c>
      <c r="P73" s="200">
        <v>8</v>
      </c>
      <c r="Q73" s="176">
        <v>66</v>
      </c>
      <c r="R73" s="20"/>
      <c r="S73" s="20"/>
      <c r="T73" s="178"/>
      <c r="U73" s="179">
        <v>552</v>
      </c>
      <c r="V73" t="s" s="180">
        <v>60</v>
      </c>
      <c r="W73" s="181">
        <v>7.31</v>
      </c>
      <c r="X73" s="182"/>
      <c r="Y73" s="138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</row>
    <row r="74" ht="36.75" customHeight="1">
      <c r="A74" t="s" s="25">
        <v>244</v>
      </c>
      <c r="B74" t="s" s="26">
        <v>59</v>
      </c>
      <c r="C74" t="s" s="27">
        <v>63</v>
      </c>
      <c r="D74" t="s" s="27">
        <v>60</v>
      </c>
      <c r="E74" t="s" s="28">
        <v>64</v>
      </c>
      <c r="F74" t="s" s="27">
        <v>63</v>
      </c>
      <c r="G74" t="s" s="27">
        <v>60</v>
      </c>
      <c r="H74" t="s" s="28">
        <v>64</v>
      </c>
      <c r="I74" t="s" s="27">
        <v>64</v>
      </c>
      <c r="J74" t="s" s="27">
        <v>61</v>
      </c>
      <c r="K74" t="s" s="28">
        <v>64</v>
      </c>
      <c r="L74" t="s" s="27">
        <v>61</v>
      </c>
      <c r="M74" t="s" s="27">
        <v>60</v>
      </c>
      <c r="N74" t="s" s="28">
        <v>61</v>
      </c>
      <c r="O74" t="s" s="27">
        <v>63</v>
      </c>
      <c r="P74" t="s" s="27">
        <v>60</v>
      </c>
      <c r="Q74" t="s" s="28">
        <v>64</v>
      </c>
      <c r="R74" s="29"/>
      <c r="S74" s="29"/>
      <c r="T74" s="183"/>
      <c r="U74" s="29"/>
      <c r="V74" s="184"/>
      <c r="W74" s="185"/>
      <c r="X74" s="186"/>
      <c r="Y74" s="138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</row>
    <row r="75" ht="15.5" customHeight="1">
      <c r="A75" s="18">
        <v>14032</v>
      </c>
      <c r="B75" t="s" s="19">
        <v>32</v>
      </c>
      <c r="C75" s="179">
        <v>45</v>
      </c>
      <c r="D75" s="179">
        <v>17</v>
      </c>
      <c r="E75" s="176">
        <v>62</v>
      </c>
      <c r="F75" s="179">
        <v>59</v>
      </c>
      <c r="G75" s="179">
        <v>15</v>
      </c>
      <c r="H75" s="176">
        <v>74</v>
      </c>
      <c r="I75" s="179">
        <v>54</v>
      </c>
      <c r="J75" s="179">
        <v>14</v>
      </c>
      <c r="K75" s="176">
        <v>68</v>
      </c>
      <c r="L75" s="179">
        <v>50</v>
      </c>
      <c r="M75" s="179">
        <v>13</v>
      </c>
      <c r="N75" s="176">
        <v>63</v>
      </c>
      <c r="O75" s="179">
        <v>35</v>
      </c>
      <c r="P75" s="179">
        <v>14</v>
      </c>
      <c r="Q75" s="176">
        <v>49</v>
      </c>
      <c r="R75" s="177"/>
      <c r="S75" s="177"/>
      <c r="T75" s="178"/>
      <c r="U75" s="179">
        <v>576</v>
      </c>
      <c r="V75" t="s" s="180">
        <v>60</v>
      </c>
      <c r="W75" s="181">
        <v>7.54</v>
      </c>
      <c r="X75" s="182"/>
      <c r="Y75" s="138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</row>
    <row r="76" ht="24.75" customHeight="1">
      <c r="A76" t="s" s="25">
        <v>246</v>
      </c>
      <c r="B76" t="s" s="26">
        <v>59</v>
      </c>
      <c r="C76" t="s" s="27">
        <v>61</v>
      </c>
      <c r="D76" t="s" s="27">
        <v>65</v>
      </c>
      <c r="E76" t="s" s="28">
        <v>64</v>
      </c>
      <c r="F76" t="s" s="27">
        <v>63</v>
      </c>
      <c r="G76" t="s" s="27">
        <v>87</v>
      </c>
      <c r="H76" t="s" s="28">
        <v>63</v>
      </c>
      <c r="I76" t="s" s="27">
        <v>64</v>
      </c>
      <c r="J76" t="s" s="27">
        <v>63</v>
      </c>
      <c r="K76" t="s" s="28">
        <v>64</v>
      </c>
      <c r="L76" t="s" s="27">
        <v>64</v>
      </c>
      <c r="M76" t="s" s="27">
        <v>64</v>
      </c>
      <c r="N76" t="s" s="28">
        <v>64</v>
      </c>
      <c r="O76" t="s" s="27">
        <v>60</v>
      </c>
      <c r="P76" t="s" s="27">
        <v>63</v>
      </c>
      <c r="Q76" t="s" s="28">
        <v>62</v>
      </c>
      <c r="R76" s="29"/>
      <c r="S76" s="29"/>
      <c r="T76" s="183"/>
      <c r="U76" s="29"/>
      <c r="V76" s="184"/>
      <c r="W76" s="185"/>
      <c r="X76" s="186"/>
      <c r="Y76" s="138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</row>
    <row r="77" ht="15" customHeight="1">
      <c r="A77" s="18">
        <v>14033</v>
      </c>
      <c r="B77" t="s" s="19">
        <v>32</v>
      </c>
      <c r="C77" t="s" s="20">
        <v>43</v>
      </c>
      <c r="D77" t="s" s="20">
        <v>38</v>
      </c>
      <c r="E77" s="176">
        <v>24</v>
      </c>
      <c r="F77" t="s" s="20">
        <v>33</v>
      </c>
      <c r="G77" t="s" s="20">
        <v>184</v>
      </c>
      <c r="H77" s="176">
        <v>44</v>
      </c>
      <c r="I77" t="s" s="20">
        <v>83</v>
      </c>
      <c r="J77" t="s" s="20">
        <v>74</v>
      </c>
      <c r="K77" s="176">
        <v>52</v>
      </c>
      <c r="L77" t="s" s="20">
        <v>73</v>
      </c>
      <c r="M77" t="s" s="20">
        <v>74</v>
      </c>
      <c r="N77" s="176">
        <v>48</v>
      </c>
      <c r="O77" t="s" s="20">
        <v>247</v>
      </c>
      <c r="P77" t="s" s="20">
        <v>38</v>
      </c>
      <c r="Q77" s="176">
        <v>56</v>
      </c>
      <c r="R77" s="177"/>
      <c r="S77" s="177"/>
      <c r="T77" s="178"/>
      <c r="U77" s="179">
        <v>459</v>
      </c>
      <c r="V77" t="s" s="180">
        <v>57</v>
      </c>
      <c r="W77" s="181">
        <v>5.27</v>
      </c>
      <c r="X77" s="182"/>
      <c r="Y77" s="138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</row>
    <row r="78" ht="24.75" customHeight="1">
      <c r="A78" t="s" s="25">
        <v>249</v>
      </c>
      <c r="B78" t="s" s="26">
        <v>59</v>
      </c>
      <c r="C78" t="s" s="27">
        <v>57</v>
      </c>
      <c r="D78" t="s" s="27">
        <v>61</v>
      </c>
      <c r="E78" t="s" s="28">
        <v>57</v>
      </c>
      <c r="F78" t="s" s="27">
        <v>60</v>
      </c>
      <c r="G78" t="s" s="27">
        <v>64</v>
      </c>
      <c r="H78" t="s" s="28">
        <v>60</v>
      </c>
      <c r="I78" t="s" s="27">
        <v>61</v>
      </c>
      <c r="J78" t="s" s="27">
        <v>62</v>
      </c>
      <c r="K78" t="s" s="28">
        <v>61</v>
      </c>
      <c r="L78" t="s" s="27">
        <v>62</v>
      </c>
      <c r="M78" t="s" s="27">
        <v>62</v>
      </c>
      <c r="N78" t="s" s="28">
        <v>62</v>
      </c>
      <c r="O78" t="s" s="27">
        <v>61</v>
      </c>
      <c r="P78" t="s" s="27">
        <v>61</v>
      </c>
      <c r="Q78" t="s" s="28">
        <v>61</v>
      </c>
      <c r="R78" s="29"/>
      <c r="S78" s="29"/>
      <c r="T78" s="183"/>
      <c r="U78" s="29"/>
      <c r="V78" s="184"/>
      <c r="W78" s="185"/>
      <c r="X78" s="186"/>
      <c r="Y78" s="138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</row>
    <row r="79" ht="15.5" customHeight="1">
      <c r="A79" s="18">
        <v>14034</v>
      </c>
      <c r="B79" t="s" s="19">
        <v>32</v>
      </c>
      <c r="C79" s="179">
        <v>49</v>
      </c>
      <c r="D79" s="179">
        <v>10</v>
      </c>
      <c r="E79" s="176">
        <v>59</v>
      </c>
      <c r="F79" s="179">
        <v>34</v>
      </c>
      <c r="G79" s="179">
        <v>16</v>
      </c>
      <c r="H79" s="176">
        <v>50</v>
      </c>
      <c r="I79" s="179">
        <v>33</v>
      </c>
      <c r="J79" s="179">
        <v>8</v>
      </c>
      <c r="K79" s="176">
        <v>41</v>
      </c>
      <c r="L79" s="179">
        <v>38</v>
      </c>
      <c r="M79" s="179">
        <v>9</v>
      </c>
      <c r="N79" s="176">
        <v>47</v>
      </c>
      <c r="O79" s="179">
        <v>47</v>
      </c>
      <c r="P79" s="179">
        <v>9</v>
      </c>
      <c r="Q79" s="176">
        <v>56</v>
      </c>
      <c r="R79" s="177"/>
      <c r="S79" s="177"/>
      <c r="T79" s="178"/>
      <c r="U79" s="179">
        <v>459</v>
      </c>
      <c r="V79" t="s" s="180">
        <v>60</v>
      </c>
      <c r="W79" s="181">
        <v>5.85</v>
      </c>
      <c r="X79" s="182"/>
      <c r="Y79" s="138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</row>
    <row r="80" ht="24.75" customHeight="1">
      <c r="A80" t="s" s="25">
        <v>250</v>
      </c>
      <c r="B80" t="s" s="26">
        <v>59</v>
      </c>
      <c r="C80" t="s" s="27">
        <v>64</v>
      </c>
      <c r="D80" t="s" s="27">
        <v>61</v>
      </c>
      <c r="E80" t="s" s="28">
        <v>61</v>
      </c>
      <c r="F80" t="s" s="27">
        <v>60</v>
      </c>
      <c r="G80" t="s" s="27">
        <v>65</v>
      </c>
      <c r="H80" t="s" s="28">
        <v>61</v>
      </c>
      <c r="I80" t="s" s="27">
        <v>60</v>
      </c>
      <c r="J80" t="s" s="27">
        <v>60</v>
      </c>
      <c r="K80" t="s" s="28">
        <v>60</v>
      </c>
      <c r="L80" t="s" s="27">
        <v>62</v>
      </c>
      <c r="M80" t="s" s="27">
        <v>62</v>
      </c>
      <c r="N80" t="s" s="28">
        <v>62</v>
      </c>
      <c r="O80" t="s" s="27">
        <v>61</v>
      </c>
      <c r="P80" t="s" s="27">
        <v>62</v>
      </c>
      <c r="Q80" t="s" s="28">
        <v>61</v>
      </c>
      <c r="R80" s="29"/>
      <c r="S80" s="29"/>
      <c r="T80" s="183"/>
      <c r="U80" s="29"/>
      <c r="V80" s="184"/>
      <c r="W80" s="185"/>
      <c r="X80" s="186"/>
      <c r="Y80" s="138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</row>
    <row r="81" ht="15" customHeight="1">
      <c r="A81" s="18">
        <v>14035</v>
      </c>
      <c r="B81" t="s" s="19">
        <v>32</v>
      </c>
      <c r="C81" t="s" s="20">
        <v>251</v>
      </c>
      <c r="D81" t="s" s="20">
        <v>44</v>
      </c>
      <c r="E81" s="176">
        <v>18</v>
      </c>
      <c r="F81" t="s" s="20">
        <v>36</v>
      </c>
      <c r="G81" t="s" s="20">
        <v>34</v>
      </c>
      <c r="H81" s="176">
        <v>27</v>
      </c>
      <c r="I81" t="s" s="20">
        <v>140</v>
      </c>
      <c r="J81" t="s" s="20">
        <v>41</v>
      </c>
      <c r="K81" s="176">
        <v>43</v>
      </c>
      <c r="L81" t="s" s="20">
        <v>40</v>
      </c>
      <c r="M81" t="s" s="20">
        <v>41</v>
      </c>
      <c r="N81" s="176">
        <v>41</v>
      </c>
      <c r="O81" t="s" s="20">
        <v>66</v>
      </c>
      <c r="P81" t="s" s="20">
        <v>41</v>
      </c>
      <c r="Q81" s="176">
        <v>29</v>
      </c>
      <c r="R81" s="20"/>
      <c r="S81" s="20"/>
      <c r="T81" s="178"/>
      <c r="U81" s="179">
        <v>380</v>
      </c>
      <c r="V81" t="s" s="180">
        <v>57</v>
      </c>
      <c r="W81" s="181">
        <v>3.04</v>
      </c>
      <c r="X81" s="182"/>
      <c r="Y81" s="138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</row>
    <row r="82" ht="15.75" customHeight="1">
      <c r="A82" t="s" s="25">
        <v>253</v>
      </c>
      <c r="B82" t="s" s="26">
        <v>59</v>
      </c>
      <c r="C82" t="s" s="27">
        <v>57</v>
      </c>
      <c r="D82" t="s" s="27">
        <v>57</v>
      </c>
      <c r="E82" t="s" s="28">
        <v>57</v>
      </c>
      <c r="F82" t="s" s="27">
        <v>57</v>
      </c>
      <c r="G82" t="s" s="27">
        <v>61</v>
      </c>
      <c r="H82" t="s" s="28">
        <v>57</v>
      </c>
      <c r="I82" t="s" s="27">
        <v>60</v>
      </c>
      <c r="J82" t="s" s="27">
        <v>60</v>
      </c>
      <c r="K82" t="s" s="28">
        <v>60</v>
      </c>
      <c r="L82" t="s" s="27">
        <v>60</v>
      </c>
      <c r="M82" t="s" s="27">
        <v>60</v>
      </c>
      <c r="N82" t="s" s="28">
        <v>60</v>
      </c>
      <c r="O82" t="s" s="27">
        <v>57</v>
      </c>
      <c r="P82" t="s" s="27">
        <v>60</v>
      </c>
      <c r="Q82" t="s" s="28">
        <v>57</v>
      </c>
      <c r="R82" s="29"/>
      <c r="S82" s="29"/>
      <c r="T82" s="183"/>
      <c r="U82" s="29"/>
      <c r="V82" s="184"/>
      <c r="W82" s="185"/>
      <c r="X82" s="186"/>
      <c r="Y82" s="138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</row>
    <row r="83" ht="15.5" customHeight="1">
      <c r="A83" s="18">
        <v>14036</v>
      </c>
      <c r="B83" t="s" s="19">
        <v>32</v>
      </c>
      <c r="C83" s="179">
        <v>51</v>
      </c>
      <c r="D83" s="179">
        <v>17</v>
      </c>
      <c r="E83" s="176">
        <v>68</v>
      </c>
      <c r="F83" s="179">
        <v>48</v>
      </c>
      <c r="G83" s="179">
        <v>13</v>
      </c>
      <c r="H83" s="176">
        <v>61</v>
      </c>
      <c r="I83" s="179">
        <v>47</v>
      </c>
      <c r="J83" s="179">
        <v>10</v>
      </c>
      <c r="K83" s="176">
        <v>57</v>
      </c>
      <c r="L83" s="179">
        <v>46</v>
      </c>
      <c r="M83" s="179">
        <v>10</v>
      </c>
      <c r="N83" s="176">
        <v>56</v>
      </c>
      <c r="O83" s="179">
        <v>37</v>
      </c>
      <c r="P83" s="179">
        <v>9</v>
      </c>
      <c r="Q83" s="176">
        <v>46</v>
      </c>
      <c r="R83" s="177"/>
      <c r="S83" s="177"/>
      <c r="T83" s="178"/>
      <c r="U83" s="179">
        <v>500</v>
      </c>
      <c r="V83" t="s" s="180">
        <v>60</v>
      </c>
      <c r="W83" s="181">
        <v>6.46</v>
      </c>
      <c r="X83" s="182"/>
      <c r="Y83" s="138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</row>
    <row r="84" ht="24.75" customHeight="1">
      <c r="A84" t="s" s="25">
        <v>254</v>
      </c>
      <c r="B84" t="s" s="26">
        <v>59</v>
      </c>
      <c r="C84" t="s" s="27">
        <v>64</v>
      </c>
      <c r="D84" t="s" s="27">
        <v>65</v>
      </c>
      <c r="E84" t="s" s="28">
        <v>64</v>
      </c>
      <c r="F84" t="s" s="27">
        <v>64</v>
      </c>
      <c r="G84" t="s" s="27">
        <v>64</v>
      </c>
      <c r="H84" t="s" s="28">
        <v>64</v>
      </c>
      <c r="I84" t="s" s="27">
        <v>61</v>
      </c>
      <c r="J84" t="s" s="27">
        <v>61</v>
      </c>
      <c r="K84" t="s" s="28">
        <v>61</v>
      </c>
      <c r="L84" t="s" s="27">
        <v>61</v>
      </c>
      <c r="M84" t="s" s="27">
        <v>61</v>
      </c>
      <c r="N84" t="s" s="28">
        <v>61</v>
      </c>
      <c r="O84" t="s" s="27">
        <v>62</v>
      </c>
      <c r="P84" t="s" s="27">
        <v>62</v>
      </c>
      <c r="Q84" t="s" s="28">
        <v>62</v>
      </c>
      <c r="R84" s="29"/>
      <c r="S84" s="29"/>
      <c r="T84" s="183"/>
      <c r="U84" s="29"/>
      <c r="V84" s="184"/>
      <c r="W84" s="185"/>
      <c r="X84" s="186"/>
      <c r="Y84" s="138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</row>
    <row r="85" ht="15.5" customHeight="1">
      <c r="A85" s="18">
        <v>14037</v>
      </c>
      <c r="B85" t="s" s="19">
        <v>32</v>
      </c>
      <c r="C85" s="179">
        <v>51</v>
      </c>
      <c r="D85" s="179">
        <v>15</v>
      </c>
      <c r="E85" s="176">
        <v>66</v>
      </c>
      <c r="F85" s="179">
        <v>49</v>
      </c>
      <c r="G85" s="179">
        <v>15</v>
      </c>
      <c r="H85" s="176">
        <v>64</v>
      </c>
      <c r="I85" s="179">
        <v>40</v>
      </c>
      <c r="J85" s="179">
        <v>15</v>
      </c>
      <c r="K85" s="176">
        <v>55</v>
      </c>
      <c r="L85" s="179">
        <v>32</v>
      </c>
      <c r="M85" s="179">
        <v>10</v>
      </c>
      <c r="N85" s="176">
        <v>42</v>
      </c>
      <c r="O85" s="179">
        <v>37</v>
      </c>
      <c r="P85" s="179">
        <v>13</v>
      </c>
      <c r="Q85" s="176">
        <v>50</v>
      </c>
      <c r="R85" s="20"/>
      <c r="S85" s="20"/>
      <c r="T85" s="178"/>
      <c r="U85" s="179">
        <v>539</v>
      </c>
      <c r="V85" t="s" s="180">
        <v>60</v>
      </c>
      <c r="W85" s="181">
        <v>6.88</v>
      </c>
      <c r="X85" s="182"/>
      <c r="Y85" s="138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</row>
    <row r="86" ht="24.75" customHeight="1">
      <c r="A86" t="s" s="25">
        <v>256</v>
      </c>
      <c r="B86" t="s" s="26">
        <v>59</v>
      </c>
      <c r="C86" t="s" s="27">
        <v>64</v>
      </c>
      <c r="D86" t="s" s="27">
        <v>87</v>
      </c>
      <c r="E86" t="s" s="28">
        <v>64</v>
      </c>
      <c r="F86" t="s" s="27">
        <v>64</v>
      </c>
      <c r="G86" t="s" s="27">
        <v>87</v>
      </c>
      <c r="H86" t="s" s="28">
        <v>64</v>
      </c>
      <c r="I86" t="s" s="27">
        <v>61</v>
      </c>
      <c r="J86" t="s" s="27">
        <v>87</v>
      </c>
      <c r="K86" t="s" s="28">
        <v>61</v>
      </c>
      <c r="L86" t="s" s="27">
        <v>60</v>
      </c>
      <c r="M86" t="s" s="27">
        <v>61</v>
      </c>
      <c r="N86" t="s" s="28">
        <v>60</v>
      </c>
      <c r="O86" t="s" s="27">
        <v>62</v>
      </c>
      <c r="P86" t="s" s="27">
        <v>64</v>
      </c>
      <c r="Q86" t="s" s="28">
        <v>61</v>
      </c>
      <c r="R86" s="29"/>
      <c r="S86" s="29"/>
      <c r="T86" s="183"/>
      <c r="U86" s="29"/>
      <c r="V86" s="184"/>
      <c r="W86" s="185"/>
      <c r="X86" s="186"/>
      <c r="Y86" s="138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</row>
    <row r="87" ht="15.5" customHeight="1">
      <c r="A87" s="18">
        <v>14038</v>
      </c>
      <c r="B87" t="s" s="19">
        <v>32</v>
      </c>
      <c r="C87" t="s" s="20">
        <v>177</v>
      </c>
      <c r="D87" t="s" s="20">
        <v>41</v>
      </c>
      <c r="E87" s="176">
        <v>8</v>
      </c>
      <c r="F87" t="s" s="20">
        <v>212</v>
      </c>
      <c r="G87" t="s" s="20">
        <v>70</v>
      </c>
      <c r="H87" s="176">
        <v>29</v>
      </c>
      <c r="I87" t="s" s="20">
        <v>257</v>
      </c>
      <c r="J87" t="s" s="20">
        <v>41</v>
      </c>
      <c r="K87" s="176">
        <v>31</v>
      </c>
      <c r="L87" t="s" s="20">
        <v>76</v>
      </c>
      <c r="M87" t="s" s="20">
        <v>44</v>
      </c>
      <c r="N87" s="176">
        <v>32</v>
      </c>
      <c r="O87" t="s" s="20">
        <v>33</v>
      </c>
      <c r="P87" t="s" s="20">
        <v>135</v>
      </c>
      <c r="Q87" s="176">
        <v>37</v>
      </c>
      <c r="R87" s="20"/>
      <c r="S87" s="20"/>
      <c r="T87" s="178"/>
      <c r="U87" s="179">
        <v>366</v>
      </c>
      <c r="V87" t="s" s="180">
        <v>57</v>
      </c>
      <c r="W87" s="181">
        <v>2.08</v>
      </c>
      <c r="X87" s="182"/>
      <c r="Y87" s="138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</row>
    <row r="88" ht="24.75" customHeight="1">
      <c r="A88" t="s" s="25">
        <v>259</v>
      </c>
      <c r="B88" t="s" s="26">
        <v>59</v>
      </c>
      <c r="C88" t="s" s="27">
        <v>57</v>
      </c>
      <c r="D88" t="s" s="27">
        <v>60</v>
      </c>
      <c r="E88" t="s" s="28">
        <v>57</v>
      </c>
      <c r="F88" t="s" s="27">
        <v>57</v>
      </c>
      <c r="G88" t="s" s="27">
        <v>64</v>
      </c>
      <c r="H88" t="s" s="28">
        <v>57</v>
      </c>
      <c r="I88" t="s" s="27">
        <v>57</v>
      </c>
      <c r="J88" t="s" s="27">
        <v>60</v>
      </c>
      <c r="K88" t="s" s="28">
        <v>57</v>
      </c>
      <c r="L88" t="s" s="27">
        <v>57</v>
      </c>
      <c r="M88" t="s" s="27">
        <v>57</v>
      </c>
      <c r="N88" t="s" s="28">
        <v>57</v>
      </c>
      <c r="O88" t="s" s="27">
        <v>60</v>
      </c>
      <c r="P88" t="s" s="27">
        <v>57</v>
      </c>
      <c r="Q88" t="s" s="28">
        <v>57</v>
      </c>
      <c r="R88" s="29"/>
      <c r="S88" s="29"/>
      <c r="T88" s="183"/>
      <c r="U88" s="29"/>
      <c r="V88" s="184"/>
      <c r="W88" s="185"/>
      <c r="X88" s="186"/>
      <c r="Y88" s="138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</row>
    <row r="89" ht="15" customHeight="1">
      <c r="A89" s="18">
        <v>14039</v>
      </c>
      <c r="B89" t="s" s="19">
        <v>32</v>
      </c>
      <c r="C89" s="179">
        <v>46</v>
      </c>
      <c r="D89" s="179">
        <v>16</v>
      </c>
      <c r="E89" s="176">
        <v>62</v>
      </c>
      <c r="F89" s="179">
        <v>39</v>
      </c>
      <c r="G89" s="179">
        <v>15</v>
      </c>
      <c r="H89" s="176">
        <v>54</v>
      </c>
      <c r="I89" s="179">
        <v>46</v>
      </c>
      <c r="J89" s="179">
        <v>12</v>
      </c>
      <c r="K89" s="176">
        <v>58</v>
      </c>
      <c r="L89" s="179">
        <v>44</v>
      </c>
      <c r="M89" s="179">
        <v>14</v>
      </c>
      <c r="N89" s="176">
        <v>58</v>
      </c>
      <c r="O89" s="179">
        <v>48</v>
      </c>
      <c r="P89" s="179">
        <v>10</v>
      </c>
      <c r="Q89" s="176">
        <v>58</v>
      </c>
      <c r="R89" s="20"/>
      <c r="S89" s="20"/>
      <c r="T89" s="178"/>
      <c r="U89" s="179">
        <v>552</v>
      </c>
      <c r="V89" t="s" s="180">
        <v>60</v>
      </c>
      <c r="W89" s="181">
        <v>7.08</v>
      </c>
      <c r="X89" s="182"/>
      <c r="Y89" s="138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</row>
    <row r="90" ht="24.75" customHeight="1">
      <c r="A90" t="s" s="25">
        <v>260</v>
      </c>
      <c r="B90" t="s" s="26">
        <v>59</v>
      </c>
      <c r="C90" t="s" s="27">
        <v>61</v>
      </c>
      <c r="D90" t="s" s="27">
        <v>65</v>
      </c>
      <c r="E90" t="s" s="28">
        <v>64</v>
      </c>
      <c r="F90" t="s" s="27">
        <v>62</v>
      </c>
      <c r="G90" t="s" s="27">
        <v>87</v>
      </c>
      <c r="H90" t="s" s="28">
        <v>61</v>
      </c>
      <c r="I90" t="s" s="27">
        <v>61</v>
      </c>
      <c r="J90" t="s" s="27">
        <v>64</v>
      </c>
      <c r="K90" t="s" s="28">
        <v>61</v>
      </c>
      <c r="L90" t="s" s="27">
        <v>61</v>
      </c>
      <c r="M90" t="s" s="27">
        <v>63</v>
      </c>
      <c r="N90" t="s" s="28">
        <v>61</v>
      </c>
      <c r="O90" t="s" s="27">
        <v>64</v>
      </c>
      <c r="P90" t="s" s="27">
        <v>61</v>
      </c>
      <c r="Q90" t="s" s="28">
        <v>61</v>
      </c>
      <c r="R90" s="29"/>
      <c r="S90" s="29"/>
      <c r="T90" s="183"/>
      <c r="U90" s="29"/>
      <c r="V90" s="184"/>
      <c r="W90" s="185"/>
      <c r="X90" s="186"/>
      <c r="Y90" s="138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</row>
    <row r="91" ht="15.5" customHeight="1">
      <c r="A91" s="18">
        <v>14040</v>
      </c>
      <c r="B91" t="s" s="19">
        <v>32</v>
      </c>
      <c r="C91" s="179">
        <v>40</v>
      </c>
      <c r="D91" s="179">
        <v>10</v>
      </c>
      <c r="E91" s="176">
        <v>50</v>
      </c>
      <c r="F91" s="179">
        <v>40</v>
      </c>
      <c r="G91" s="179">
        <v>13</v>
      </c>
      <c r="H91" s="176">
        <v>53</v>
      </c>
      <c r="I91" s="179">
        <v>45</v>
      </c>
      <c r="J91" s="179">
        <v>8</v>
      </c>
      <c r="K91" s="176">
        <v>53</v>
      </c>
      <c r="L91" s="179">
        <v>34</v>
      </c>
      <c r="M91" s="179">
        <v>9</v>
      </c>
      <c r="N91" s="176">
        <v>43</v>
      </c>
      <c r="O91" s="179">
        <v>37</v>
      </c>
      <c r="P91" s="179">
        <v>9</v>
      </c>
      <c r="Q91" s="176">
        <v>46</v>
      </c>
      <c r="R91" s="20"/>
      <c r="S91" s="20"/>
      <c r="T91" s="178"/>
      <c r="U91" s="179">
        <v>477</v>
      </c>
      <c r="V91" t="s" s="180">
        <v>60</v>
      </c>
      <c r="W91" s="181">
        <v>5.96</v>
      </c>
      <c r="X91" s="182"/>
      <c r="Y91" s="138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</row>
    <row r="92" ht="24.75" customHeight="1">
      <c r="A92" t="s" s="25">
        <v>262</v>
      </c>
      <c r="B92" t="s" s="26">
        <v>59</v>
      </c>
      <c r="C92" t="s" s="27">
        <v>61</v>
      </c>
      <c r="D92" t="s" s="27">
        <v>61</v>
      </c>
      <c r="E92" t="s" s="28">
        <v>61</v>
      </c>
      <c r="F92" t="s" s="27">
        <v>61</v>
      </c>
      <c r="G92" t="s" s="27">
        <v>64</v>
      </c>
      <c r="H92" t="s" s="28">
        <v>61</v>
      </c>
      <c r="I92" t="s" s="27">
        <v>61</v>
      </c>
      <c r="J92" t="s" s="27">
        <v>60</v>
      </c>
      <c r="K92" t="s" s="28">
        <v>61</v>
      </c>
      <c r="L92" t="s" s="27">
        <v>60</v>
      </c>
      <c r="M92" t="s" s="27">
        <v>62</v>
      </c>
      <c r="N92" t="s" s="28">
        <v>60</v>
      </c>
      <c r="O92" t="s" s="27">
        <v>62</v>
      </c>
      <c r="P92" t="s" s="27">
        <v>62</v>
      </c>
      <c r="Q92" t="s" s="28">
        <v>62</v>
      </c>
      <c r="R92" s="29"/>
      <c r="S92" s="29"/>
      <c r="T92" s="183"/>
      <c r="U92" s="29"/>
      <c r="V92" s="184"/>
      <c r="W92" s="185"/>
      <c r="X92" s="186"/>
      <c r="Y92" s="138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</row>
    <row r="93" ht="15.5" customHeight="1">
      <c r="A93" s="18">
        <v>14041</v>
      </c>
      <c r="B93" t="s" s="19">
        <v>32</v>
      </c>
      <c r="C93" t="s" s="20">
        <v>221</v>
      </c>
      <c r="D93" t="s" s="20">
        <v>70</v>
      </c>
      <c r="E93" s="176">
        <v>54</v>
      </c>
      <c r="F93" t="s" s="20">
        <v>140</v>
      </c>
      <c r="G93" t="s" s="20">
        <v>80</v>
      </c>
      <c r="H93" s="176">
        <v>51</v>
      </c>
      <c r="I93" t="s" s="20">
        <v>54</v>
      </c>
      <c r="J93" t="s" s="20">
        <v>74</v>
      </c>
      <c r="K93" s="176">
        <v>49</v>
      </c>
      <c r="L93" t="s" s="20">
        <v>257</v>
      </c>
      <c r="M93" t="s" s="20">
        <v>74</v>
      </c>
      <c r="N93" s="176">
        <v>32</v>
      </c>
      <c r="O93" t="s" s="20">
        <v>222</v>
      </c>
      <c r="P93" t="s" s="20">
        <v>74</v>
      </c>
      <c r="Q93" s="176">
        <v>53</v>
      </c>
      <c r="R93" s="20"/>
      <c r="S93" s="20"/>
      <c r="T93" s="178"/>
      <c r="U93" s="179">
        <v>491</v>
      </c>
      <c r="V93" t="s" s="180">
        <v>57</v>
      </c>
      <c r="W93" s="181">
        <v>5.81</v>
      </c>
      <c r="X93" s="182"/>
      <c r="Y93" s="138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</row>
    <row r="94" ht="15.75" customHeight="1">
      <c r="A94" t="s" s="25">
        <v>264</v>
      </c>
      <c r="B94" t="s" s="26">
        <v>59</v>
      </c>
      <c r="C94" t="s" s="27">
        <v>61</v>
      </c>
      <c r="D94" t="s" s="27">
        <v>64</v>
      </c>
      <c r="E94" t="s" s="28">
        <v>61</v>
      </c>
      <c r="F94" t="s" s="27">
        <v>60</v>
      </c>
      <c r="G94" t="s" s="27">
        <v>65</v>
      </c>
      <c r="H94" t="s" s="28">
        <v>61</v>
      </c>
      <c r="I94" t="s" s="27">
        <v>61</v>
      </c>
      <c r="J94" t="s" s="27">
        <v>62</v>
      </c>
      <c r="K94" t="s" s="28">
        <v>62</v>
      </c>
      <c r="L94" t="s" s="27">
        <v>57</v>
      </c>
      <c r="M94" t="s" s="27">
        <v>62</v>
      </c>
      <c r="N94" t="s" s="28">
        <v>57</v>
      </c>
      <c r="O94" t="s" s="27">
        <v>61</v>
      </c>
      <c r="P94" t="s" s="27">
        <v>62</v>
      </c>
      <c r="Q94" t="s" s="28">
        <v>61</v>
      </c>
      <c r="R94" s="29"/>
      <c r="S94" s="29"/>
      <c r="T94" s="183"/>
      <c r="U94" s="29"/>
      <c r="V94" s="184"/>
      <c r="W94" s="185"/>
      <c r="X94" s="186"/>
      <c r="Y94" s="138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</row>
    <row r="95" ht="15" customHeight="1">
      <c r="A95" s="18">
        <v>14042</v>
      </c>
      <c r="B95" t="s" s="19">
        <v>32</v>
      </c>
      <c r="C95" s="179">
        <v>65</v>
      </c>
      <c r="D95" s="179">
        <v>18</v>
      </c>
      <c r="E95" s="176">
        <v>83</v>
      </c>
      <c r="F95" s="179">
        <v>59</v>
      </c>
      <c r="G95" s="179">
        <v>19</v>
      </c>
      <c r="H95" s="176">
        <v>78</v>
      </c>
      <c r="I95" s="179">
        <v>61</v>
      </c>
      <c r="J95" s="179">
        <v>20</v>
      </c>
      <c r="K95" s="176">
        <v>81</v>
      </c>
      <c r="L95" s="179">
        <v>72</v>
      </c>
      <c r="M95" s="179">
        <v>19</v>
      </c>
      <c r="N95" s="176">
        <v>91</v>
      </c>
      <c r="O95" s="179">
        <v>78</v>
      </c>
      <c r="P95" s="179">
        <v>19</v>
      </c>
      <c r="Q95" s="176">
        <v>97</v>
      </c>
      <c r="R95" s="20"/>
      <c r="S95" s="20"/>
      <c r="T95" s="178"/>
      <c r="U95" s="179">
        <v>728</v>
      </c>
      <c r="V95" t="s" s="180">
        <v>60</v>
      </c>
      <c r="W95" s="181">
        <v>9.85</v>
      </c>
      <c r="X95" s="182"/>
      <c r="Y95" s="138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</row>
    <row r="96" ht="24.75" customHeight="1">
      <c r="A96" t="s" s="25">
        <v>268</v>
      </c>
      <c r="B96" t="s" s="26">
        <v>59</v>
      </c>
      <c r="C96" t="s" s="27">
        <v>65</v>
      </c>
      <c r="D96" t="s" s="27">
        <v>65</v>
      </c>
      <c r="E96" t="s" s="28">
        <v>65</v>
      </c>
      <c r="F96" t="s" s="27">
        <v>63</v>
      </c>
      <c r="G96" t="s" s="27">
        <v>65</v>
      </c>
      <c r="H96" t="s" s="28">
        <v>87</v>
      </c>
      <c r="I96" t="s" s="27">
        <v>87</v>
      </c>
      <c r="J96" t="s" s="27">
        <v>65</v>
      </c>
      <c r="K96" t="s" s="28">
        <v>65</v>
      </c>
      <c r="L96" t="s" s="27">
        <v>65</v>
      </c>
      <c r="M96" t="s" s="27">
        <v>65</v>
      </c>
      <c r="N96" t="s" s="28">
        <v>65</v>
      </c>
      <c r="O96" t="s" s="27">
        <v>65</v>
      </c>
      <c r="P96" t="s" s="27">
        <v>65</v>
      </c>
      <c r="Q96" t="s" s="28">
        <v>65</v>
      </c>
      <c r="R96" s="29"/>
      <c r="S96" s="29"/>
      <c r="T96" s="183"/>
      <c r="U96" s="29"/>
      <c r="V96" s="184"/>
      <c r="W96" s="185"/>
      <c r="X96" s="186"/>
      <c r="Y96" s="138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</row>
    <row r="97" ht="15" customHeight="1">
      <c r="A97" s="18">
        <v>14043</v>
      </c>
      <c r="B97" t="s" s="19">
        <v>32</v>
      </c>
      <c r="C97" s="179">
        <v>73</v>
      </c>
      <c r="D97" s="179">
        <v>20</v>
      </c>
      <c r="E97" s="176">
        <v>93</v>
      </c>
      <c r="F97" s="179">
        <v>50</v>
      </c>
      <c r="G97" s="179">
        <v>14</v>
      </c>
      <c r="H97" s="176">
        <v>64</v>
      </c>
      <c r="I97" s="179">
        <v>48</v>
      </c>
      <c r="J97" s="179">
        <v>15</v>
      </c>
      <c r="K97" s="176">
        <v>63</v>
      </c>
      <c r="L97" s="179">
        <v>39</v>
      </c>
      <c r="M97" s="179">
        <v>9</v>
      </c>
      <c r="N97" s="176">
        <v>48</v>
      </c>
      <c r="O97" s="179">
        <v>59</v>
      </c>
      <c r="P97" s="179">
        <v>13</v>
      </c>
      <c r="Q97" s="176">
        <v>72</v>
      </c>
      <c r="R97" s="177"/>
      <c r="S97" s="177"/>
      <c r="T97" s="178"/>
      <c r="U97" s="179">
        <v>602</v>
      </c>
      <c r="V97" t="s" s="180">
        <v>60</v>
      </c>
      <c r="W97" s="181">
        <v>7.85</v>
      </c>
      <c r="X97" s="182"/>
      <c r="Y97" s="138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</row>
    <row r="98" ht="24.75" customHeight="1">
      <c r="A98" t="s" s="25">
        <v>271</v>
      </c>
      <c r="B98" t="s" s="26">
        <v>59</v>
      </c>
      <c r="C98" t="s" s="27">
        <v>65</v>
      </c>
      <c r="D98" t="s" s="27">
        <v>65</v>
      </c>
      <c r="E98" t="s" s="28">
        <v>65</v>
      </c>
      <c r="F98" t="s" s="27">
        <v>64</v>
      </c>
      <c r="G98" t="s" s="27">
        <v>63</v>
      </c>
      <c r="H98" t="s" s="28">
        <v>64</v>
      </c>
      <c r="I98" t="s" s="27">
        <v>64</v>
      </c>
      <c r="J98" t="s" s="27">
        <v>87</v>
      </c>
      <c r="K98" t="s" s="28">
        <v>64</v>
      </c>
      <c r="L98" t="s" s="27">
        <v>62</v>
      </c>
      <c r="M98" t="s" s="27">
        <v>62</v>
      </c>
      <c r="N98" t="s" s="28">
        <v>62</v>
      </c>
      <c r="O98" t="s" s="27">
        <v>63</v>
      </c>
      <c r="P98" t="s" s="27">
        <v>64</v>
      </c>
      <c r="Q98" t="s" s="28">
        <v>63</v>
      </c>
      <c r="R98" s="29"/>
      <c r="S98" s="29"/>
      <c r="T98" s="183"/>
      <c r="U98" s="29"/>
      <c r="V98" s="184"/>
      <c r="W98" s="185"/>
      <c r="X98" s="186"/>
      <c r="Y98" s="138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</row>
    <row r="99" ht="15" customHeight="1">
      <c r="A99" s="18">
        <v>14044</v>
      </c>
      <c r="B99" t="s" s="19">
        <v>32</v>
      </c>
      <c r="C99" s="179">
        <v>44</v>
      </c>
      <c r="D99" s="179">
        <v>12</v>
      </c>
      <c r="E99" s="176">
        <v>56</v>
      </c>
      <c r="F99" s="179">
        <v>32</v>
      </c>
      <c r="G99" s="179">
        <v>13</v>
      </c>
      <c r="H99" s="176">
        <v>45</v>
      </c>
      <c r="I99" s="179">
        <v>32</v>
      </c>
      <c r="J99" s="179">
        <v>10</v>
      </c>
      <c r="K99" s="176">
        <v>42</v>
      </c>
      <c r="L99" s="179">
        <v>32</v>
      </c>
      <c r="M99" s="179">
        <v>10</v>
      </c>
      <c r="N99" s="176">
        <v>42</v>
      </c>
      <c r="O99" s="179">
        <v>32</v>
      </c>
      <c r="P99" s="179">
        <v>9</v>
      </c>
      <c r="Q99" s="176">
        <v>41</v>
      </c>
      <c r="R99" s="177"/>
      <c r="S99" s="177"/>
      <c r="T99" s="178"/>
      <c r="U99" s="179">
        <v>471</v>
      </c>
      <c r="V99" t="s" s="180">
        <v>60</v>
      </c>
      <c r="W99" s="181">
        <v>5.73</v>
      </c>
      <c r="X99" s="182"/>
      <c r="Y99" s="138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</row>
    <row r="100" ht="24.75" customHeight="1">
      <c r="A100" t="s" s="25">
        <v>273</v>
      </c>
      <c r="B100" t="s" s="26">
        <v>59</v>
      </c>
      <c r="C100" t="s" s="27">
        <v>61</v>
      </c>
      <c r="D100" t="s" s="27">
        <v>64</v>
      </c>
      <c r="E100" t="s" s="28">
        <v>61</v>
      </c>
      <c r="F100" t="s" s="27">
        <v>60</v>
      </c>
      <c r="G100" t="s" s="27">
        <v>64</v>
      </c>
      <c r="H100" t="s" s="28">
        <v>62</v>
      </c>
      <c r="I100" t="s" s="27">
        <v>60</v>
      </c>
      <c r="J100" t="s" s="27">
        <v>61</v>
      </c>
      <c r="K100" t="s" s="28">
        <v>60</v>
      </c>
      <c r="L100" t="s" s="27">
        <v>60</v>
      </c>
      <c r="M100" t="s" s="27">
        <v>61</v>
      </c>
      <c r="N100" t="s" s="28">
        <v>60</v>
      </c>
      <c r="O100" t="s" s="27">
        <v>60</v>
      </c>
      <c r="P100" t="s" s="27">
        <v>62</v>
      </c>
      <c r="Q100" t="s" s="28">
        <v>60</v>
      </c>
      <c r="R100" s="29"/>
      <c r="S100" s="29"/>
      <c r="T100" s="183"/>
      <c r="U100" s="29"/>
      <c r="V100" s="184"/>
      <c r="W100" s="185"/>
      <c r="X100" s="186"/>
      <c r="Y100" s="138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</row>
    <row r="101" ht="15.5" customHeight="1">
      <c r="A101" s="18">
        <v>14045</v>
      </c>
      <c r="B101" t="s" s="19">
        <v>32</v>
      </c>
      <c r="C101" s="179">
        <v>64</v>
      </c>
      <c r="D101" s="179">
        <v>14</v>
      </c>
      <c r="E101" s="176">
        <v>78</v>
      </c>
      <c r="F101" s="179">
        <v>56</v>
      </c>
      <c r="G101" s="179">
        <v>19</v>
      </c>
      <c r="H101" s="176">
        <v>75</v>
      </c>
      <c r="I101" s="179">
        <v>49</v>
      </c>
      <c r="J101" s="179">
        <v>17</v>
      </c>
      <c r="K101" s="176">
        <v>66</v>
      </c>
      <c r="L101" s="179">
        <v>61</v>
      </c>
      <c r="M101" s="179">
        <v>18</v>
      </c>
      <c r="N101" s="176">
        <v>79</v>
      </c>
      <c r="O101" s="179">
        <v>44</v>
      </c>
      <c r="P101" s="179">
        <v>16</v>
      </c>
      <c r="Q101" s="176">
        <v>60</v>
      </c>
      <c r="R101" s="177"/>
      <c r="S101" s="177"/>
      <c r="T101" s="178"/>
      <c r="U101" s="179">
        <v>629</v>
      </c>
      <c r="V101" t="s" s="180">
        <v>60</v>
      </c>
      <c r="W101" s="181">
        <v>8.69</v>
      </c>
      <c r="X101" s="182"/>
      <c r="Y101" s="138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</row>
    <row r="102" ht="24.75" customHeight="1">
      <c r="A102" t="s" s="25">
        <v>275</v>
      </c>
      <c r="B102" t="s" s="26">
        <v>59</v>
      </c>
      <c r="C102" t="s" s="27">
        <v>65</v>
      </c>
      <c r="D102" t="s" s="27">
        <v>63</v>
      </c>
      <c r="E102" t="s" s="28">
        <v>87</v>
      </c>
      <c r="F102" t="s" s="27">
        <v>63</v>
      </c>
      <c r="G102" t="s" s="27">
        <v>65</v>
      </c>
      <c r="H102" t="s" s="28">
        <v>87</v>
      </c>
      <c r="I102" t="s" s="27">
        <v>64</v>
      </c>
      <c r="J102" t="s" s="27">
        <v>65</v>
      </c>
      <c r="K102" t="s" s="28">
        <v>64</v>
      </c>
      <c r="L102" t="s" s="27">
        <v>87</v>
      </c>
      <c r="M102" t="s" s="27">
        <v>65</v>
      </c>
      <c r="N102" t="s" s="28">
        <v>87</v>
      </c>
      <c r="O102" t="s" s="27">
        <v>61</v>
      </c>
      <c r="P102" t="s" s="27">
        <v>65</v>
      </c>
      <c r="Q102" t="s" s="28">
        <v>64</v>
      </c>
      <c r="R102" s="29"/>
      <c r="S102" s="29"/>
      <c r="T102" s="183"/>
      <c r="U102" s="29"/>
      <c r="V102" s="184"/>
      <c r="W102" s="185"/>
      <c r="X102" s="186"/>
      <c r="Y102" s="138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</row>
    <row r="103" ht="15.5" customHeight="1">
      <c r="A103" s="18">
        <v>14046</v>
      </c>
      <c r="B103" t="s" s="19">
        <v>32</v>
      </c>
      <c r="C103" s="179">
        <v>47</v>
      </c>
      <c r="D103" s="179">
        <v>11</v>
      </c>
      <c r="E103" s="176">
        <v>58</v>
      </c>
      <c r="F103" s="179">
        <v>32</v>
      </c>
      <c r="G103" s="179">
        <v>14</v>
      </c>
      <c r="H103" s="176">
        <v>46</v>
      </c>
      <c r="I103" s="179">
        <v>44</v>
      </c>
      <c r="J103" s="179">
        <v>10</v>
      </c>
      <c r="K103" s="176">
        <v>54</v>
      </c>
      <c r="L103" s="179">
        <v>46</v>
      </c>
      <c r="M103" s="179">
        <v>8</v>
      </c>
      <c r="N103" s="176">
        <v>54</v>
      </c>
      <c r="O103" s="179">
        <v>45</v>
      </c>
      <c r="P103" s="179">
        <v>11</v>
      </c>
      <c r="Q103" s="176">
        <v>56</v>
      </c>
      <c r="R103" s="177"/>
      <c r="S103" s="177"/>
      <c r="T103" s="178"/>
      <c r="U103" s="179">
        <v>504</v>
      </c>
      <c r="V103" t="s" s="180">
        <v>60</v>
      </c>
      <c r="W103" s="181">
        <v>6.42</v>
      </c>
      <c r="X103" s="182"/>
      <c r="Y103" s="138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</row>
    <row r="104" ht="24.75" customHeight="1">
      <c r="A104" t="s" s="25">
        <v>277</v>
      </c>
      <c r="B104" t="s" s="26">
        <v>59</v>
      </c>
      <c r="C104" t="s" s="27">
        <v>61</v>
      </c>
      <c r="D104" t="s" s="27">
        <v>61</v>
      </c>
      <c r="E104" t="s" s="28">
        <v>61</v>
      </c>
      <c r="F104" t="s" s="27">
        <v>60</v>
      </c>
      <c r="G104" t="s" s="27">
        <v>63</v>
      </c>
      <c r="H104" t="s" s="28">
        <v>62</v>
      </c>
      <c r="I104" t="s" s="27">
        <v>61</v>
      </c>
      <c r="J104" t="s" s="27">
        <v>61</v>
      </c>
      <c r="K104" t="s" s="28">
        <v>61</v>
      </c>
      <c r="L104" t="s" s="27">
        <v>61</v>
      </c>
      <c r="M104" t="s" s="27">
        <v>60</v>
      </c>
      <c r="N104" t="s" s="28">
        <v>61</v>
      </c>
      <c r="O104" t="s" s="27">
        <v>61</v>
      </c>
      <c r="P104" t="s" s="27">
        <v>61</v>
      </c>
      <c r="Q104" t="s" s="28">
        <v>61</v>
      </c>
      <c r="R104" s="29"/>
      <c r="S104" s="29"/>
      <c r="T104" s="183"/>
      <c r="U104" s="29"/>
      <c r="V104" s="184"/>
      <c r="W104" s="185"/>
      <c r="X104" s="186"/>
      <c r="Y104" s="138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</row>
    <row r="105" ht="15" customHeight="1">
      <c r="A105" s="18">
        <v>14047</v>
      </c>
      <c r="B105" t="s" s="19">
        <v>32</v>
      </c>
      <c r="C105" t="s" s="20">
        <v>177</v>
      </c>
      <c r="D105" t="s" s="20">
        <v>177</v>
      </c>
      <c r="E105" t="s" s="21">
        <v>177</v>
      </c>
      <c r="F105" t="s" s="20">
        <v>177</v>
      </c>
      <c r="G105" t="s" s="20">
        <v>41</v>
      </c>
      <c r="H105" s="176">
        <v>8</v>
      </c>
      <c r="I105" t="s" s="20">
        <v>177</v>
      </c>
      <c r="J105" t="s" s="20">
        <v>135</v>
      </c>
      <c r="K105" s="176">
        <v>5</v>
      </c>
      <c r="L105" t="s" s="20">
        <v>177</v>
      </c>
      <c r="M105" t="s" s="20">
        <v>214</v>
      </c>
      <c r="N105" s="176">
        <v>2</v>
      </c>
      <c r="O105" t="s" s="20">
        <v>177</v>
      </c>
      <c r="P105" t="s" s="20">
        <v>209</v>
      </c>
      <c r="Q105" s="176">
        <v>3</v>
      </c>
      <c r="R105" s="20"/>
      <c r="S105" s="20"/>
      <c r="T105" s="178"/>
      <c r="U105" s="179">
        <v>204</v>
      </c>
      <c r="V105" t="s" s="180">
        <v>57</v>
      </c>
      <c r="W105" s="181">
        <v>1.65</v>
      </c>
      <c r="X105" s="182"/>
      <c r="Y105" s="138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</row>
    <row r="106" ht="24.75" customHeight="1">
      <c r="A106" t="s" s="25">
        <v>282</v>
      </c>
      <c r="B106" t="s" s="26">
        <v>59</v>
      </c>
      <c r="C106" t="s" s="27">
        <v>57</v>
      </c>
      <c r="D106" t="s" s="27">
        <v>57</v>
      </c>
      <c r="E106" t="s" s="28">
        <v>57</v>
      </c>
      <c r="F106" t="s" s="27">
        <v>57</v>
      </c>
      <c r="G106" t="s" s="27">
        <v>60</v>
      </c>
      <c r="H106" t="s" s="28">
        <v>57</v>
      </c>
      <c r="I106" t="s" s="27">
        <v>57</v>
      </c>
      <c r="J106" t="s" s="27">
        <v>57</v>
      </c>
      <c r="K106" t="s" s="28">
        <v>57</v>
      </c>
      <c r="L106" t="s" s="27">
        <v>57</v>
      </c>
      <c r="M106" t="s" s="27">
        <v>57</v>
      </c>
      <c r="N106" t="s" s="28">
        <v>57</v>
      </c>
      <c r="O106" t="s" s="27">
        <v>57</v>
      </c>
      <c r="P106" t="s" s="27">
        <v>57</v>
      </c>
      <c r="Q106" t="s" s="28">
        <v>57</v>
      </c>
      <c r="R106" s="29"/>
      <c r="S106" s="29"/>
      <c r="T106" s="183"/>
      <c r="U106" s="29"/>
      <c r="V106" s="184"/>
      <c r="W106" s="185"/>
      <c r="X106" s="186"/>
      <c r="Y106" s="138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</row>
    <row r="107" ht="15.5" customHeight="1">
      <c r="A107" s="18">
        <v>14048</v>
      </c>
      <c r="B107" t="s" s="19">
        <v>32</v>
      </c>
      <c r="C107" s="179">
        <v>58</v>
      </c>
      <c r="D107" s="179">
        <v>15</v>
      </c>
      <c r="E107" s="176">
        <v>73</v>
      </c>
      <c r="F107" s="179">
        <v>47</v>
      </c>
      <c r="G107" s="179">
        <v>18</v>
      </c>
      <c r="H107" s="176">
        <v>65</v>
      </c>
      <c r="I107" s="179">
        <v>54</v>
      </c>
      <c r="J107" s="179">
        <v>16</v>
      </c>
      <c r="K107" s="176">
        <v>70</v>
      </c>
      <c r="L107" s="179">
        <v>42</v>
      </c>
      <c r="M107" s="179">
        <v>14</v>
      </c>
      <c r="N107" s="176">
        <v>56</v>
      </c>
      <c r="O107" s="179">
        <v>49</v>
      </c>
      <c r="P107" s="179">
        <v>16</v>
      </c>
      <c r="Q107" s="176">
        <v>65</v>
      </c>
      <c r="R107" s="177"/>
      <c r="S107" s="177"/>
      <c r="T107" s="178"/>
      <c r="U107" s="179">
        <v>592</v>
      </c>
      <c r="V107" t="s" s="180">
        <v>60</v>
      </c>
      <c r="W107" s="181">
        <v>7.77</v>
      </c>
      <c r="X107" s="182"/>
      <c r="Y107" s="138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</row>
    <row r="108" ht="15.75" customHeight="1">
      <c r="A108" t="s" s="25">
        <v>284</v>
      </c>
      <c r="B108" t="s" s="26">
        <v>59</v>
      </c>
      <c r="C108" t="s" s="27">
        <v>63</v>
      </c>
      <c r="D108" t="s" s="27">
        <v>87</v>
      </c>
      <c r="E108" t="s" s="28">
        <v>63</v>
      </c>
      <c r="F108" t="s" s="27">
        <v>61</v>
      </c>
      <c r="G108" t="s" s="27">
        <v>65</v>
      </c>
      <c r="H108" t="s" s="28">
        <v>64</v>
      </c>
      <c r="I108" t="s" s="27">
        <v>64</v>
      </c>
      <c r="J108" t="s" s="27">
        <v>65</v>
      </c>
      <c r="K108" t="s" s="28">
        <v>63</v>
      </c>
      <c r="L108" t="s" s="27">
        <v>61</v>
      </c>
      <c r="M108" t="s" s="27">
        <v>63</v>
      </c>
      <c r="N108" t="s" s="28">
        <v>61</v>
      </c>
      <c r="O108" t="s" s="27">
        <v>64</v>
      </c>
      <c r="P108" t="s" s="27">
        <v>65</v>
      </c>
      <c r="Q108" t="s" s="28">
        <v>64</v>
      </c>
      <c r="R108" s="29"/>
      <c r="S108" s="29"/>
      <c r="T108" s="183"/>
      <c r="U108" s="29"/>
      <c r="V108" s="184"/>
      <c r="W108" s="185"/>
      <c r="X108" s="186"/>
      <c r="Y108" s="138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</row>
    <row r="109" ht="15" customHeight="1">
      <c r="A109" s="18">
        <v>14049</v>
      </c>
      <c r="B109" t="s" s="19">
        <v>32</v>
      </c>
      <c r="C109" s="179">
        <v>32</v>
      </c>
      <c r="D109" s="179">
        <v>11</v>
      </c>
      <c r="E109" s="176">
        <v>43</v>
      </c>
      <c r="F109" s="179">
        <v>39</v>
      </c>
      <c r="G109" s="179">
        <v>14</v>
      </c>
      <c r="H109" s="176">
        <v>53</v>
      </c>
      <c r="I109" s="179">
        <v>34</v>
      </c>
      <c r="J109" s="179">
        <v>15</v>
      </c>
      <c r="K109" s="176">
        <v>49</v>
      </c>
      <c r="L109" s="179">
        <v>33</v>
      </c>
      <c r="M109" s="179">
        <v>8</v>
      </c>
      <c r="N109" s="176">
        <v>41</v>
      </c>
      <c r="O109" s="179">
        <v>40</v>
      </c>
      <c r="P109" s="179">
        <v>11</v>
      </c>
      <c r="Q109" s="176">
        <v>51</v>
      </c>
      <c r="R109" s="20"/>
      <c r="S109" s="20"/>
      <c r="T109" s="178"/>
      <c r="U109" s="179">
        <v>487</v>
      </c>
      <c r="V109" t="s" s="180">
        <v>60</v>
      </c>
      <c r="W109" s="181">
        <v>6.08</v>
      </c>
      <c r="X109" s="182"/>
      <c r="Y109" s="138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</row>
    <row r="110" ht="24.75" customHeight="1">
      <c r="A110" t="s" s="25">
        <v>286</v>
      </c>
      <c r="B110" t="s" s="26">
        <v>59</v>
      </c>
      <c r="C110" t="s" s="27">
        <v>60</v>
      </c>
      <c r="D110" t="s" s="27">
        <v>61</v>
      </c>
      <c r="E110" t="s" s="28">
        <v>60</v>
      </c>
      <c r="F110" t="s" s="27">
        <v>62</v>
      </c>
      <c r="G110" t="s" s="27">
        <v>63</v>
      </c>
      <c r="H110" t="s" s="28">
        <v>61</v>
      </c>
      <c r="I110" t="s" s="27">
        <v>60</v>
      </c>
      <c r="J110" t="s" s="27">
        <v>87</v>
      </c>
      <c r="K110" t="s" s="28">
        <v>62</v>
      </c>
      <c r="L110" t="s" s="27">
        <v>60</v>
      </c>
      <c r="M110" t="s" s="27">
        <v>60</v>
      </c>
      <c r="N110" t="s" s="28">
        <v>60</v>
      </c>
      <c r="O110" t="s" s="27">
        <v>61</v>
      </c>
      <c r="P110" t="s" s="27">
        <v>61</v>
      </c>
      <c r="Q110" t="s" s="28">
        <v>61</v>
      </c>
      <c r="R110" s="29"/>
      <c r="S110" s="29"/>
      <c r="T110" s="183"/>
      <c r="U110" s="29"/>
      <c r="V110" s="184"/>
      <c r="W110" s="185"/>
      <c r="X110" s="186"/>
      <c r="Y110" s="138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</row>
    <row r="111" ht="15.5" customHeight="1">
      <c r="A111" s="18">
        <v>14050</v>
      </c>
      <c r="B111" t="s" s="19">
        <v>32</v>
      </c>
      <c r="C111" s="179">
        <v>43</v>
      </c>
      <c r="D111" s="179">
        <v>16</v>
      </c>
      <c r="E111" s="176">
        <v>59</v>
      </c>
      <c r="F111" s="179">
        <v>51</v>
      </c>
      <c r="G111" s="179">
        <v>17</v>
      </c>
      <c r="H111" s="176">
        <v>68</v>
      </c>
      <c r="I111" s="179">
        <v>51</v>
      </c>
      <c r="J111" s="179">
        <v>19</v>
      </c>
      <c r="K111" s="176">
        <v>70</v>
      </c>
      <c r="L111" s="179">
        <v>42</v>
      </c>
      <c r="M111" s="179">
        <v>14</v>
      </c>
      <c r="N111" s="176">
        <v>56</v>
      </c>
      <c r="O111" s="179">
        <v>49</v>
      </c>
      <c r="P111" s="179">
        <v>13</v>
      </c>
      <c r="Q111" s="176">
        <v>62</v>
      </c>
      <c r="R111" s="20"/>
      <c r="S111" s="20"/>
      <c r="T111" s="178"/>
      <c r="U111" s="179">
        <v>592</v>
      </c>
      <c r="V111" t="s" s="180">
        <v>60</v>
      </c>
      <c r="W111" s="181">
        <v>7.58</v>
      </c>
      <c r="X111" s="182"/>
      <c r="Y111" s="138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</row>
    <row r="112" ht="36.75" customHeight="1">
      <c r="A112" t="s" s="25">
        <v>287</v>
      </c>
      <c r="B112" t="s" s="26">
        <v>59</v>
      </c>
      <c r="C112" t="s" s="27">
        <v>61</v>
      </c>
      <c r="D112" t="s" s="27">
        <v>65</v>
      </c>
      <c r="E112" t="s" s="28">
        <v>61</v>
      </c>
      <c r="F112" t="s" s="27">
        <v>64</v>
      </c>
      <c r="G112" t="s" s="27">
        <v>65</v>
      </c>
      <c r="H112" t="s" s="28">
        <v>64</v>
      </c>
      <c r="I112" t="s" s="27">
        <v>64</v>
      </c>
      <c r="J112" t="s" s="27">
        <v>65</v>
      </c>
      <c r="K112" t="s" s="28">
        <v>63</v>
      </c>
      <c r="L112" t="s" s="27">
        <v>61</v>
      </c>
      <c r="M112" t="s" s="27">
        <v>63</v>
      </c>
      <c r="N112" t="s" s="28">
        <v>61</v>
      </c>
      <c r="O112" t="s" s="27">
        <v>64</v>
      </c>
      <c r="P112" t="s" s="27">
        <v>64</v>
      </c>
      <c r="Q112" t="s" s="28">
        <v>64</v>
      </c>
      <c r="R112" s="29"/>
      <c r="S112" s="29"/>
      <c r="T112" s="183"/>
      <c r="U112" s="29"/>
      <c r="V112" s="184"/>
      <c r="W112" s="185"/>
      <c r="X112" s="186"/>
      <c r="Y112" s="138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</row>
    <row r="113" ht="15.5" customHeight="1">
      <c r="A113" s="18">
        <v>14051</v>
      </c>
      <c r="B113" t="s" s="19">
        <v>32</v>
      </c>
      <c r="C113" t="s" s="20">
        <v>257</v>
      </c>
      <c r="D113" t="s" s="20">
        <v>41</v>
      </c>
      <c r="E113" s="176">
        <v>31</v>
      </c>
      <c r="F113" t="s" s="20">
        <v>247</v>
      </c>
      <c r="G113" t="s" s="20">
        <v>51</v>
      </c>
      <c r="H113" s="176">
        <v>62</v>
      </c>
      <c r="I113" t="s" s="20">
        <v>288</v>
      </c>
      <c r="J113" t="s" s="20">
        <v>52</v>
      </c>
      <c r="K113" s="176">
        <v>70</v>
      </c>
      <c r="L113" t="s" s="20">
        <v>247</v>
      </c>
      <c r="M113" t="s" s="20">
        <v>70</v>
      </c>
      <c r="N113" s="176">
        <v>58</v>
      </c>
      <c r="O113" t="s" s="20">
        <v>289</v>
      </c>
      <c r="P113" t="s" s="20">
        <v>67</v>
      </c>
      <c r="Q113" s="176">
        <v>74</v>
      </c>
      <c r="R113" s="20"/>
      <c r="S113" s="20"/>
      <c r="T113" s="178"/>
      <c r="U113" s="179">
        <v>573</v>
      </c>
      <c r="V113" t="s" s="180">
        <v>57</v>
      </c>
      <c r="W113" s="181">
        <v>6.77</v>
      </c>
      <c r="X113" s="182"/>
      <c r="Y113" s="138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</row>
    <row r="114" ht="24.75" customHeight="1">
      <c r="A114" t="s" s="25">
        <v>293</v>
      </c>
      <c r="B114" t="s" s="26">
        <v>59</v>
      </c>
      <c r="C114" t="s" s="27">
        <v>57</v>
      </c>
      <c r="D114" t="s" s="27">
        <v>60</v>
      </c>
      <c r="E114" t="s" s="28">
        <v>57</v>
      </c>
      <c r="F114" t="s" s="27">
        <v>61</v>
      </c>
      <c r="G114" t="s" s="27">
        <v>65</v>
      </c>
      <c r="H114" t="s" s="28">
        <v>64</v>
      </c>
      <c r="I114" t="s" s="27">
        <v>64</v>
      </c>
      <c r="J114" t="s" s="27">
        <v>65</v>
      </c>
      <c r="K114" t="s" s="28">
        <v>63</v>
      </c>
      <c r="L114" t="s" s="27">
        <v>61</v>
      </c>
      <c r="M114" t="s" s="27">
        <v>64</v>
      </c>
      <c r="N114" t="s" s="28">
        <v>61</v>
      </c>
      <c r="O114" t="s" s="27">
        <v>63</v>
      </c>
      <c r="P114" t="s" s="27">
        <v>87</v>
      </c>
      <c r="Q114" t="s" s="28">
        <v>63</v>
      </c>
      <c r="R114" s="29"/>
      <c r="S114" s="29"/>
      <c r="T114" s="183"/>
      <c r="U114" s="29"/>
      <c r="V114" s="184"/>
      <c r="W114" s="185"/>
      <c r="X114" s="186"/>
      <c r="Y114" s="138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</row>
    <row r="115" ht="15.5" customHeight="1">
      <c r="A115" s="18">
        <v>14052</v>
      </c>
      <c r="B115" t="s" s="19">
        <v>32</v>
      </c>
      <c r="C115" s="179">
        <v>41</v>
      </c>
      <c r="D115" s="179">
        <v>15</v>
      </c>
      <c r="E115" s="176">
        <v>56</v>
      </c>
      <c r="F115" s="179">
        <v>32</v>
      </c>
      <c r="G115" s="179">
        <v>18</v>
      </c>
      <c r="H115" s="176">
        <v>50</v>
      </c>
      <c r="I115" s="179">
        <v>48</v>
      </c>
      <c r="J115" s="179">
        <v>16</v>
      </c>
      <c r="K115" s="176">
        <v>64</v>
      </c>
      <c r="L115" s="179">
        <v>48</v>
      </c>
      <c r="M115" s="179">
        <v>8</v>
      </c>
      <c r="N115" s="176">
        <v>56</v>
      </c>
      <c r="O115" s="179">
        <v>33</v>
      </c>
      <c r="P115" s="179">
        <v>12</v>
      </c>
      <c r="Q115" s="176">
        <v>45</v>
      </c>
      <c r="R115" s="177"/>
      <c r="S115" s="177"/>
      <c r="T115" s="178"/>
      <c r="U115" s="179">
        <v>514</v>
      </c>
      <c r="V115" t="s" s="180">
        <v>60</v>
      </c>
      <c r="W115" s="181">
        <v>6.65</v>
      </c>
      <c r="X115" s="182"/>
      <c r="Y115" s="138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</row>
    <row r="116" ht="24.75" customHeight="1">
      <c r="A116" t="s" s="25">
        <v>295</v>
      </c>
      <c r="B116" t="s" s="26">
        <v>59</v>
      </c>
      <c r="C116" t="s" s="27">
        <v>61</v>
      </c>
      <c r="D116" t="s" s="27">
        <v>87</v>
      </c>
      <c r="E116" t="s" s="28">
        <v>61</v>
      </c>
      <c r="F116" t="s" s="27">
        <v>60</v>
      </c>
      <c r="G116" t="s" s="27">
        <v>65</v>
      </c>
      <c r="H116" t="s" s="28">
        <v>61</v>
      </c>
      <c r="I116" t="s" s="27">
        <v>64</v>
      </c>
      <c r="J116" t="s" s="27">
        <v>65</v>
      </c>
      <c r="K116" t="s" s="28">
        <v>64</v>
      </c>
      <c r="L116" t="s" s="27">
        <v>64</v>
      </c>
      <c r="M116" t="s" s="27">
        <v>60</v>
      </c>
      <c r="N116" t="s" s="28">
        <v>61</v>
      </c>
      <c r="O116" t="s" s="27">
        <v>60</v>
      </c>
      <c r="P116" t="s" s="27">
        <v>64</v>
      </c>
      <c r="Q116" t="s" s="28">
        <v>62</v>
      </c>
      <c r="R116" s="29"/>
      <c r="S116" s="29"/>
      <c r="T116" s="183"/>
      <c r="U116" s="29"/>
      <c r="V116" s="184"/>
      <c r="W116" s="185"/>
      <c r="X116" s="186"/>
      <c r="Y116" s="138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</row>
    <row r="117" ht="15.5" customHeight="1">
      <c r="A117" s="18">
        <v>14053</v>
      </c>
      <c r="B117" t="s" s="19">
        <v>32</v>
      </c>
      <c r="C117" s="179">
        <v>37</v>
      </c>
      <c r="D117" s="179">
        <v>13</v>
      </c>
      <c r="E117" s="176">
        <v>50</v>
      </c>
      <c r="F117" s="179">
        <v>38</v>
      </c>
      <c r="G117" s="179">
        <v>18</v>
      </c>
      <c r="H117" s="176">
        <v>56</v>
      </c>
      <c r="I117" s="179">
        <v>43</v>
      </c>
      <c r="J117" s="179">
        <v>10</v>
      </c>
      <c r="K117" s="176">
        <v>53</v>
      </c>
      <c r="L117" s="179">
        <v>33</v>
      </c>
      <c r="M117" s="179">
        <v>9</v>
      </c>
      <c r="N117" s="176">
        <v>42</v>
      </c>
      <c r="O117" s="179">
        <v>41</v>
      </c>
      <c r="P117" s="179">
        <v>14</v>
      </c>
      <c r="Q117" s="176">
        <v>55</v>
      </c>
      <c r="R117" s="177"/>
      <c r="S117" s="177"/>
      <c r="T117" s="178"/>
      <c r="U117" s="179">
        <v>519</v>
      </c>
      <c r="V117" t="s" s="180">
        <v>60</v>
      </c>
      <c r="W117" s="181">
        <v>6.62</v>
      </c>
      <c r="X117" s="182"/>
      <c r="Y117" s="138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</row>
    <row r="118" ht="24.75" customHeight="1">
      <c r="A118" t="s" s="25">
        <v>297</v>
      </c>
      <c r="B118" t="s" s="26">
        <v>59</v>
      </c>
      <c r="C118" t="s" s="27">
        <v>62</v>
      </c>
      <c r="D118" t="s" s="27">
        <v>64</v>
      </c>
      <c r="E118" t="s" s="28">
        <v>61</v>
      </c>
      <c r="F118" t="s" s="27">
        <v>62</v>
      </c>
      <c r="G118" t="s" s="27">
        <v>65</v>
      </c>
      <c r="H118" t="s" s="28">
        <v>61</v>
      </c>
      <c r="I118" t="s" s="27">
        <v>61</v>
      </c>
      <c r="J118" t="s" s="27">
        <v>61</v>
      </c>
      <c r="K118" t="s" s="28">
        <v>61</v>
      </c>
      <c r="L118" t="s" s="27">
        <v>60</v>
      </c>
      <c r="M118" t="s" s="27">
        <v>62</v>
      </c>
      <c r="N118" t="s" s="28">
        <v>60</v>
      </c>
      <c r="O118" t="s" s="27">
        <v>61</v>
      </c>
      <c r="P118" t="s" s="27">
        <v>63</v>
      </c>
      <c r="Q118" t="s" s="28">
        <v>61</v>
      </c>
      <c r="R118" s="29"/>
      <c r="S118" s="29"/>
      <c r="T118" s="183"/>
      <c r="U118" s="29"/>
      <c r="V118" s="184"/>
      <c r="W118" s="185"/>
      <c r="X118" s="186"/>
      <c r="Y118" s="138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</row>
    <row r="119" ht="15.5" customHeight="1">
      <c r="A119" s="18">
        <v>14054</v>
      </c>
      <c r="B119" t="s" s="19">
        <v>32</v>
      </c>
      <c r="C119" s="179">
        <v>66</v>
      </c>
      <c r="D119" s="179">
        <v>15</v>
      </c>
      <c r="E119" s="176">
        <v>81</v>
      </c>
      <c r="F119" s="179">
        <v>63</v>
      </c>
      <c r="G119" s="179">
        <v>15</v>
      </c>
      <c r="H119" s="176">
        <v>78</v>
      </c>
      <c r="I119" s="179">
        <v>57</v>
      </c>
      <c r="J119" s="179">
        <v>15</v>
      </c>
      <c r="K119" s="176">
        <v>72</v>
      </c>
      <c r="L119" s="179">
        <v>52</v>
      </c>
      <c r="M119" s="179">
        <v>16</v>
      </c>
      <c r="N119" s="176">
        <v>68</v>
      </c>
      <c r="O119" s="179">
        <v>64</v>
      </c>
      <c r="P119" s="179">
        <v>15</v>
      </c>
      <c r="Q119" s="176">
        <v>79</v>
      </c>
      <c r="R119" s="20"/>
      <c r="S119" s="20"/>
      <c r="T119" s="178"/>
      <c r="U119" s="179">
        <v>655</v>
      </c>
      <c r="V119" t="s" s="180">
        <v>60</v>
      </c>
      <c r="W119" s="181">
        <v>9</v>
      </c>
      <c r="X119" s="182"/>
      <c r="Y119" s="138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</row>
    <row r="120" ht="24.75" customHeight="1">
      <c r="A120" t="s" s="25">
        <v>299</v>
      </c>
      <c r="B120" t="s" s="26">
        <v>59</v>
      </c>
      <c r="C120" t="s" s="27">
        <v>65</v>
      </c>
      <c r="D120" t="s" s="27">
        <v>87</v>
      </c>
      <c r="E120" t="s" s="28">
        <v>65</v>
      </c>
      <c r="F120" t="s" s="27">
        <v>87</v>
      </c>
      <c r="G120" t="s" s="27">
        <v>87</v>
      </c>
      <c r="H120" t="s" s="28">
        <v>87</v>
      </c>
      <c r="I120" t="s" s="27">
        <v>63</v>
      </c>
      <c r="J120" t="s" s="27">
        <v>87</v>
      </c>
      <c r="K120" t="s" s="28">
        <v>63</v>
      </c>
      <c r="L120" t="s" s="27">
        <v>64</v>
      </c>
      <c r="M120" t="s" s="27">
        <v>65</v>
      </c>
      <c r="N120" t="s" s="28">
        <v>64</v>
      </c>
      <c r="O120" t="s" s="27">
        <v>65</v>
      </c>
      <c r="P120" t="s" s="27">
        <v>87</v>
      </c>
      <c r="Q120" t="s" s="28">
        <v>87</v>
      </c>
      <c r="R120" s="29"/>
      <c r="S120" s="29"/>
      <c r="T120" s="183"/>
      <c r="U120" s="29"/>
      <c r="V120" s="184"/>
      <c r="W120" s="185"/>
      <c r="X120" s="186"/>
      <c r="Y120" s="138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</row>
    <row r="121" ht="15" customHeight="1">
      <c r="A121" s="18">
        <v>14055</v>
      </c>
      <c r="B121" t="s" s="19">
        <v>32</v>
      </c>
      <c r="C121" s="179">
        <v>70</v>
      </c>
      <c r="D121" s="179">
        <v>19</v>
      </c>
      <c r="E121" s="176">
        <v>89</v>
      </c>
      <c r="F121" s="179">
        <v>62</v>
      </c>
      <c r="G121" s="179">
        <v>19</v>
      </c>
      <c r="H121" s="176">
        <v>81</v>
      </c>
      <c r="I121" s="179">
        <v>60</v>
      </c>
      <c r="J121" s="179">
        <v>20</v>
      </c>
      <c r="K121" s="176">
        <v>80</v>
      </c>
      <c r="L121" s="179">
        <v>56</v>
      </c>
      <c r="M121" s="179">
        <v>17</v>
      </c>
      <c r="N121" s="176">
        <v>73</v>
      </c>
      <c r="O121" s="179">
        <v>74</v>
      </c>
      <c r="P121" s="179">
        <v>16</v>
      </c>
      <c r="Q121" s="176">
        <v>90</v>
      </c>
      <c r="R121" s="177"/>
      <c r="S121" s="177"/>
      <c r="T121" s="178"/>
      <c r="U121" s="179">
        <v>707</v>
      </c>
      <c r="V121" t="s" s="180">
        <v>60</v>
      </c>
      <c r="W121" s="181">
        <v>9.619999999999999</v>
      </c>
      <c r="X121" s="182"/>
      <c r="Y121" s="138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</row>
    <row r="122" ht="24.75" customHeight="1">
      <c r="A122" t="s" s="25">
        <v>301</v>
      </c>
      <c r="B122" t="s" s="26">
        <v>59</v>
      </c>
      <c r="C122" t="s" s="27">
        <v>65</v>
      </c>
      <c r="D122" t="s" s="27">
        <v>65</v>
      </c>
      <c r="E122" t="s" s="28">
        <v>65</v>
      </c>
      <c r="F122" t="s" s="27">
        <v>87</v>
      </c>
      <c r="G122" t="s" s="27">
        <v>65</v>
      </c>
      <c r="H122" t="s" s="28">
        <v>65</v>
      </c>
      <c r="I122" t="s" s="27">
        <v>87</v>
      </c>
      <c r="J122" t="s" s="27">
        <v>65</v>
      </c>
      <c r="K122" t="s" s="28">
        <v>65</v>
      </c>
      <c r="L122" t="s" s="27">
        <v>63</v>
      </c>
      <c r="M122" t="s" s="27">
        <v>65</v>
      </c>
      <c r="N122" t="s" s="28">
        <v>63</v>
      </c>
      <c r="O122" t="s" s="27">
        <v>65</v>
      </c>
      <c r="P122" t="s" s="27">
        <v>65</v>
      </c>
      <c r="Q122" t="s" s="28">
        <v>65</v>
      </c>
      <c r="R122" s="29"/>
      <c r="S122" s="29"/>
      <c r="T122" s="183"/>
      <c r="U122" s="29"/>
      <c r="V122" s="184"/>
      <c r="W122" s="185"/>
      <c r="X122" s="186"/>
      <c r="Y122" s="138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</row>
    <row r="123" ht="15.5" customHeight="1">
      <c r="A123" s="18">
        <v>14056</v>
      </c>
      <c r="B123" t="s" s="19">
        <v>32</v>
      </c>
      <c r="C123" s="179">
        <v>70</v>
      </c>
      <c r="D123" s="179">
        <v>20</v>
      </c>
      <c r="E123" s="176">
        <v>90</v>
      </c>
      <c r="F123" s="179">
        <v>42</v>
      </c>
      <c r="G123" s="179">
        <v>17</v>
      </c>
      <c r="H123" s="176">
        <v>59</v>
      </c>
      <c r="I123" s="179">
        <v>41</v>
      </c>
      <c r="J123" s="179">
        <v>15</v>
      </c>
      <c r="K123" s="176">
        <v>56</v>
      </c>
      <c r="L123" s="179">
        <v>33</v>
      </c>
      <c r="M123" s="179">
        <v>12</v>
      </c>
      <c r="N123" s="176">
        <v>45</v>
      </c>
      <c r="O123" s="179">
        <v>49</v>
      </c>
      <c r="P123" s="179">
        <v>15</v>
      </c>
      <c r="Q123" s="176">
        <v>64</v>
      </c>
      <c r="R123" s="20"/>
      <c r="S123" s="20"/>
      <c r="T123" s="178"/>
      <c r="U123" s="179">
        <v>561</v>
      </c>
      <c r="V123" t="s" s="180">
        <v>60</v>
      </c>
      <c r="W123" s="181">
        <v>7.27</v>
      </c>
      <c r="X123" s="182"/>
      <c r="Y123" s="138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</row>
    <row r="124" ht="15.75" customHeight="1">
      <c r="A124" t="s" s="25">
        <v>303</v>
      </c>
      <c r="B124" t="s" s="26">
        <v>59</v>
      </c>
      <c r="C124" t="s" s="27">
        <v>65</v>
      </c>
      <c r="D124" t="s" s="27">
        <v>65</v>
      </c>
      <c r="E124" t="s" s="28">
        <v>65</v>
      </c>
      <c r="F124" t="s" s="27">
        <v>61</v>
      </c>
      <c r="G124" t="s" s="27">
        <v>65</v>
      </c>
      <c r="H124" t="s" s="28">
        <v>61</v>
      </c>
      <c r="I124" t="s" s="27">
        <v>61</v>
      </c>
      <c r="J124" t="s" s="27">
        <v>87</v>
      </c>
      <c r="K124" t="s" s="28">
        <v>61</v>
      </c>
      <c r="L124" t="s" s="27">
        <v>60</v>
      </c>
      <c r="M124" t="s" s="27">
        <v>64</v>
      </c>
      <c r="N124" t="s" s="28">
        <v>62</v>
      </c>
      <c r="O124" t="s" s="27">
        <v>64</v>
      </c>
      <c r="P124" t="s" s="27">
        <v>87</v>
      </c>
      <c r="Q124" t="s" s="28">
        <v>64</v>
      </c>
      <c r="R124" s="29"/>
      <c r="S124" s="29"/>
      <c r="T124" s="183"/>
      <c r="U124" s="29"/>
      <c r="V124" s="184"/>
      <c r="W124" s="185"/>
      <c r="X124" s="186"/>
      <c r="Y124" s="138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</row>
    <row r="125" ht="15.5" customHeight="1">
      <c r="A125" s="18">
        <v>14057</v>
      </c>
      <c r="B125" t="s" s="19">
        <v>32</v>
      </c>
      <c r="C125" s="179">
        <v>63</v>
      </c>
      <c r="D125" s="179">
        <v>14</v>
      </c>
      <c r="E125" s="176">
        <v>77</v>
      </c>
      <c r="F125" s="179">
        <v>53</v>
      </c>
      <c r="G125" s="179">
        <v>18</v>
      </c>
      <c r="H125" s="176">
        <v>71</v>
      </c>
      <c r="I125" s="179">
        <v>48</v>
      </c>
      <c r="J125" s="179">
        <v>16</v>
      </c>
      <c r="K125" s="176">
        <v>64</v>
      </c>
      <c r="L125" s="179">
        <v>57</v>
      </c>
      <c r="M125" s="179">
        <v>13</v>
      </c>
      <c r="N125" s="176">
        <v>70</v>
      </c>
      <c r="O125" s="179">
        <v>38</v>
      </c>
      <c r="P125" s="179">
        <v>10</v>
      </c>
      <c r="Q125" s="176">
        <v>48</v>
      </c>
      <c r="R125" s="177"/>
      <c r="S125" s="177"/>
      <c r="T125" s="178"/>
      <c r="U125" s="179">
        <v>613</v>
      </c>
      <c r="V125" t="s" s="180">
        <v>60</v>
      </c>
      <c r="W125" s="181">
        <v>8.08</v>
      </c>
      <c r="X125" s="182"/>
      <c r="Y125" s="138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</row>
    <row r="126" ht="24.75" customHeight="1">
      <c r="A126" t="s" s="25">
        <v>306</v>
      </c>
      <c r="B126" t="s" s="26">
        <v>59</v>
      </c>
      <c r="C126" t="s" s="27">
        <v>87</v>
      </c>
      <c r="D126" t="s" s="27">
        <v>63</v>
      </c>
      <c r="E126" t="s" s="28">
        <v>87</v>
      </c>
      <c r="F126" t="s" s="27">
        <v>64</v>
      </c>
      <c r="G126" t="s" s="27">
        <v>65</v>
      </c>
      <c r="H126" t="s" s="28">
        <v>63</v>
      </c>
      <c r="I126" t="s" s="27">
        <v>64</v>
      </c>
      <c r="J126" t="s" s="27">
        <v>65</v>
      </c>
      <c r="K126" t="s" s="28">
        <v>64</v>
      </c>
      <c r="L126" t="s" s="27">
        <v>63</v>
      </c>
      <c r="M126" t="s" s="27">
        <v>64</v>
      </c>
      <c r="N126" t="s" s="28">
        <v>63</v>
      </c>
      <c r="O126" t="s" s="27">
        <v>62</v>
      </c>
      <c r="P126" t="s" s="27">
        <v>61</v>
      </c>
      <c r="Q126" t="s" s="28">
        <v>62</v>
      </c>
      <c r="R126" s="29"/>
      <c r="S126" s="29"/>
      <c r="T126" s="183"/>
      <c r="U126" s="29"/>
      <c r="V126" s="184"/>
      <c r="W126" s="185"/>
      <c r="X126" s="186"/>
      <c r="Y126" s="138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</row>
    <row r="127" ht="15.5" customHeight="1">
      <c r="A127" s="18">
        <v>14058</v>
      </c>
      <c r="B127" t="s" s="19">
        <v>32</v>
      </c>
      <c r="C127" t="s" s="20">
        <v>257</v>
      </c>
      <c r="D127" t="s" s="20">
        <v>135</v>
      </c>
      <c r="E127" s="176">
        <v>28</v>
      </c>
      <c r="F127" t="s" s="20">
        <v>307</v>
      </c>
      <c r="G127" t="s" s="20">
        <v>80</v>
      </c>
      <c r="H127" s="176">
        <v>26</v>
      </c>
      <c r="I127" t="s" s="20">
        <v>33</v>
      </c>
      <c r="J127" t="s" s="20">
        <v>41</v>
      </c>
      <c r="K127" s="176">
        <v>40</v>
      </c>
      <c r="L127" t="s" s="20">
        <v>195</v>
      </c>
      <c r="M127" t="s" s="20">
        <v>41</v>
      </c>
      <c r="N127" s="176">
        <v>30</v>
      </c>
      <c r="O127" t="s" s="20">
        <v>133</v>
      </c>
      <c r="P127" t="s" s="20">
        <v>34</v>
      </c>
      <c r="Q127" s="176">
        <v>34</v>
      </c>
      <c r="R127" s="177"/>
      <c r="S127" s="177"/>
      <c r="T127" s="178"/>
      <c r="U127" s="179">
        <v>396</v>
      </c>
      <c r="V127" t="s" s="180">
        <v>57</v>
      </c>
      <c r="W127" s="181">
        <v>2.65</v>
      </c>
      <c r="X127" s="182"/>
      <c r="Y127" s="138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</row>
    <row r="128" ht="24.75" customHeight="1">
      <c r="A128" t="s" s="25">
        <v>309</v>
      </c>
      <c r="B128" t="s" s="26">
        <v>59</v>
      </c>
      <c r="C128" t="s" s="27">
        <v>57</v>
      </c>
      <c r="D128" t="s" s="27">
        <v>57</v>
      </c>
      <c r="E128" t="s" s="28">
        <v>57</v>
      </c>
      <c r="F128" t="s" s="27">
        <v>57</v>
      </c>
      <c r="G128" t="s" s="27">
        <v>65</v>
      </c>
      <c r="H128" t="s" s="28">
        <v>57</v>
      </c>
      <c r="I128" t="s" s="27">
        <v>60</v>
      </c>
      <c r="J128" t="s" s="27">
        <v>60</v>
      </c>
      <c r="K128" t="s" s="28">
        <v>60</v>
      </c>
      <c r="L128" t="s" s="27">
        <v>57</v>
      </c>
      <c r="M128" t="s" s="27">
        <v>60</v>
      </c>
      <c r="N128" t="s" s="28">
        <v>57</v>
      </c>
      <c r="O128" t="s" s="27">
        <v>57</v>
      </c>
      <c r="P128" t="s" s="27">
        <v>61</v>
      </c>
      <c r="Q128" t="s" s="28">
        <v>57</v>
      </c>
      <c r="R128" s="29"/>
      <c r="S128" s="29"/>
      <c r="T128" s="183"/>
      <c r="U128" s="29"/>
      <c r="V128" s="184"/>
      <c r="W128" s="185"/>
      <c r="X128" s="186"/>
      <c r="Y128" s="138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</row>
    <row r="129" ht="15.5" customHeight="1">
      <c r="A129" s="18">
        <v>14059</v>
      </c>
      <c r="B129" t="s" s="19">
        <v>32</v>
      </c>
      <c r="C129" t="s" s="20">
        <v>43</v>
      </c>
      <c r="D129" t="s" s="20">
        <v>135</v>
      </c>
      <c r="E129" s="176">
        <v>18</v>
      </c>
      <c r="F129" t="s" s="20">
        <v>47</v>
      </c>
      <c r="G129" t="s" s="20">
        <v>34</v>
      </c>
      <c r="H129" s="176">
        <v>46</v>
      </c>
      <c r="I129" t="s" s="20">
        <v>218</v>
      </c>
      <c r="J129" t="s" s="20">
        <v>178</v>
      </c>
      <c r="K129" s="176">
        <v>15</v>
      </c>
      <c r="L129" t="s" s="20">
        <v>43</v>
      </c>
      <c r="M129" t="s" s="20">
        <v>44</v>
      </c>
      <c r="N129" s="176">
        <v>19</v>
      </c>
      <c r="O129" t="s" s="20">
        <v>208</v>
      </c>
      <c r="P129" t="s" s="20">
        <v>180</v>
      </c>
      <c r="Q129" s="176">
        <v>7</v>
      </c>
      <c r="R129" s="177"/>
      <c r="S129" s="177"/>
      <c r="T129" s="178"/>
      <c r="U129" s="179">
        <v>264</v>
      </c>
      <c r="V129" t="s" s="180">
        <v>57</v>
      </c>
      <c r="W129" s="181">
        <v>1.62</v>
      </c>
      <c r="X129" s="182"/>
      <c r="Y129" s="138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</row>
    <row r="130" ht="24.75" customHeight="1">
      <c r="A130" t="s" s="25">
        <v>312</v>
      </c>
      <c r="B130" t="s" s="26">
        <v>59</v>
      </c>
      <c r="C130" t="s" s="27">
        <v>57</v>
      </c>
      <c r="D130" t="s" s="27">
        <v>57</v>
      </c>
      <c r="E130" t="s" s="28">
        <v>57</v>
      </c>
      <c r="F130" t="s" s="27">
        <v>62</v>
      </c>
      <c r="G130" t="s" s="27">
        <v>61</v>
      </c>
      <c r="H130" t="s" s="28">
        <v>62</v>
      </c>
      <c r="I130" t="s" s="27">
        <v>57</v>
      </c>
      <c r="J130" t="s" s="27">
        <v>57</v>
      </c>
      <c r="K130" t="s" s="28">
        <v>57</v>
      </c>
      <c r="L130" t="s" s="27">
        <v>57</v>
      </c>
      <c r="M130" t="s" s="27">
        <v>57</v>
      </c>
      <c r="N130" t="s" s="28">
        <v>57</v>
      </c>
      <c r="O130" t="s" s="27">
        <v>57</v>
      </c>
      <c r="P130" t="s" s="27">
        <v>57</v>
      </c>
      <c r="Q130" t="s" s="28">
        <v>57</v>
      </c>
      <c r="R130" s="29"/>
      <c r="S130" s="29"/>
      <c r="T130" s="183"/>
      <c r="U130" s="29"/>
      <c r="V130" s="184"/>
      <c r="W130" s="185"/>
      <c r="X130" s="186"/>
      <c r="Y130" s="138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</row>
    <row r="131" ht="15" customHeight="1">
      <c r="A131" s="18">
        <v>14060</v>
      </c>
      <c r="B131" t="s" s="19">
        <v>32</v>
      </c>
      <c r="C131" t="s" s="20">
        <v>213</v>
      </c>
      <c r="D131" t="s" s="20">
        <v>132</v>
      </c>
      <c r="E131" s="176">
        <v>13</v>
      </c>
      <c r="F131" t="s" s="20">
        <v>33</v>
      </c>
      <c r="G131" t="s" s="20">
        <v>79</v>
      </c>
      <c r="H131" s="176">
        <v>46</v>
      </c>
      <c r="I131" t="s" s="20">
        <v>137</v>
      </c>
      <c r="J131" t="s" s="20">
        <v>135</v>
      </c>
      <c r="K131" s="176">
        <v>23</v>
      </c>
      <c r="L131" t="s" s="20">
        <v>177</v>
      </c>
      <c r="M131" t="s" s="20">
        <v>74</v>
      </c>
      <c r="N131" s="176">
        <v>9</v>
      </c>
      <c r="O131" t="s" s="20">
        <v>177</v>
      </c>
      <c r="P131" t="s" s="20">
        <v>208</v>
      </c>
      <c r="Q131" s="176">
        <v>7</v>
      </c>
      <c r="R131" s="177"/>
      <c r="S131" s="177"/>
      <c r="T131" s="178"/>
      <c r="U131" s="179">
        <v>299</v>
      </c>
      <c r="V131" t="s" s="180">
        <v>57</v>
      </c>
      <c r="W131" s="181">
        <v>2.65</v>
      </c>
      <c r="X131" s="182"/>
      <c r="Y131" s="138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</row>
    <row r="132" ht="24.75" customHeight="1">
      <c r="A132" t="s" s="25">
        <v>315</v>
      </c>
      <c r="B132" t="s" s="26">
        <v>59</v>
      </c>
      <c r="C132" t="s" s="27">
        <v>57</v>
      </c>
      <c r="D132" t="s" s="27">
        <v>57</v>
      </c>
      <c r="E132" t="s" s="28">
        <v>57</v>
      </c>
      <c r="F132" t="s" s="27">
        <v>60</v>
      </c>
      <c r="G132" t="s" s="27">
        <v>63</v>
      </c>
      <c r="H132" t="s" s="28">
        <v>62</v>
      </c>
      <c r="I132" t="s" s="27">
        <v>57</v>
      </c>
      <c r="J132" t="s" s="27">
        <v>57</v>
      </c>
      <c r="K132" t="s" s="28">
        <v>57</v>
      </c>
      <c r="L132" t="s" s="27">
        <v>57</v>
      </c>
      <c r="M132" t="s" s="27">
        <v>62</v>
      </c>
      <c r="N132" t="s" s="28">
        <v>57</v>
      </c>
      <c r="O132" t="s" s="27">
        <v>57</v>
      </c>
      <c r="P132" t="s" s="27">
        <v>57</v>
      </c>
      <c r="Q132" t="s" s="28">
        <v>57</v>
      </c>
      <c r="R132" s="29"/>
      <c r="S132" s="29"/>
      <c r="T132" s="183"/>
      <c r="U132" s="29"/>
      <c r="V132" s="184"/>
      <c r="W132" s="185"/>
      <c r="X132" s="186"/>
      <c r="Y132" s="138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</row>
    <row r="133" ht="15" customHeight="1">
      <c r="A133" s="18">
        <v>14061</v>
      </c>
      <c r="B133" t="s" s="19">
        <v>32</v>
      </c>
      <c r="C133" t="s" s="20">
        <v>69</v>
      </c>
      <c r="D133" t="s" s="20">
        <v>38</v>
      </c>
      <c r="E133" s="176">
        <v>48</v>
      </c>
      <c r="F133" t="s" s="20">
        <v>69</v>
      </c>
      <c r="G133" t="s" s="20">
        <v>70</v>
      </c>
      <c r="H133" s="176">
        <v>50</v>
      </c>
      <c r="I133" t="s" s="20">
        <v>221</v>
      </c>
      <c r="J133" t="s" s="20">
        <v>184</v>
      </c>
      <c r="K133" s="176">
        <v>53</v>
      </c>
      <c r="L133" t="s" s="20">
        <v>240</v>
      </c>
      <c r="M133" t="s" s="20">
        <v>34</v>
      </c>
      <c r="N133" s="176">
        <v>35</v>
      </c>
      <c r="O133" t="s" s="20">
        <v>233</v>
      </c>
      <c r="P133" t="s" s="20">
        <v>208</v>
      </c>
      <c r="Q133" s="176">
        <v>41</v>
      </c>
      <c r="R133" s="20"/>
      <c r="S133" s="20"/>
      <c r="T133" s="178"/>
      <c r="U133" s="179">
        <v>441</v>
      </c>
      <c r="V133" t="s" s="180">
        <v>57</v>
      </c>
      <c r="W133" s="181">
        <v>4.35</v>
      </c>
      <c r="X133" s="182"/>
      <c r="Y133" s="138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</row>
    <row r="134" ht="24.75" customHeight="1">
      <c r="A134" t="s" s="25">
        <v>317</v>
      </c>
      <c r="B134" t="s" s="26">
        <v>59</v>
      </c>
      <c r="C134" t="s" s="27">
        <v>62</v>
      </c>
      <c r="D134" t="s" s="27">
        <v>61</v>
      </c>
      <c r="E134" t="s" s="28">
        <v>62</v>
      </c>
      <c r="F134" t="s" s="27">
        <v>62</v>
      </c>
      <c r="G134" t="s" s="27">
        <v>64</v>
      </c>
      <c r="H134" t="s" s="28">
        <v>61</v>
      </c>
      <c r="I134" t="s" s="27">
        <v>61</v>
      </c>
      <c r="J134" t="s" s="27">
        <v>64</v>
      </c>
      <c r="K134" t="s" s="28">
        <v>61</v>
      </c>
      <c r="L134" t="s" s="27">
        <v>57</v>
      </c>
      <c r="M134" t="s" s="27">
        <v>61</v>
      </c>
      <c r="N134" t="s" s="28">
        <v>57</v>
      </c>
      <c r="O134" t="s" s="27">
        <v>60</v>
      </c>
      <c r="P134" t="s" s="27">
        <v>57</v>
      </c>
      <c r="Q134" t="s" s="28">
        <v>57</v>
      </c>
      <c r="R134" s="29"/>
      <c r="S134" s="29"/>
      <c r="T134" s="183"/>
      <c r="U134" s="29"/>
      <c r="V134" s="184"/>
      <c r="W134" s="185"/>
      <c r="X134" s="186"/>
      <c r="Y134" s="138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</row>
    <row r="135" ht="15" customHeight="1">
      <c r="A135" s="18">
        <v>14062</v>
      </c>
      <c r="B135" t="s" s="19">
        <v>32</v>
      </c>
      <c r="C135" t="s" s="20">
        <v>33</v>
      </c>
      <c r="D135" t="s" s="20">
        <v>184</v>
      </c>
      <c r="E135" s="176">
        <v>44</v>
      </c>
      <c r="F135" t="s" s="20">
        <v>69</v>
      </c>
      <c r="G135" t="s" s="20">
        <v>184</v>
      </c>
      <c r="H135" s="176">
        <v>49</v>
      </c>
      <c r="I135" t="s" s="20">
        <v>33</v>
      </c>
      <c r="J135" t="s" s="20">
        <v>74</v>
      </c>
      <c r="K135" s="176">
        <v>41</v>
      </c>
      <c r="L135" t="s" s="20">
        <v>240</v>
      </c>
      <c r="M135" t="s" s="20">
        <v>74</v>
      </c>
      <c r="N135" s="176">
        <v>34</v>
      </c>
      <c r="O135" t="s" s="20">
        <v>133</v>
      </c>
      <c r="P135" t="s" s="20">
        <v>44</v>
      </c>
      <c r="Q135" s="176">
        <v>30</v>
      </c>
      <c r="R135" s="177"/>
      <c r="S135" s="177"/>
      <c r="T135" s="178"/>
      <c r="U135" s="179">
        <v>421</v>
      </c>
      <c r="V135" t="s" s="180">
        <v>57</v>
      </c>
      <c r="W135" s="181">
        <v>3.96</v>
      </c>
      <c r="X135" s="182"/>
      <c r="Y135" s="138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</row>
    <row r="136" ht="15.75" customHeight="1">
      <c r="A136" t="s" s="25">
        <v>319</v>
      </c>
      <c r="B136" t="s" s="26">
        <v>59</v>
      </c>
      <c r="C136" t="s" s="27">
        <v>60</v>
      </c>
      <c r="D136" t="s" s="27">
        <v>64</v>
      </c>
      <c r="E136" t="s" s="28">
        <v>60</v>
      </c>
      <c r="F136" t="s" s="27">
        <v>62</v>
      </c>
      <c r="G136" t="s" s="27">
        <v>64</v>
      </c>
      <c r="H136" t="s" s="28">
        <v>62</v>
      </c>
      <c r="I136" t="s" s="27">
        <v>60</v>
      </c>
      <c r="J136" t="s" s="27">
        <v>62</v>
      </c>
      <c r="K136" t="s" s="28">
        <v>60</v>
      </c>
      <c r="L136" t="s" s="27">
        <v>57</v>
      </c>
      <c r="M136" t="s" s="27">
        <v>62</v>
      </c>
      <c r="N136" t="s" s="28">
        <v>57</v>
      </c>
      <c r="O136" t="s" s="27">
        <v>57</v>
      </c>
      <c r="P136" t="s" s="27">
        <v>57</v>
      </c>
      <c r="Q136" t="s" s="28">
        <v>57</v>
      </c>
      <c r="R136" s="29"/>
      <c r="S136" s="29"/>
      <c r="T136" s="183"/>
      <c r="U136" s="29"/>
      <c r="V136" s="184"/>
      <c r="W136" s="185"/>
      <c r="X136" s="186"/>
      <c r="Y136" s="138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</row>
    <row r="137" ht="15.5" customHeight="1">
      <c r="A137" s="18">
        <v>14063</v>
      </c>
      <c r="B137" t="s" s="19">
        <v>32</v>
      </c>
      <c r="C137" s="179">
        <v>51</v>
      </c>
      <c r="D137" s="179">
        <v>17</v>
      </c>
      <c r="E137" s="176">
        <v>68</v>
      </c>
      <c r="F137" s="179">
        <v>59</v>
      </c>
      <c r="G137" s="179">
        <v>18</v>
      </c>
      <c r="H137" s="176">
        <v>77</v>
      </c>
      <c r="I137" s="179">
        <v>52</v>
      </c>
      <c r="J137" s="179">
        <v>11</v>
      </c>
      <c r="K137" s="176">
        <v>63</v>
      </c>
      <c r="L137" s="179">
        <v>48</v>
      </c>
      <c r="M137" s="179">
        <v>15</v>
      </c>
      <c r="N137" s="176">
        <v>63</v>
      </c>
      <c r="O137" s="179">
        <v>42</v>
      </c>
      <c r="P137" s="179">
        <v>12</v>
      </c>
      <c r="Q137" s="176">
        <v>54</v>
      </c>
      <c r="R137" s="20"/>
      <c r="S137" s="20"/>
      <c r="T137" s="178"/>
      <c r="U137" s="179">
        <v>589</v>
      </c>
      <c r="V137" t="s" s="180">
        <v>60</v>
      </c>
      <c r="W137" s="181">
        <v>7.81</v>
      </c>
      <c r="X137" s="182"/>
      <c r="Y137" s="138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</row>
    <row r="138" ht="24.75" customHeight="1">
      <c r="A138" t="s" s="25">
        <v>321</v>
      </c>
      <c r="B138" t="s" s="26">
        <v>59</v>
      </c>
      <c r="C138" t="s" s="27">
        <v>64</v>
      </c>
      <c r="D138" t="s" s="27">
        <v>65</v>
      </c>
      <c r="E138" t="s" s="28">
        <v>64</v>
      </c>
      <c r="F138" t="s" s="27">
        <v>63</v>
      </c>
      <c r="G138" t="s" s="27">
        <v>65</v>
      </c>
      <c r="H138" t="s" s="28">
        <v>87</v>
      </c>
      <c r="I138" t="s" s="27">
        <v>64</v>
      </c>
      <c r="J138" t="s" s="27">
        <v>61</v>
      </c>
      <c r="K138" t="s" s="28">
        <v>64</v>
      </c>
      <c r="L138" t="s" s="27">
        <v>64</v>
      </c>
      <c r="M138" t="s" s="27">
        <v>87</v>
      </c>
      <c r="N138" t="s" s="28">
        <v>64</v>
      </c>
      <c r="O138" t="s" s="27">
        <v>61</v>
      </c>
      <c r="P138" t="s" s="27">
        <v>64</v>
      </c>
      <c r="Q138" t="s" s="28">
        <v>61</v>
      </c>
      <c r="R138" s="29"/>
      <c r="S138" s="29"/>
      <c r="T138" s="183"/>
      <c r="U138" s="29"/>
      <c r="V138" s="184"/>
      <c r="W138" s="185"/>
      <c r="X138" s="186"/>
      <c r="Y138" s="138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</row>
    <row r="139" ht="15.5" customHeight="1">
      <c r="A139" s="18">
        <v>14064</v>
      </c>
      <c r="B139" t="s" s="19">
        <v>32</v>
      </c>
      <c r="C139" t="s" s="20">
        <v>213</v>
      </c>
      <c r="D139" t="s" s="20">
        <v>41</v>
      </c>
      <c r="E139" s="176">
        <v>17</v>
      </c>
      <c r="F139" t="s" s="20">
        <v>229</v>
      </c>
      <c r="G139" t="s" s="20">
        <v>184</v>
      </c>
      <c r="H139" s="176">
        <v>23</v>
      </c>
      <c r="I139" t="s" s="20">
        <v>33</v>
      </c>
      <c r="J139" t="s" s="20">
        <v>41</v>
      </c>
      <c r="K139" s="176">
        <v>40</v>
      </c>
      <c r="L139" t="s" s="20">
        <v>33</v>
      </c>
      <c r="M139" t="s" s="20">
        <v>34</v>
      </c>
      <c r="N139" s="176">
        <v>42</v>
      </c>
      <c r="O139" t="s" s="20">
        <v>240</v>
      </c>
      <c r="P139" t="s" s="20">
        <v>41</v>
      </c>
      <c r="Q139" s="176">
        <v>33</v>
      </c>
      <c r="R139" s="20"/>
      <c r="S139" s="20"/>
      <c r="T139" s="178"/>
      <c r="U139" s="179">
        <v>371</v>
      </c>
      <c r="V139" t="s" s="180">
        <v>57</v>
      </c>
      <c r="W139" s="181">
        <v>3.04</v>
      </c>
      <c r="X139" s="182"/>
      <c r="Y139" s="138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</row>
    <row r="140" ht="24.75" customHeight="1">
      <c r="A140" t="s" s="25">
        <v>323</v>
      </c>
      <c r="B140" t="s" s="26">
        <v>59</v>
      </c>
      <c r="C140" t="s" s="27">
        <v>57</v>
      </c>
      <c r="D140" t="s" s="27">
        <v>60</v>
      </c>
      <c r="E140" t="s" s="28">
        <v>57</v>
      </c>
      <c r="F140" t="s" s="27">
        <v>57</v>
      </c>
      <c r="G140" t="s" s="27">
        <v>64</v>
      </c>
      <c r="H140" t="s" s="28">
        <v>57</v>
      </c>
      <c r="I140" t="s" s="27">
        <v>60</v>
      </c>
      <c r="J140" t="s" s="27">
        <v>60</v>
      </c>
      <c r="K140" t="s" s="28">
        <v>60</v>
      </c>
      <c r="L140" t="s" s="27">
        <v>60</v>
      </c>
      <c r="M140" t="s" s="27">
        <v>61</v>
      </c>
      <c r="N140" t="s" s="28">
        <v>60</v>
      </c>
      <c r="O140" t="s" s="27">
        <v>57</v>
      </c>
      <c r="P140" t="s" s="27">
        <v>60</v>
      </c>
      <c r="Q140" t="s" s="28">
        <v>57</v>
      </c>
      <c r="R140" s="29"/>
      <c r="S140" s="29"/>
      <c r="T140" s="183"/>
      <c r="U140" s="29"/>
      <c r="V140" s="184"/>
      <c r="W140" s="185"/>
      <c r="X140" s="186"/>
      <c r="Y140" s="138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</row>
    <row r="141" ht="15.5" customHeight="1">
      <c r="A141" s="18">
        <v>14065</v>
      </c>
      <c r="B141" t="s" s="19">
        <v>32</v>
      </c>
      <c r="C141" s="179">
        <v>48</v>
      </c>
      <c r="D141" s="179">
        <v>15</v>
      </c>
      <c r="E141" s="176">
        <v>63</v>
      </c>
      <c r="F141" s="179">
        <v>43</v>
      </c>
      <c r="G141" s="179">
        <v>15</v>
      </c>
      <c r="H141" s="176">
        <v>58</v>
      </c>
      <c r="I141" s="179">
        <v>44</v>
      </c>
      <c r="J141" s="179">
        <v>13</v>
      </c>
      <c r="K141" s="176">
        <v>57</v>
      </c>
      <c r="L141" s="179">
        <v>45</v>
      </c>
      <c r="M141" s="179">
        <v>9</v>
      </c>
      <c r="N141" s="176">
        <v>54</v>
      </c>
      <c r="O141" s="179">
        <v>35</v>
      </c>
      <c r="P141" s="179">
        <v>11</v>
      </c>
      <c r="Q141" s="176">
        <v>46</v>
      </c>
      <c r="R141" s="177"/>
      <c r="S141" s="177"/>
      <c r="T141" s="178"/>
      <c r="U141" s="179">
        <v>525</v>
      </c>
      <c r="V141" t="s" s="180">
        <v>60</v>
      </c>
      <c r="W141" s="181">
        <v>6.65</v>
      </c>
      <c r="X141" s="182"/>
      <c r="Y141" s="138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</row>
    <row r="142" ht="24.75" customHeight="1">
      <c r="A142" t="s" s="25">
        <v>325</v>
      </c>
      <c r="B142" t="s" s="26">
        <v>59</v>
      </c>
      <c r="C142" t="s" s="27">
        <v>64</v>
      </c>
      <c r="D142" t="s" s="27">
        <v>87</v>
      </c>
      <c r="E142" t="s" s="28">
        <v>64</v>
      </c>
      <c r="F142" t="s" s="27">
        <v>61</v>
      </c>
      <c r="G142" t="s" s="27">
        <v>87</v>
      </c>
      <c r="H142" t="s" s="28">
        <v>61</v>
      </c>
      <c r="I142" t="s" s="27">
        <v>61</v>
      </c>
      <c r="J142" t="s" s="27">
        <v>64</v>
      </c>
      <c r="K142" t="s" s="28">
        <v>61</v>
      </c>
      <c r="L142" t="s" s="27">
        <v>61</v>
      </c>
      <c r="M142" t="s" s="27">
        <v>62</v>
      </c>
      <c r="N142" t="s" s="28">
        <v>61</v>
      </c>
      <c r="O142" t="s" s="27">
        <v>60</v>
      </c>
      <c r="P142" t="s" s="27">
        <v>61</v>
      </c>
      <c r="Q142" t="s" s="28">
        <v>62</v>
      </c>
      <c r="R142" s="29"/>
      <c r="S142" s="29"/>
      <c r="T142" s="183"/>
      <c r="U142" s="29"/>
      <c r="V142" s="184"/>
      <c r="W142" s="185"/>
      <c r="X142" s="186"/>
      <c r="Y142" s="138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</row>
    <row r="143" ht="15.5" customHeight="1">
      <c r="A143" s="18">
        <v>14066</v>
      </c>
      <c r="B143" t="s" s="19">
        <v>32</v>
      </c>
      <c r="C143" t="s" s="20">
        <v>33</v>
      </c>
      <c r="D143" t="s" s="20">
        <v>38</v>
      </c>
      <c r="E143" s="176">
        <v>43</v>
      </c>
      <c r="F143" t="s" s="20">
        <v>134</v>
      </c>
      <c r="G143" t="s" s="20">
        <v>70</v>
      </c>
      <c r="H143" s="176">
        <v>32</v>
      </c>
      <c r="I143" t="s" s="20">
        <v>33</v>
      </c>
      <c r="J143" t="s" s="20">
        <v>44</v>
      </c>
      <c r="K143" s="176">
        <v>38</v>
      </c>
      <c r="L143" t="s" s="20">
        <v>40</v>
      </c>
      <c r="M143" t="s" s="20">
        <v>41</v>
      </c>
      <c r="N143" s="176">
        <v>41</v>
      </c>
      <c r="O143" t="s" s="20">
        <v>76</v>
      </c>
      <c r="P143" t="s" s="20">
        <v>74</v>
      </c>
      <c r="Q143" s="176">
        <v>35</v>
      </c>
      <c r="R143" s="177"/>
      <c r="S143" s="177"/>
      <c r="T143" s="178"/>
      <c r="U143" s="179">
        <v>419</v>
      </c>
      <c r="V143" t="s" s="180">
        <v>57</v>
      </c>
      <c r="W143" s="181">
        <v>3.42</v>
      </c>
      <c r="X143" s="182"/>
      <c r="Y143" s="138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</row>
    <row r="144" ht="24.75" customHeight="1">
      <c r="A144" t="s" s="25">
        <v>327</v>
      </c>
      <c r="B144" t="s" s="26">
        <v>59</v>
      </c>
      <c r="C144" t="s" s="27">
        <v>60</v>
      </c>
      <c r="D144" t="s" s="27">
        <v>61</v>
      </c>
      <c r="E144" t="s" s="28">
        <v>60</v>
      </c>
      <c r="F144" t="s" s="27">
        <v>57</v>
      </c>
      <c r="G144" t="s" s="27">
        <v>64</v>
      </c>
      <c r="H144" t="s" s="28">
        <v>57</v>
      </c>
      <c r="I144" t="s" s="27">
        <v>60</v>
      </c>
      <c r="J144" t="s" s="27">
        <v>57</v>
      </c>
      <c r="K144" t="s" s="28">
        <v>57</v>
      </c>
      <c r="L144" t="s" s="27">
        <v>60</v>
      </c>
      <c r="M144" t="s" s="27">
        <v>60</v>
      </c>
      <c r="N144" t="s" s="28">
        <v>60</v>
      </c>
      <c r="O144" t="s" s="27">
        <v>57</v>
      </c>
      <c r="P144" t="s" s="27">
        <v>62</v>
      </c>
      <c r="Q144" t="s" s="28">
        <v>57</v>
      </c>
      <c r="R144" s="29"/>
      <c r="S144" s="29"/>
      <c r="T144" s="183"/>
      <c r="U144" s="29"/>
      <c r="V144" s="184"/>
      <c r="W144" s="185"/>
      <c r="X144" s="186"/>
      <c r="Y144" s="138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</row>
    <row r="145" ht="15.5" customHeight="1">
      <c r="A145" s="18">
        <v>14067</v>
      </c>
      <c r="B145" t="s" s="19">
        <v>32</v>
      </c>
      <c r="C145" s="179">
        <v>63</v>
      </c>
      <c r="D145" s="179">
        <v>20</v>
      </c>
      <c r="E145" s="176">
        <v>83</v>
      </c>
      <c r="F145" s="179">
        <v>46</v>
      </c>
      <c r="G145" s="179">
        <v>17</v>
      </c>
      <c r="H145" s="176">
        <v>63</v>
      </c>
      <c r="I145" s="179">
        <v>55</v>
      </c>
      <c r="J145" s="179">
        <v>17</v>
      </c>
      <c r="K145" s="176">
        <v>72</v>
      </c>
      <c r="L145" s="179">
        <v>59</v>
      </c>
      <c r="M145" s="179">
        <v>20</v>
      </c>
      <c r="N145" s="176">
        <v>79</v>
      </c>
      <c r="O145" s="179">
        <v>58</v>
      </c>
      <c r="P145" s="179">
        <v>18</v>
      </c>
      <c r="Q145" s="176">
        <v>76</v>
      </c>
      <c r="R145" s="177"/>
      <c r="S145" s="177"/>
      <c r="T145" s="178"/>
      <c r="U145" s="179">
        <v>636</v>
      </c>
      <c r="V145" t="s" s="180">
        <v>60</v>
      </c>
      <c r="W145" s="181">
        <v>8.880000000000001</v>
      </c>
      <c r="X145" s="182"/>
      <c r="Y145" s="138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</row>
    <row r="146" ht="24.75" customHeight="1">
      <c r="A146" t="s" s="25">
        <v>329</v>
      </c>
      <c r="B146" t="s" s="26">
        <v>59</v>
      </c>
      <c r="C146" t="s" s="27">
        <v>87</v>
      </c>
      <c r="D146" t="s" s="27">
        <v>65</v>
      </c>
      <c r="E146" t="s" s="28">
        <v>65</v>
      </c>
      <c r="F146" t="s" s="27">
        <v>61</v>
      </c>
      <c r="G146" t="s" s="27">
        <v>65</v>
      </c>
      <c r="H146" t="s" s="28">
        <v>64</v>
      </c>
      <c r="I146" t="s" s="27">
        <v>64</v>
      </c>
      <c r="J146" t="s" s="27">
        <v>65</v>
      </c>
      <c r="K146" t="s" s="28">
        <v>63</v>
      </c>
      <c r="L146" t="s" s="27">
        <v>63</v>
      </c>
      <c r="M146" t="s" s="27">
        <v>65</v>
      </c>
      <c r="N146" t="s" s="28">
        <v>87</v>
      </c>
      <c r="O146" t="s" s="27">
        <v>63</v>
      </c>
      <c r="P146" t="s" s="27">
        <v>65</v>
      </c>
      <c r="Q146" t="s" s="28">
        <v>87</v>
      </c>
      <c r="R146" s="29"/>
      <c r="S146" s="29"/>
      <c r="T146" s="183"/>
      <c r="U146" s="29"/>
      <c r="V146" s="184"/>
      <c r="W146" s="185"/>
      <c r="X146" s="186"/>
      <c r="Y146" s="138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</row>
    <row r="147" ht="15.5" customHeight="1">
      <c r="A147" s="18">
        <v>14068</v>
      </c>
      <c r="B147" t="s" s="19">
        <v>32</v>
      </c>
      <c r="C147" t="s" s="20">
        <v>233</v>
      </c>
      <c r="D147" t="s" s="20">
        <v>184</v>
      </c>
      <c r="E147" s="176">
        <v>46</v>
      </c>
      <c r="F147" t="s" s="20">
        <v>133</v>
      </c>
      <c r="G147" t="s" s="20">
        <v>70</v>
      </c>
      <c r="H147" s="176">
        <v>37</v>
      </c>
      <c r="I147" t="s" s="20">
        <v>180</v>
      </c>
      <c r="J147" t="s" s="20">
        <v>41</v>
      </c>
      <c r="K147" s="176">
        <v>8</v>
      </c>
      <c r="L147" t="s" s="20">
        <v>185</v>
      </c>
      <c r="M147" t="s" s="20">
        <v>74</v>
      </c>
      <c r="N147" s="176">
        <v>47</v>
      </c>
      <c r="O147" t="s" s="20">
        <v>33</v>
      </c>
      <c r="P147" t="s" s="20">
        <v>44</v>
      </c>
      <c r="Q147" s="176">
        <v>38</v>
      </c>
      <c r="R147" s="20"/>
      <c r="S147" s="20"/>
      <c r="T147" s="178"/>
      <c r="U147" s="179">
        <v>383</v>
      </c>
      <c r="V147" t="s" s="180">
        <v>57</v>
      </c>
      <c r="W147" s="181">
        <v>3.42</v>
      </c>
      <c r="X147" s="182"/>
      <c r="Y147" s="138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</row>
    <row r="148" ht="15.75" customHeight="1">
      <c r="A148" t="s" s="25">
        <v>332</v>
      </c>
      <c r="B148" t="s" s="26">
        <v>59</v>
      </c>
      <c r="C148" t="s" s="27">
        <v>60</v>
      </c>
      <c r="D148" t="s" s="27">
        <v>64</v>
      </c>
      <c r="E148" t="s" s="28">
        <v>62</v>
      </c>
      <c r="F148" t="s" s="27">
        <v>57</v>
      </c>
      <c r="G148" t="s" s="27">
        <v>64</v>
      </c>
      <c r="H148" t="s" s="28">
        <v>57</v>
      </c>
      <c r="I148" t="s" s="27">
        <v>57</v>
      </c>
      <c r="J148" t="s" s="27">
        <v>60</v>
      </c>
      <c r="K148" t="s" s="28">
        <v>57</v>
      </c>
      <c r="L148" t="s" s="27">
        <v>62</v>
      </c>
      <c r="M148" t="s" s="27">
        <v>62</v>
      </c>
      <c r="N148" t="s" s="28">
        <v>62</v>
      </c>
      <c r="O148" t="s" s="27">
        <v>60</v>
      </c>
      <c r="P148" t="s" s="27">
        <v>57</v>
      </c>
      <c r="Q148" t="s" s="28">
        <v>57</v>
      </c>
      <c r="R148" s="29"/>
      <c r="S148" s="29"/>
      <c r="T148" s="183"/>
      <c r="U148" s="29"/>
      <c r="V148" s="184"/>
      <c r="W148" s="185"/>
      <c r="X148" s="186"/>
      <c r="Y148" s="138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</row>
    <row r="149" ht="15.5" customHeight="1">
      <c r="A149" s="18">
        <v>14069</v>
      </c>
      <c r="B149" t="s" s="19">
        <v>32</v>
      </c>
      <c r="C149" s="179">
        <v>57</v>
      </c>
      <c r="D149" s="179">
        <v>20</v>
      </c>
      <c r="E149" s="176">
        <v>77</v>
      </c>
      <c r="F149" s="179">
        <v>41</v>
      </c>
      <c r="G149" s="179">
        <v>16</v>
      </c>
      <c r="H149" s="176">
        <v>57</v>
      </c>
      <c r="I149" s="179">
        <v>44</v>
      </c>
      <c r="J149" s="179">
        <v>16</v>
      </c>
      <c r="K149" s="176">
        <v>60</v>
      </c>
      <c r="L149" s="179">
        <v>49</v>
      </c>
      <c r="M149" s="179">
        <v>14</v>
      </c>
      <c r="N149" s="176">
        <v>63</v>
      </c>
      <c r="O149" s="179">
        <v>51</v>
      </c>
      <c r="P149" s="179">
        <v>11</v>
      </c>
      <c r="Q149" s="176">
        <v>62</v>
      </c>
      <c r="R149" s="20"/>
      <c r="S149" s="20"/>
      <c r="T149" s="178"/>
      <c r="U149" s="179">
        <v>589</v>
      </c>
      <c r="V149" t="s" s="180">
        <v>60</v>
      </c>
      <c r="W149" s="181">
        <v>7.88</v>
      </c>
      <c r="X149" s="182"/>
      <c r="Y149" s="138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</row>
    <row r="150" ht="24.75" customHeight="1">
      <c r="A150" t="s" s="25">
        <v>333</v>
      </c>
      <c r="B150" t="s" s="26">
        <v>59</v>
      </c>
      <c r="C150" t="s" s="27">
        <v>63</v>
      </c>
      <c r="D150" t="s" s="27">
        <v>65</v>
      </c>
      <c r="E150" t="s" s="28">
        <v>87</v>
      </c>
      <c r="F150" t="s" s="27">
        <v>61</v>
      </c>
      <c r="G150" t="s" s="27">
        <v>65</v>
      </c>
      <c r="H150" t="s" s="28">
        <v>61</v>
      </c>
      <c r="I150" t="s" s="27">
        <v>61</v>
      </c>
      <c r="J150" t="s" s="27">
        <v>65</v>
      </c>
      <c r="K150" t="s" s="28">
        <v>64</v>
      </c>
      <c r="L150" t="s" s="27">
        <v>64</v>
      </c>
      <c r="M150" t="s" s="27">
        <v>63</v>
      </c>
      <c r="N150" t="s" s="28">
        <v>64</v>
      </c>
      <c r="O150" t="s" s="27">
        <v>64</v>
      </c>
      <c r="P150" t="s" s="27">
        <v>61</v>
      </c>
      <c r="Q150" t="s" s="28">
        <v>64</v>
      </c>
      <c r="R150" s="29"/>
      <c r="S150" s="29"/>
      <c r="T150" s="183"/>
      <c r="U150" s="29"/>
      <c r="V150" s="184"/>
      <c r="W150" s="185"/>
      <c r="X150" s="186"/>
      <c r="Y150" s="138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</row>
    <row r="151" ht="15" customHeight="1">
      <c r="A151" s="18">
        <v>14070</v>
      </c>
      <c r="B151" t="s" s="19">
        <v>32</v>
      </c>
      <c r="C151" s="179">
        <v>50</v>
      </c>
      <c r="D151" s="179">
        <v>12</v>
      </c>
      <c r="E151" s="176">
        <v>62</v>
      </c>
      <c r="F151" s="179">
        <v>49</v>
      </c>
      <c r="G151" s="179">
        <v>14</v>
      </c>
      <c r="H151" s="176">
        <v>63</v>
      </c>
      <c r="I151" s="179">
        <v>48</v>
      </c>
      <c r="J151" s="179">
        <v>13</v>
      </c>
      <c r="K151" s="176">
        <v>61</v>
      </c>
      <c r="L151" s="179">
        <v>50</v>
      </c>
      <c r="M151" s="179">
        <v>11</v>
      </c>
      <c r="N151" s="176">
        <v>61</v>
      </c>
      <c r="O151" s="179">
        <v>57</v>
      </c>
      <c r="P151" s="179">
        <v>14</v>
      </c>
      <c r="Q151" s="176">
        <v>71</v>
      </c>
      <c r="R151" s="177"/>
      <c r="S151" s="177"/>
      <c r="T151" s="178"/>
      <c r="U151" s="179">
        <v>568</v>
      </c>
      <c r="V151" t="s" s="180">
        <v>60</v>
      </c>
      <c r="W151" s="181">
        <v>7.73</v>
      </c>
      <c r="X151" s="182"/>
      <c r="Y151" s="138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</row>
    <row r="152" ht="24.75" customHeight="1">
      <c r="A152" t="s" s="25">
        <v>334</v>
      </c>
      <c r="B152" t="s" s="26">
        <v>59</v>
      </c>
      <c r="C152" t="s" s="27">
        <v>64</v>
      </c>
      <c r="D152" t="s" s="27">
        <v>64</v>
      </c>
      <c r="E152" t="s" s="28">
        <v>64</v>
      </c>
      <c r="F152" t="s" s="27">
        <v>64</v>
      </c>
      <c r="G152" t="s" s="27">
        <v>63</v>
      </c>
      <c r="H152" t="s" s="28">
        <v>64</v>
      </c>
      <c r="I152" t="s" s="27">
        <v>64</v>
      </c>
      <c r="J152" t="s" s="27">
        <v>64</v>
      </c>
      <c r="K152" t="s" s="28">
        <v>64</v>
      </c>
      <c r="L152" t="s" s="27">
        <v>64</v>
      </c>
      <c r="M152" t="s" s="27">
        <v>61</v>
      </c>
      <c r="N152" t="s" s="28">
        <v>64</v>
      </c>
      <c r="O152" t="s" s="27">
        <v>63</v>
      </c>
      <c r="P152" t="s" s="27">
        <v>63</v>
      </c>
      <c r="Q152" t="s" s="28">
        <v>63</v>
      </c>
      <c r="R152" s="29"/>
      <c r="S152" s="29"/>
      <c r="T152" s="183"/>
      <c r="U152" s="29"/>
      <c r="V152" s="184"/>
      <c r="W152" s="185"/>
      <c r="X152" s="186"/>
      <c r="Y152" s="138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</row>
    <row r="153" ht="15.5" customHeight="1">
      <c r="A153" s="18">
        <v>14071</v>
      </c>
      <c r="B153" t="s" s="19">
        <v>32</v>
      </c>
      <c r="C153" s="179">
        <v>60</v>
      </c>
      <c r="D153" s="179">
        <v>18</v>
      </c>
      <c r="E153" s="176">
        <v>78</v>
      </c>
      <c r="F153" s="179">
        <v>54</v>
      </c>
      <c r="G153" s="179">
        <v>14</v>
      </c>
      <c r="H153" s="176">
        <v>68</v>
      </c>
      <c r="I153" s="179">
        <v>55</v>
      </c>
      <c r="J153" s="179">
        <v>13</v>
      </c>
      <c r="K153" s="176">
        <v>68</v>
      </c>
      <c r="L153" s="179">
        <v>49</v>
      </c>
      <c r="M153" s="179">
        <v>9</v>
      </c>
      <c r="N153" s="176">
        <v>58</v>
      </c>
      <c r="O153" s="179">
        <v>47</v>
      </c>
      <c r="P153" s="179">
        <v>13</v>
      </c>
      <c r="Q153" s="176">
        <v>60</v>
      </c>
      <c r="R153" s="20"/>
      <c r="S153" s="20"/>
      <c r="T153" s="178"/>
      <c r="U153" s="179">
        <v>588</v>
      </c>
      <c r="V153" t="s" s="180">
        <v>60</v>
      </c>
      <c r="W153" s="181">
        <v>7.77</v>
      </c>
      <c r="X153" s="182"/>
      <c r="Y153" s="138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</row>
    <row r="154" ht="24.75" customHeight="1">
      <c r="A154" t="s" s="25">
        <v>336</v>
      </c>
      <c r="B154" t="s" s="26">
        <v>59</v>
      </c>
      <c r="C154" t="s" s="27">
        <v>87</v>
      </c>
      <c r="D154" t="s" s="27">
        <v>65</v>
      </c>
      <c r="E154" t="s" s="28">
        <v>87</v>
      </c>
      <c r="F154" t="s" s="27">
        <v>64</v>
      </c>
      <c r="G154" t="s" s="27">
        <v>63</v>
      </c>
      <c r="H154" t="s" s="28">
        <v>64</v>
      </c>
      <c r="I154" t="s" s="27">
        <v>64</v>
      </c>
      <c r="J154" t="s" s="27">
        <v>64</v>
      </c>
      <c r="K154" t="s" s="28">
        <v>64</v>
      </c>
      <c r="L154" t="s" s="27">
        <v>64</v>
      </c>
      <c r="M154" t="s" s="27">
        <v>62</v>
      </c>
      <c r="N154" t="s" s="28">
        <v>61</v>
      </c>
      <c r="O154" t="s" s="27">
        <v>61</v>
      </c>
      <c r="P154" t="s" s="27">
        <v>64</v>
      </c>
      <c r="Q154" t="s" s="28">
        <v>64</v>
      </c>
      <c r="R154" s="29"/>
      <c r="S154" s="29"/>
      <c r="T154" s="183"/>
      <c r="U154" s="29"/>
      <c r="V154" s="184"/>
      <c r="W154" s="185"/>
      <c r="X154" s="186"/>
      <c r="Y154" s="138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</row>
    <row r="155" ht="15.5" customHeight="1">
      <c r="A155" s="18">
        <v>14072</v>
      </c>
      <c r="B155" t="s" s="19">
        <v>32</v>
      </c>
      <c r="C155" t="s" s="20">
        <v>33</v>
      </c>
      <c r="D155" t="s" s="20">
        <v>34</v>
      </c>
      <c r="E155" s="176">
        <v>42</v>
      </c>
      <c r="F155" t="s" s="20">
        <v>177</v>
      </c>
      <c r="G155" t="s" s="20">
        <v>38</v>
      </c>
      <c r="H155" s="176">
        <v>11</v>
      </c>
      <c r="I155" t="s" s="20">
        <v>33</v>
      </c>
      <c r="J155" t="s" s="20">
        <v>74</v>
      </c>
      <c r="K155" s="176">
        <v>41</v>
      </c>
      <c r="L155" t="s" s="20">
        <v>212</v>
      </c>
      <c r="M155" t="s" s="20">
        <v>44</v>
      </c>
      <c r="N155" s="176">
        <v>22</v>
      </c>
      <c r="O155" t="s" s="20">
        <v>66</v>
      </c>
      <c r="P155" t="s" s="20">
        <v>41</v>
      </c>
      <c r="Q155" s="176">
        <v>29</v>
      </c>
      <c r="R155" s="177"/>
      <c r="S155" s="177"/>
      <c r="T155" s="178"/>
      <c r="U155" s="179">
        <v>384</v>
      </c>
      <c r="V155" t="s" s="180">
        <v>57</v>
      </c>
      <c r="W155" s="181">
        <v>3.38</v>
      </c>
      <c r="X155" s="182"/>
      <c r="Y155" s="138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</row>
    <row r="156" ht="24.75" customHeight="1">
      <c r="A156" t="s" s="25">
        <v>338</v>
      </c>
      <c r="B156" t="s" s="26">
        <v>59</v>
      </c>
      <c r="C156" t="s" s="27">
        <v>60</v>
      </c>
      <c r="D156" t="s" s="27">
        <v>61</v>
      </c>
      <c r="E156" t="s" s="28">
        <v>60</v>
      </c>
      <c r="F156" t="s" s="27">
        <v>57</v>
      </c>
      <c r="G156" t="s" s="27">
        <v>61</v>
      </c>
      <c r="H156" t="s" s="28">
        <v>57</v>
      </c>
      <c r="I156" t="s" s="27">
        <v>60</v>
      </c>
      <c r="J156" t="s" s="27">
        <v>62</v>
      </c>
      <c r="K156" t="s" s="28">
        <v>60</v>
      </c>
      <c r="L156" t="s" s="27">
        <v>57</v>
      </c>
      <c r="M156" t="s" s="27">
        <v>57</v>
      </c>
      <c r="N156" t="s" s="28">
        <v>57</v>
      </c>
      <c r="O156" t="s" s="27">
        <v>57</v>
      </c>
      <c r="P156" t="s" s="27">
        <v>60</v>
      </c>
      <c r="Q156" t="s" s="28">
        <v>57</v>
      </c>
      <c r="R156" s="29"/>
      <c r="S156" s="29"/>
      <c r="T156" s="183"/>
      <c r="U156" s="29"/>
      <c r="V156" s="184"/>
      <c r="W156" s="185"/>
      <c r="X156" s="186"/>
      <c r="Y156" s="138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</row>
    <row r="157" ht="15.5" customHeight="1">
      <c r="A157" s="18">
        <v>14073</v>
      </c>
      <c r="B157" t="s" s="19">
        <v>32</v>
      </c>
      <c r="C157" s="179">
        <v>47</v>
      </c>
      <c r="D157" s="179">
        <v>19</v>
      </c>
      <c r="E157" s="176">
        <v>66</v>
      </c>
      <c r="F157" s="179">
        <v>38</v>
      </c>
      <c r="G157" s="179">
        <v>16</v>
      </c>
      <c r="H157" s="176">
        <v>54</v>
      </c>
      <c r="I157" s="179">
        <v>59</v>
      </c>
      <c r="J157" s="179">
        <v>17</v>
      </c>
      <c r="K157" s="176">
        <v>76</v>
      </c>
      <c r="L157" s="179">
        <v>52</v>
      </c>
      <c r="M157" s="179">
        <v>16</v>
      </c>
      <c r="N157" s="176">
        <v>68</v>
      </c>
      <c r="O157" s="179">
        <v>35</v>
      </c>
      <c r="P157" s="179">
        <v>16</v>
      </c>
      <c r="Q157" s="176">
        <v>51</v>
      </c>
      <c r="R157" s="240"/>
      <c r="S157" s="240"/>
      <c r="T157" s="140"/>
      <c r="U157" s="179">
        <v>590</v>
      </c>
      <c r="V157" t="s" s="180">
        <v>60</v>
      </c>
      <c r="W157" s="181">
        <v>7.65</v>
      </c>
      <c r="X157" s="182"/>
      <c r="Y157" s="138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</row>
    <row r="158" ht="24.75" customHeight="1">
      <c r="A158" t="s" s="25">
        <v>340</v>
      </c>
      <c r="B158" t="s" s="26">
        <v>59</v>
      </c>
      <c r="C158" t="s" s="27">
        <v>61</v>
      </c>
      <c r="D158" t="s" s="27">
        <v>65</v>
      </c>
      <c r="E158" t="s" s="28">
        <v>64</v>
      </c>
      <c r="F158" t="s" s="27">
        <v>62</v>
      </c>
      <c r="G158" t="s" s="27">
        <v>65</v>
      </c>
      <c r="H158" t="s" s="28">
        <v>61</v>
      </c>
      <c r="I158" t="s" s="27">
        <v>63</v>
      </c>
      <c r="J158" t="s" s="27">
        <v>65</v>
      </c>
      <c r="K158" t="s" s="28">
        <v>87</v>
      </c>
      <c r="L158" t="s" s="27">
        <v>64</v>
      </c>
      <c r="M158" t="s" s="27">
        <v>65</v>
      </c>
      <c r="N158" t="s" s="28">
        <v>64</v>
      </c>
      <c r="O158" t="s" s="27">
        <v>60</v>
      </c>
      <c r="P158" t="s" s="27">
        <v>65</v>
      </c>
      <c r="Q158" t="s" s="28">
        <v>61</v>
      </c>
      <c r="R158" s="242"/>
      <c r="S158" s="242"/>
      <c r="T158" s="16"/>
      <c r="U158" s="29"/>
      <c r="V158" s="184"/>
      <c r="W158" s="185"/>
      <c r="X158" s="186"/>
      <c r="Y158" s="138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</row>
    <row r="159" ht="15.5" customHeight="1">
      <c r="A159" s="18">
        <v>14074</v>
      </c>
      <c r="B159" t="s" s="19">
        <v>32</v>
      </c>
      <c r="C159" s="179">
        <v>57</v>
      </c>
      <c r="D159" s="179">
        <v>19</v>
      </c>
      <c r="E159" s="176">
        <v>76</v>
      </c>
      <c r="F159" s="179">
        <v>53</v>
      </c>
      <c r="G159" s="179">
        <v>13</v>
      </c>
      <c r="H159" s="176">
        <v>66</v>
      </c>
      <c r="I159" s="179">
        <v>50</v>
      </c>
      <c r="J159" s="179">
        <v>17</v>
      </c>
      <c r="K159" s="176">
        <v>67</v>
      </c>
      <c r="L159" s="179">
        <v>42</v>
      </c>
      <c r="M159" s="179">
        <v>15</v>
      </c>
      <c r="N159" s="176">
        <v>57</v>
      </c>
      <c r="O159" s="179">
        <v>50</v>
      </c>
      <c r="P159" s="179">
        <v>12</v>
      </c>
      <c r="Q159" s="176">
        <v>62</v>
      </c>
      <c r="R159" s="177"/>
      <c r="S159" s="177"/>
      <c r="T159" s="178"/>
      <c r="U159" s="179">
        <v>593</v>
      </c>
      <c r="V159" t="s" s="180">
        <v>60</v>
      </c>
      <c r="W159" s="181">
        <v>7.88</v>
      </c>
      <c r="X159" s="182"/>
      <c r="Y159" s="138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</row>
    <row r="160" ht="15.75" customHeight="1">
      <c r="A160" t="s" s="25">
        <v>342</v>
      </c>
      <c r="B160" t="s" s="26">
        <v>59</v>
      </c>
      <c r="C160" t="s" s="27">
        <v>63</v>
      </c>
      <c r="D160" t="s" s="27">
        <v>65</v>
      </c>
      <c r="E160" t="s" s="28">
        <v>87</v>
      </c>
      <c r="F160" t="s" s="27">
        <v>64</v>
      </c>
      <c r="G160" t="s" s="27">
        <v>64</v>
      </c>
      <c r="H160" t="s" s="28">
        <v>64</v>
      </c>
      <c r="I160" t="s" s="27">
        <v>64</v>
      </c>
      <c r="J160" t="s" s="27">
        <v>65</v>
      </c>
      <c r="K160" t="s" s="28">
        <v>64</v>
      </c>
      <c r="L160" t="s" s="27">
        <v>61</v>
      </c>
      <c r="M160" t="s" s="27">
        <v>87</v>
      </c>
      <c r="N160" t="s" s="28">
        <v>61</v>
      </c>
      <c r="O160" t="s" s="27">
        <v>64</v>
      </c>
      <c r="P160" t="s" s="27">
        <v>64</v>
      </c>
      <c r="Q160" t="s" s="28">
        <v>64</v>
      </c>
      <c r="R160" s="29"/>
      <c r="S160" s="29"/>
      <c r="T160" s="183"/>
      <c r="U160" s="29"/>
      <c r="V160" s="184"/>
      <c r="W160" s="185"/>
      <c r="X160" s="186"/>
      <c r="Y160" s="138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</row>
    <row r="161" ht="15.5" customHeight="1">
      <c r="A161" s="18">
        <v>14075</v>
      </c>
      <c r="B161" t="s" s="19">
        <v>32</v>
      </c>
      <c r="C161" t="s" s="20">
        <v>240</v>
      </c>
      <c r="D161" t="s" s="20">
        <v>34</v>
      </c>
      <c r="E161" s="176">
        <v>35</v>
      </c>
      <c r="F161" t="s" s="20">
        <v>40</v>
      </c>
      <c r="G161" t="s" s="20">
        <v>184</v>
      </c>
      <c r="H161" s="176">
        <v>45</v>
      </c>
      <c r="I161" t="s" s="20">
        <v>69</v>
      </c>
      <c r="J161" t="s" s="20">
        <v>34</v>
      </c>
      <c r="K161" s="176">
        <v>47</v>
      </c>
      <c r="L161" t="s" s="20">
        <v>133</v>
      </c>
      <c r="M161" t="s" s="20">
        <v>41</v>
      </c>
      <c r="N161" s="176">
        <v>32</v>
      </c>
      <c r="O161" t="s" s="20">
        <v>43</v>
      </c>
      <c r="P161" t="s" s="20">
        <v>41</v>
      </c>
      <c r="Q161" s="176">
        <v>21</v>
      </c>
      <c r="R161" s="177"/>
      <c r="S161" s="177"/>
      <c r="T161" s="178"/>
      <c r="U161" s="179">
        <v>412</v>
      </c>
      <c r="V161" t="s" s="180">
        <v>57</v>
      </c>
      <c r="W161" s="181">
        <v>3.5</v>
      </c>
      <c r="X161" s="182"/>
      <c r="Y161" s="138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</row>
    <row r="162" ht="24.75" customHeight="1">
      <c r="A162" t="s" s="25">
        <v>344</v>
      </c>
      <c r="B162" t="s" s="26">
        <v>59</v>
      </c>
      <c r="C162" t="s" s="27">
        <v>57</v>
      </c>
      <c r="D162" t="s" s="27">
        <v>61</v>
      </c>
      <c r="E162" t="s" s="28">
        <v>57</v>
      </c>
      <c r="F162" t="s" s="27">
        <v>60</v>
      </c>
      <c r="G162" t="s" s="27">
        <v>64</v>
      </c>
      <c r="H162" t="s" s="28">
        <v>62</v>
      </c>
      <c r="I162" t="s" s="27">
        <v>62</v>
      </c>
      <c r="J162" t="s" s="27">
        <v>61</v>
      </c>
      <c r="K162" t="s" s="28">
        <v>62</v>
      </c>
      <c r="L162" t="s" s="27">
        <v>57</v>
      </c>
      <c r="M162" t="s" s="27">
        <v>60</v>
      </c>
      <c r="N162" t="s" s="28">
        <v>57</v>
      </c>
      <c r="O162" t="s" s="27">
        <v>57</v>
      </c>
      <c r="P162" t="s" s="27">
        <v>60</v>
      </c>
      <c r="Q162" t="s" s="28">
        <v>57</v>
      </c>
      <c r="R162" s="29"/>
      <c r="S162" s="29"/>
      <c r="T162" s="183"/>
      <c r="U162" s="29"/>
      <c r="V162" s="184"/>
      <c r="W162" s="185"/>
      <c r="X162" s="186"/>
      <c r="Y162" s="138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</row>
    <row r="163" ht="15.5" customHeight="1">
      <c r="A163" s="18">
        <v>14076</v>
      </c>
      <c r="B163" t="s" s="19">
        <v>32</v>
      </c>
      <c r="C163" s="179">
        <v>61</v>
      </c>
      <c r="D163" s="179">
        <v>13</v>
      </c>
      <c r="E163" s="176">
        <v>74</v>
      </c>
      <c r="F163" s="179">
        <v>53</v>
      </c>
      <c r="G163" s="179">
        <v>13</v>
      </c>
      <c r="H163" s="176">
        <v>66</v>
      </c>
      <c r="I163" s="179">
        <v>38</v>
      </c>
      <c r="J163" s="179">
        <v>14</v>
      </c>
      <c r="K163" s="176">
        <v>52</v>
      </c>
      <c r="L163" s="200">
        <v>32</v>
      </c>
      <c r="M163" s="179">
        <v>9</v>
      </c>
      <c r="N163" s="201">
        <v>40</v>
      </c>
      <c r="O163" s="179">
        <v>74</v>
      </c>
      <c r="P163" s="200">
        <v>8</v>
      </c>
      <c r="Q163" s="176">
        <v>79</v>
      </c>
      <c r="R163" s="20"/>
      <c r="S163" s="20"/>
      <c r="T163" s="178"/>
      <c r="U163" s="179">
        <v>563</v>
      </c>
      <c r="V163" t="s" s="180">
        <v>60</v>
      </c>
      <c r="W163" s="181">
        <v>7.54</v>
      </c>
      <c r="X163" s="182"/>
      <c r="Y163" s="138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</row>
    <row r="164" ht="24.75" customHeight="1">
      <c r="A164" t="s" s="25">
        <v>346</v>
      </c>
      <c r="B164" t="s" s="26">
        <v>59</v>
      </c>
      <c r="C164" t="s" s="27">
        <v>87</v>
      </c>
      <c r="D164" t="s" s="27">
        <v>64</v>
      </c>
      <c r="E164" t="s" s="28">
        <v>63</v>
      </c>
      <c r="F164" t="s" s="27">
        <v>64</v>
      </c>
      <c r="G164" t="s" s="27">
        <v>64</v>
      </c>
      <c r="H164" t="s" s="28">
        <v>64</v>
      </c>
      <c r="I164" t="s" s="27">
        <v>62</v>
      </c>
      <c r="J164" t="s" s="27">
        <v>63</v>
      </c>
      <c r="K164" t="s" s="28">
        <v>61</v>
      </c>
      <c r="L164" t="s" s="27">
        <v>60</v>
      </c>
      <c r="M164" t="s" s="27">
        <v>62</v>
      </c>
      <c r="N164" t="s" s="28">
        <v>60</v>
      </c>
      <c r="O164" t="s" s="27">
        <v>65</v>
      </c>
      <c r="P164" t="s" s="27">
        <v>60</v>
      </c>
      <c r="Q164" t="s" s="28">
        <v>87</v>
      </c>
      <c r="R164" s="29"/>
      <c r="S164" s="29"/>
      <c r="T164" s="183"/>
      <c r="U164" s="29"/>
      <c r="V164" s="184"/>
      <c r="W164" s="185"/>
      <c r="X164" s="186"/>
      <c r="Y164" s="138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</row>
    <row r="165" ht="15.5" customHeight="1">
      <c r="A165" s="18">
        <v>14077</v>
      </c>
      <c r="B165" t="s" s="19">
        <v>32</v>
      </c>
      <c r="C165" t="s" s="20">
        <v>240</v>
      </c>
      <c r="D165" t="s" s="20">
        <v>132</v>
      </c>
      <c r="E165" s="176">
        <v>29</v>
      </c>
      <c r="F165" t="s" s="20">
        <v>33</v>
      </c>
      <c r="G165" t="s" s="20">
        <v>70</v>
      </c>
      <c r="H165" s="176">
        <v>45</v>
      </c>
      <c r="I165" t="s" s="20">
        <v>134</v>
      </c>
      <c r="J165" t="s" s="20">
        <v>34</v>
      </c>
      <c r="K165" s="176">
        <v>29</v>
      </c>
      <c r="L165" t="s" s="20">
        <v>230</v>
      </c>
      <c r="M165" t="s" s="20">
        <v>209</v>
      </c>
      <c r="N165" s="176">
        <v>23</v>
      </c>
      <c r="O165" t="s" s="20">
        <v>233</v>
      </c>
      <c r="P165" t="s" s="20">
        <v>41</v>
      </c>
      <c r="Q165" s="176">
        <v>42</v>
      </c>
      <c r="R165" s="177"/>
      <c r="S165" s="177"/>
      <c r="T165" s="178"/>
      <c r="U165" s="179">
        <v>396</v>
      </c>
      <c r="V165" t="s" s="180">
        <v>57</v>
      </c>
      <c r="W165" s="181">
        <v>3.15</v>
      </c>
      <c r="X165" s="182"/>
      <c r="Y165" s="138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</row>
    <row r="166" ht="24.75" customHeight="1">
      <c r="A166" t="s" s="25">
        <v>347</v>
      </c>
      <c r="B166" t="s" s="26">
        <v>59</v>
      </c>
      <c r="C166" t="s" s="27">
        <v>57</v>
      </c>
      <c r="D166" t="s" s="27">
        <v>57</v>
      </c>
      <c r="E166" t="s" s="28">
        <v>57</v>
      </c>
      <c r="F166" t="s" s="27">
        <v>60</v>
      </c>
      <c r="G166" t="s" s="27">
        <v>64</v>
      </c>
      <c r="H166" t="s" s="28">
        <v>62</v>
      </c>
      <c r="I166" t="s" s="27">
        <v>57</v>
      </c>
      <c r="J166" t="s" s="27">
        <v>61</v>
      </c>
      <c r="K166" t="s" s="28">
        <v>57</v>
      </c>
      <c r="L166" t="s" s="27">
        <v>57</v>
      </c>
      <c r="M166" t="s" s="27">
        <v>57</v>
      </c>
      <c r="N166" t="s" s="28">
        <v>57</v>
      </c>
      <c r="O166" t="s" s="27">
        <v>60</v>
      </c>
      <c r="P166" t="s" s="27">
        <v>60</v>
      </c>
      <c r="Q166" t="s" s="28">
        <v>60</v>
      </c>
      <c r="R166" s="29"/>
      <c r="S166" s="29"/>
      <c r="T166" s="183"/>
      <c r="U166" s="29"/>
      <c r="V166" s="184"/>
      <c r="W166" s="185"/>
      <c r="X166" s="186"/>
      <c r="Y166" s="138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</row>
    <row r="167" ht="15.5" customHeight="1">
      <c r="A167" s="18">
        <v>14078</v>
      </c>
      <c r="B167" t="s" s="19">
        <v>32</v>
      </c>
      <c r="C167" s="179">
        <v>32</v>
      </c>
      <c r="D167" s="179">
        <v>8</v>
      </c>
      <c r="E167" s="176">
        <v>40</v>
      </c>
      <c r="F167" s="179">
        <v>35</v>
      </c>
      <c r="G167" s="179">
        <v>14</v>
      </c>
      <c r="H167" s="176">
        <v>49</v>
      </c>
      <c r="I167" s="179">
        <v>40</v>
      </c>
      <c r="J167" s="179">
        <v>12</v>
      </c>
      <c r="K167" s="176">
        <v>52</v>
      </c>
      <c r="L167" s="179">
        <v>44</v>
      </c>
      <c r="M167" s="179">
        <v>11</v>
      </c>
      <c r="N167" s="176">
        <v>55</v>
      </c>
      <c r="O167" s="179">
        <v>42</v>
      </c>
      <c r="P167" s="179">
        <v>11</v>
      </c>
      <c r="Q167" s="176">
        <v>53</v>
      </c>
      <c r="R167" s="20"/>
      <c r="S167" s="20"/>
      <c r="T167" s="178"/>
      <c r="U167" s="179">
        <v>503</v>
      </c>
      <c r="V167" t="s" s="180">
        <v>60</v>
      </c>
      <c r="W167" s="181">
        <v>6.38</v>
      </c>
      <c r="X167" s="182"/>
      <c r="Y167" s="138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</row>
    <row r="168" ht="24.75" customHeight="1">
      <c r="A168" t="s" s="25">
        <v>349</v>
      </c>
      <c r="B168" t="s" s="26">
        <v>59</v>
      </c>
      <c r="C168" t="s" s="27">
        <v>60</v>
      </c>
      <c r="D168" t="s" s="27">
        <v>60</v>
      </c>
      <c r="E168" t="s" s="28">
        <v>60</v>
      </c>
      <c r="F168" t="s" s="27">
        <v>60</v>
      </c>
      <c r="G168" t="s" s="27">
        <v>63</v>
      </c>
      <c r="H168" t="s" s="28">
        <v>62</v>
      </c>
      <c r="I168" t="s" s="27">
        <v>61</v>
      </c>
      <c r="J168" t="s" s="27">
        <v>64</v>
      </c>
      <c r="K168" t="s" s="28">
        <v>61</v>
      </c>
      <c r="L168" t="s" s="27">
        <v>61</v>
      </c>
      <c r="M168" t="s" s="27">
        <v>61</v>
      </c>
      <c r="N168" t="s" s="28">
        <v>61</v>
      </c>
      <c r="O168" t="s" s="27">
        <v>61</v>
      </c>
      <c r="P168" t="s" s="27">
        <v>61</v>
      </c>
      <c r="Q168" t="s" s="28">
        <v>61</v>
      </c>
      <c r="R168" s="29"/>
      <c r="S168" s="29"/>
      <c r="T168" s="183"/>
      <c r="U168" s="29"/>
      <c r="V168" s="184"/>
      <c r="W168" s="185"/>
      <c r="X168" s="186"/>
      <c r="Y168" s="138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</row>
    <row r="169" ht="15.5" customHeight="1">
      <c r="A169" s="18">
        <v>14079</v>
      </c>
      <c r="B169" t="s" s="19">
        <v>32</v>
      </c>
      <c r="C169" t="s" s="20">
        <v>33</v>
      </c>
      <c r="D169" t="s" s="20">
        <v>34</v>
      </c>
      <c r="E169" s="176">
        <v>42</v>
      </c>
      <c r="F169" t="s" s="20">
        <v>211</v>
      </c>
      <c r="G169" t="s" s="20">
        <v>38</v>
      </c>
      <c r="H169" s="176">
        <v>26</v>
      </c>
      <c r="I169" t="s" s="20">
        <v>233</v>
      </c>
      <c r="J169" t="s" s="20">
        <v>34</v>
      </c>
      <c r="K169" s="176">
        <v>44</v>
      </c>
      <c r="L169" t="s" s="20">
        <v>76</v>
      </c>
      <c r="M169" t="s" s="20">
        <v>132</v>
      </c>
      <c r="N169" s="176">
        <v>30</v>
      </c>
      <c r="O169" t="s" s="20">
        <v>229</v>
      </c>
      <c r="P169" t="s" s="20">
        <v>41</v>
      </c>
      <c r="Q169" s="176">
        <v>19</v>
      </c>
      <c r="R169" s="177"/>
      <c r="S169" s="177"/>
      <c r="T169" s="178"/>
      <c r="U169" s="179">
        <v>408</v>
      </c>
      <c r="V169" t="s" s="180">
        <v>57</v>
      </c>
      <c r="W169" s="181">
        <v>3.46</v>
      </c>
      <c r="X169" s="182"/>
      <c r="Y169" s="138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</row>
    <row r="170" ht="24.75" customHeight="1">
      <c r="A170" t="s" s="25">
        <v>351</v>
      </c>
      <c r="B170" t="s" s="26">
        <v>59</v>
      </c>
      <c r="C170" t="s" s="27">
        <v>60</v>
      </c>
      <c r="D170" t="s" s="27">
        <v>61</v>
      </c>
      <c r="E170" t="s" s="28">
        <v>60</v>
      </c>
      <c r="F170" t="s" s="27">
        <v>57</v>
      </c>
      <c r="G170" t="s" s="27">
        <v>61</v>
      </c>
      <c r="H170" t="s" s="28">
        <v>57</v>
      </c>
      <c r="I170" t="s" s="27">
        <v>60</v>
      </c>
      <c r="J170" t="s" s="27">
        <v>61</v>
      </c>
      <c r="K170" t="s" s="28">
        <v>60</v>
      </c>
      <c r="L170" t="s" s="27">
        <v>57</v>
      </c>
      <c r="M170" t="s" s="27">
        <v>57</v>
      </c>
      <c r="N170" t="s" s="28">
        <v>57</v>
      </c>
      <c r="O170" t="s" s="27">
        <v>57</v>
      </c>
      <c r="P170" t="s" s="27">
        <v>60</v>
      </c>
      <c r="Q170" t="s" s="28">
        <v>57</v>
      </c>
      <c r="R170" s="29"/>
      <c r="S170" s="29"/>
      <c r="T170" s="183"/>
      <c r="U170" s="29"/>
      <c r="V170" s="184"/>
      <c r="W170" s="185"/>
      <c r="X170" s="186"/>
      <c r="Y170" s="138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</row>
    <row r="171" ht="15.5" customHeight="1">
      <c r="A171" s="18">
        <v>14080</v>
      </c>
      <c r="B171" t="s" s="19">
        <v>32</v>
      </c>
      <c r="C171" s="179">
        <v>47</v>
      </c>
      <c r="D171" s="179">
        <v>12</v>
      </c>
      <c r="E171" s="176">
        <v>59</v>
      </c>
      <c r="F171" s="179">
        <v>54</v>
      </c>
      <c r="G171" s="179">
        <v>12</v>
      </c>
      <c r="H171" s="176">
        <v>66</v>
      </c>
      <c r="I171" s="179">
        <v>54</v>
      </c>
      <c r="J171" s="179">
        <v>15</v>
      </c>
      <c r="K171" s="176">
        <v>69</v>
      </c>
      <c r="L171" s="179">
        <v>39</v>
      </c>
      <c r="M171" s="179">
        <v>16</v>
      </c>
      <c r="N171" s="176">
        <v>55</v>
      </c>
      <c r="O171" s="179">
        <v>35</v>
      </c>
      <c r="P171" s="179">
        <v>12</v>
      </c>
      <c r="Q171" s="176">
        <v>47</v>
      </c>
      <c r="R171" s="177"/>
      <c r="S171" s="177"/>
      <c r="T171" s="178"/>
      <c r="U171" s="179">
        <v>552</v>
      </c>
      <c r="V171" t="s" s="180">
        <v>60</v>
      </c>
      <c r="W171" s="181">
        <v>6.92</v>
      </c>
      <c r="X171" s="182"/>
      <c r="Y171" s="138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</row>
    <row r="172" ht="15.75" customHeight="1">
      <c r="A172" t="s" s="25">
        <v>352</v>
      </c>
      <c r="B172" t="s" s="26">
        <v>59</v>
      </c>
      <c r="C172" t="s" s="27">
        <v>61</v>
      </c>
      <c r="D172" t="s" s="27">
        <v>64</v>
      </c>
      <c r="E172" t="s" s="28">
        <v>61</v>
      </c>
      <c r="F172" t="s" s="27">
        <v>64</v>
      </c>
      <c r="G172" t="s" s="27">
        <v>64</v>
      </c>
      <c r="H172" t="s" s="28">
        <v>64</v>
      </c>
      <c r="I172" t="s" s="27">
        <v>64</v>
      </c>
      <c r="J172" t="s" s="27">
        <v>87</v>
      </c>
      <c r="K172" t="s" s="28">
        <v>64</v>
      </c>
      <c r="L172" t="s" s="27">
        <v>62</v>
      </c>
      <c r="M172" t="s" s="27">
        <v>65</v>
      </c>
      <c r="N172" t="s" s="28">
        <v>61</v>
      </c>
      <c r="O172" t="s" s="27">
        <v>60</v>
      </c>
      <c r="P172" t="s" s="27">
        <v>64</v>
      </c>
      <c r="Q172" t="s" s="28">
        <v>62</v>
      </c>
      <c r="R172" s="29"/>
      <c r="S172" s="29"/>
      <c r="T172" s="183"/>
      <c r="U172" s="29"/>
      <c r="V172" s="184"/>
      <c r="W172" s="185"/>
      <c r="X172" s="186"/>
      <c r="Y172" s="138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</row>
    <row r="173" ht="15.5" customHeight="1">
      <c r="A173" s="18">
        <v>14081</v>
      </c>
      <c r="B173" t="s" s="19">
        <v>32</v>
      </c>
      <c r="C173" s="179">
        <v>51</v>
      </c>
      <c r="D173" s="179">
        <v>11</v>
      </c>
      <c r="E173" s="176">
        <v>62</v>
      </c>
      <c r="F173" s="179">
        <v>39</v>
      </c>
      <c r="G173" s="179">
        <v>12</v>
      </c>
      <c r="H173" s="176">
        <v>51</v>
      </c>
      <c r="I173" s="179">
        <v>49</v>
      </c>
      <c r="J173" s="179">
        <v>16</v>
      </c>
      <c r="K173" s="176">
        <v>65</v>
      </c>
      <c r="L173" s="179">
        <v>42</v>
      </c>
      <c r="M173" s="179">
        <v>11</v>
      </c>
      <c r="N173" s="176">
        <v>53</v>
      </c>
      <c r="O173" s="179">
        <v>45</v>
      </c>
      <c r="P173" s="179">
        <v>12</v>
      </c>
      <c r="Q173" s="176">
        <v>57</v>
      </c>
      <c r="R173" s="177"/>
      <c r="S173" s="177"/>
      <c r="T173" s="178"/>
      <c r="U173" s="179">
        <v>550</v>
      </c>
      <c r="V173" t="s" s="180">
        <v>60</v>
      </c>
      <c r="W173" s="181">
        <v>7.15</v>
      </c>
      <c r="X173" s="182"/>
      <c r="Y173" s="138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</row>
    <row r="174" ht="15.75" customHeight="1">
      <c r="A174" t="s" s="25">
        <v>353</v>
      </c>
      <c r="B174" t="s" s="26">
        <v>59</v>
      </c>
      <c r="C174" t="s" s="27">
        <v>64</v>
      </c>
      <c r="D174" t="s" s="27">
        <v>61</v>
      </c>
      <c r="E174" t="s" s="28">
        <v>64</v>
      </c>
      <c r="F174" t="s" s="27">
        <v>62</v>
      </c>
      <c r="G174" t="s" s="27">
        <v>64</v>
      </c>
      <c r="H174" t="s" s="28">
        <v>61</v>
      </c>
      <c r="I174" t="s" s="27">
        <v>64</v>
      </c>
      <c r="J174" t="s" s="27">
        <v>65</v>
      </c>
      <c r="K174" t="s" s="28">
        <v>64</v>
      </c>
      <c r="L174" t="s" s="27">
        <v>61</v>
      </c>
      <c r="M174" t="s" s="27">
        <v>61</v>
      </c>
      <c r="N174" t="s" s="28">
        <v>61</v>
      </c>
      <c r="O174" t="s" s="27">
        <v>61</v>
      </c>
      <c r="P174" t="s" s="27">
        <v>64</v>
      </c>
      <c r="Q174" t="s" s="28">
        <v>61</v>
      </c>
      <c r="R174" s="29"/>
      <c r="S174" s="29"/>
      <c r="T174" s="183"/>
      <c r="U174" s="29"/>
      <c r="V174" s="184"/>
      <c r="W174" s="185"/>
      <c r="X174" s="186"/>
      <c r="Y174" s="138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</row>
    <row r="175" ht="15.5" customHeight="1">
      <c r="A175" s="18">
        <v>14082</v>
      </c>
      <c r="B175" t="s" s="19">
        <v>32</v>
      </c>
      <c r="C175" s="179">
        <v>52</v>
      </c>
      <c r="D175" s="179">
        <v>20</v>
      </c>
      <c r="E175" s="176">
        <v>72</v>
      </c>
      <c r="F175" s="179">
        <v>58</v>
      </c>
      <c r="G175" s="179">
        <v>15</v>
      </c>
      <c r="H175" s="176">
        <v>73</v>
      </c>
      <c r="I175" s="179">
        <v>55</v>
      </c>
      <c r="J175" s="179">
        <v>18</v>
      </c>
      <c r="K175" s="176">
        <v>73</v>
      </c>
      <c r="L175" s="179">
        <v>52</v>
      </c>
      <c r="M175" s="179">
        <v>17</v>
      </c>
      <c r="N175" s="176">
        <v>69</v>
      </c>
      <c r="O175" s="179">
        <v>53</v>
      </c>
      <c r="P175" s="179">
        <v>15</v>
      </c>
      <c r="Q175" s="176">
        <v>68</v>
      </c>
      <c r="R175" s="20"/>
      <c r="S175" s="20"/>
      <c r="T175" s="178"/>
      <c r="U175" s="179">
        <v>633</v>
      </c>
      <c r="V175" t="s" s="180">
        <v>60</v>
      </c>
      <c r="W175" s="181">
        <v>8.23</v>
      </c>
      <c r="X175" s="182"/>
      <c r="Y175" s="138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</row>
    <row r="176" ht="24.75" customHeight="1">
      <c r="A176" t="s" s="25">
        <v>355</v>
      </c>
      <c r="B176" t="s" s="26">
        <v>59</v>
      </c>
      <c r="C176" t="s" s="27">
        <v>64</v>
      </c>
      <c r="D176" t="s" s="27">
        <v>65</v>
      </c>
      <c r="E176" t="s" s="28">
        <v>63</v>
      </c>
      <c r="F176" t="s" s="27">
        <v>63</v>
      </c>
      <c r="G176" t="s" s="27">
        <v>87</v>
      </c>
      <c r="H176" t="s" s="28">
        <v>63</v>
      </c>
      <c r="I176" t="s" s="27">
        <v>64</v>
      </c>
      <c r="J176" t="s" s="27">
        <v>65</v>
      </c>
      <c r="K176" t="s" s="28">
        <v>63</v>
      </c>
      <c r="L176" t="s" s="27">
        <v>64</v>
      </c>
      <c r="M176" t="s" s="27">
        <v>65</v>
      </c>
      <c r="N176" t="s" s="28">
        <v>64</v>
      </c>
      <c r="O176" t="s" s="27">
        <v>64</v>
      </c>
      <c r="P176" t="s" s="27">
        <v>87</v>
      </c>
      <c r="Q176" t="s" s="28">
        <v>64</v>
      </c>
      <c r="R176" s="29"/>
      <c r="S176" s="29"/>
      <c r="T176" s="183"/>
      <c r="U176" s="29"/>
      <c r="V176" s="184"/>
      <c r="W176" s="185"/>
      <c r="X176" s="186"/>
      <c r="Y176" s="138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</row>
    <row r="177" ht="15.5" customHeight="1">
      <c r="A177" s="18">
        <v>14083</v>
      </c>
      <c r="B177" t="s" s="19">
        <v>32</v>
      </c>
      <c r="C177" t="s" s="20">
        <v>356</v>
      </c>
      <c r="D177" t="s" s="20">
        <v>80</v>
      </c>
      <c r="E177" s="176">
        <v>64</v>
      </c>
      <c r="F177" t="s" s="20">
        <v>133</v>
      </c>
      <c r="G177" t="s" s="20">
        <v>70</v>
      </c>
      <c r="H177" s="176">
        <v>37</v>
      </c>
      <c r="I177" t="s" s="20">
        <v>288</v>
      </c>
      <c r="J177" t="s" s="20">
        <v>184</v>
      </c>
      <c r="K177" s="176">
        <v>64</v>
      </c>
      <c r="L177" t="s" s="20">
        <v>290</v>
      </c>
      <c r="M177" t="s" s="20">
        <v>34</v>
      </c>
      <c r="N177" s="176">
        <v>56</v>
      </c>
      <c r="O177" t="s" s="20">
        <v>66</v>
      </c>
      <c r="P177" t="s" s="20">
        <v>70</v>
      </c>
      <c r="Q177" s="176">
        <v>34</v>
      </c>
      <c r="R177" s="20"/>
      <c r="S177" s="20"/>
      <c r="T177" s="178"/>
      <c r="U177" s="179">
        <v>503</v>
      </c>
      <c r="V177" t="s" s="180">
        <v>57</v>
      </c>
      <c r="W177" s="181">
        <v>5.15</v>
      </c>
      <c r="X177" s="182"/>
      <c r="Y177" s="138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</row>
    <row r="178" ht="24.75" customHeight="1">
      <c r="A178" t="s" s="25">
        <v>357</v>
      </c>
      <c r="B178" t="s" s="26">
        <v>59</v>
      </c>
      <c r="C178" t="s" s="27">
        <v>64</v>
      </c>
      <c r="D178" t="s" s="27">
        <v>65</v>
      </c>
      <c r="E178" t="s" s="28">
        <v>64</v>
      </c>
      <c r="F178" t="s" s="27">
        <v>57</v>
      </c>
      <c r="G178" t="s" s="27">
        <v>64</v>
      </c>
      <c r="H178" t="s" s="28">
        <v>57</v>
      </c>
      <c r="I178" t="s" s="27">
        <v>64</v>
      </c>
      <c r="J178" t="s" s="27">
        <v>64</v>
      </c>
      <c r="K178" t="s" s="28">
        <v>64</v>
      </c>
      <c r="L178" t="s" s="27">
        <v>61</v>
      </c>
      <c r="M178" t="s" s="27">
        <v>61</v>
      </c>
      <c r="N178" t="s" s="28">
        <v>61</v>
      </c>
      <c r="O178" t="s" s="27">
        <v>57</v>
      </c>
      <c r="P178" t="s" s="27">
        <v>64</v>
      </c>
      <c r="Q178" t="s" s="28">
        <v>57</v>
      </c>
      <c r="R178" s="29"/>
      <c r="S178" s="29"/>
      <c r="T178" s="183"/>
      <c r="U178" s="29"/>
      <c r="V178" s="184"/>
      <c r="W178" s="185"/>
      <c r="X178" s="186"/>
      <c r="Y178" s="138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</row>
    <row r="179" ht="15.5" customHeight="1">
      <c r="A179" s="18">
        <v>14084</v>
      </c>
      <c r="B179" t="s" s="19">
        <v>32</v>
      </c>
      <c r="C179" s="179">
        <v>39</v>
      </c>
      <c r="D179" s="179">
        <v>14</v>
      </c>
      <c r="E179" s="176">
        <v>53</v>
      </c>
      <c r="F179" s="179">
        <v>44</v>
      </c>
      <c r="G179" s="179">
        <v>17</v>
      </c>
      <c r="H179" s="176">
        <v>61</v>
      </c>
      <c r="I179" s="179">
        <v>39</v>
      </c>
      <c r="J179" s="179">
        <v>11</v>
      </c>
      <c r="K179" s="176">
        <v>50</v>
      </c>
      <c r="L179" s="179">
        <v>37</v>
      </c>
      <c r="M179" s="179">
        <v>10</v>
      </c>
      <c r="N179" s="176">
        <v>47</v>
      </c>
      <c r="O179" s="179">
        <v>39</v>
      </c>
      <c r="P179" s="179">
        <v>12</v>
      </c>
      <c r="Q179" s="176">
        <v>51</v>
      </c>
      <c r="R179" s="177"/>
      <c r="S179" s="177"/>
      <c r="T179" s="178"/>
      <c r="U179" s="179">
        <v>505</v>
      </c>
      <c r="V179" t="s" s="180">
        <v>60</v>
      </c>
      <c r="W179" s="181">
        <v>6.73</v>
      </c>
      <c r="X179" s="182"/>
      <c r="Y179" s="138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</row>
    <row r="180" ht="24.75" customHeight="1">
      <c r="A180" t="s" s="25">
        <v>359</v>
      </c>
      <c r="B180" t="s" s="26">
        <v>59</v>
      </c>
      <c r="C180" t="s" s="27">
        <v>62</v>
      </c>
      <c r="D180" t="s" s="27">
        <v>63</v>
      </c>
      <c r="E180" t="s" s="28">
        <v>61</v>
      </c>
      <c r="F180" t="s" s="27">
        <v>61</v>
      </c>
      <c r="G180" t="s" s="27">
        <v>65</v>
      </c>
      <c r="H180" t="s" s="28">
        <v>64</v>
      </c>
      <c r="I180" t="s" s="27">
        <v>62</v>
      </c>
      <c r="J180" t="s" s="27">
        <v>61</v>
      </c>
      <c r="K180" t="s" s="28">
        <v>61</v>
      </c>
      <c r="L180" t="s" s="27">
        <v>62</v>
      </c>
      <c r="M180" t="s" s="27">
        <v>61</v>
      </c>
      <c r="N180" t="s" s="28">
        <v>62</v>
      </c>
      <c r="O180" t="s" s="27">
        <v>62</v>
      </c>
      <c r="P180" t="s" s="27">
        <v>64</v>
      </c>
      <c r="Q180" t="s" s="28">
        <v>61</v>
      </c>
      <c r="R180" s="29"/>
      <c r="S180" s="29"/>
      <c r="T180" s="183"/>
      <c r="U180" s="29"/>
      <c r="V180" s="184"/>
      <c r="W180" s="185"/>
      <c r="X180" s="186"/>
      <c r="Y180" s="138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</row>
    <row r="181" ht="15.5" customHeight="1">
      <c r="A181" s="18">
        <v>14085</v>
      </c>
      <c r="B181" t="s" s="19">
        <v>32</v>
      </c>
      <c r="C181" s="179">
        <v>68</v>
      </c>
      <c r="D181" s="179">
        <v>20</v>
      </c>
      <c r="E181" s="176">
        <v>88</v>
      </c>
      <c r="F181" s="179">
        <v>61</v>
      </c>
      <c r="G181" s="179">
        <v>20</v>
      </c>
      <c r="H181" s="176">
        <v>81</v>
      </c>
      <c r="I181" s="179">
        <v>63</v>
      </c>
      <c r="J181" s="179">
        <v>18</v>
      </c>
      <c r="K181" s="176">
        <v>81</v>
      </c>
      <c r="L181" s="179">
        <v>53</v>
      </c>
      <c r="M181" s="179">
        <v>14</v>
      </c>
      <c r="N181" s="176">
        <v>67</v>
      </c>
      <c r="O181" s="179">
        <v>61</v>
      </c>
      <c r="P181" s="179">
        <v>17</v>
      </c>
      <c r="Q181" s="176">
        <v>78</v>
      </c>
      <c r="R181" s="177"/>
      <c r="S181" s="177"/>
      <c r="T181" s="178"/>
      <c r="U181" s="179">
        <v>654</v>
      </c>
      <c r="V181" t="s" s="180">
        <v>60</v>
      </c>
      <c r="W181" s="181">
        <v>9.23</v>
      </c>
      <c r="X181" s="182"/>
      <c r="Y181" s="138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</row>
    <row r="182" ht="24.75" customHeight="1">
      <c r="A182" t="s" s="25">
        <v>361</v>
      </c>
      <c r="B182" t="s" s="26">
        <v>59</v>
      </c>
      <c r="C182" t="s" s="27">
        <v>65</v>
      </c>
      <c r="D182" t="s" s="27">
        <v>65</v>
      </c>
      <c r="E182" t="s" s="28">
        <v>65</v>
      </c>
      <c r="F182" t="s" s="27">
        <v>87</v>
      </c>
      <c r="G182" t="s" s="27">
        <v>65</v>
      </c>
      <c r="H182" t="s" s="28">
        <v>65</v>
      </c>
      <c r="I182" t="s" s="27">
        <v>87</v>
      </c>
      <c r="J182" t="s" s="27">
        <v>65</v>
      </c>
      <c r="K182" t="s" s="28">
        <v>65</v>
      </c>
      <c r="L182" t="s" s="27">
        <v>64</v>
      </c>
      <c r="M182" t="s" s="27">
        <v>63</v>
      </c>
      <c r="N182" t="s" s="28">
        <v>64</v>
      </c>
      <c r="O182" t="s" s="27">
        <v>87</v>
      </c>
      <c r="P182" t="s" s="27">
        <v>65</v>
      </c>
      <c r="Q182" t="s" s="28">
        <v>87</v>
      </c>
      <c r="R182" s="29"/>
      <c r="S182" s="29"/>
      <c r="T182" s="183"/>
      <c r="U182" s="29"/>
      <c r="V182" s="184"/>
      <c r="W182" s="185"/>
      <c r="X182" s="186"/>
      <c r="Y182" s="138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</row>
    <row r="183" ht="15.5" customHeight="1">
      <c r="A183" s="18">
        <v>14086</v>
      </c>
      <c r="B183" t="s" s="19">
        <v>32</v>
      </c>
      <c r="C183" s="179">
        <v>55</v>
      </c>
      <c r="D183" s="179">
        <v>20</v>
      </c>
      <c r="E183" s="176">
        <v>75</v>
      </c>
      <c r="F183" s="179">
        <v>54</v>
      </c>
      <c r="G183" s="179">
        <v>14</v>
      </c>
      <c r="H183" s="176">
        <v>68</v>
      </c>
      <c r="I183" s="179">
        <v>56</v>
      </c>
      <c r="J183" s="179">
        <v>16</v>
      </c>
      <c r="K183" s="176">
        <v>72</v>
      </c>
      <c r="L183" s="179">
        <v>50</v>
      </c>
      <c r="M183" s="179">
        <v>19</v>
      </c>
      <c r="N183" s="176">
        <v>69</v>
      </c>
      <c r="O183" s="179">
        <v>56</v>
      </c>
      <c r="P183" s="179">
        <v>18</v>
      </c>
      <c r="Q183" s="176">
        <v>74</v>
      </c>
      <c r="R183" s="177"/>
      <c r="S183" s="177"/>
      <c r="T183" s="178"/>
      <c r="U183" s="179">
        <v>608</v>
      </c>
      <c r="V183" t="s" s="180">
        <v>60</v>
      </c>
      <c r="W183" s="181">
        <v>8.08</v>
      </c>
      <c r="X183" s="182"/>
      <c r="Y183" s="138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</row>
    <row r="184" ht="24.75" customHeight="1">
      <c r="A184" t="s" s="25">
        <v>363</v>
      </c>
      <c r="B184" t="s" s="26">
        <v>59</v>
      </c>
      <c r="C184" t="s" s="27">
        <v>64</v>
      </c>
      <c r="D184" t="s" s="27">
        <v>65</v>
      </c>
      <c r="E184" t="s" s="28">
        <v>87</v>
      </c>
      <c r="F184" t="s" s="27">
        <v>64</v>
      </c>
      <c r="G184" t="s" s="27">
        <v>63</v>
      </c>
      <c r="H184" t="s" s="28">
        <v>64</v>
      </c>
      <c r="I184" t="s" s="27">
        <v>63</v>
      </c>
      <c r="J184" t="s" s="27">
        <v>65</v>
      </c>
      <c r="K184" t="s" s="28">
        <v>63</v>
      </c>
      <c r="L184" t="s" s="27">
        <v>64</v>
      </c>
      <c r="M184" t="s" s="27">
        <v>65</v>
      </c>
      <c r="N184" t="s" s="28">
        <v>64</v>
      </c>
      <c r="O184" t="s" s="27">
        <v>63</v>
      </c>
      <c r="P184" t="s" s="27">
        <v>65</v>
      </c>
      <c r="Q184" t="s" s="28">
        <v>63</v>
      </c>
      <c r="R184" s="29"/>
      <c r="S184" s="29"/>
      <c r="T184" s="183"/>
      <c r="U184" s="29"/>
      <c r="V184" s="184"/>
      <c r="W184" s="185"/>
      <c r="X184" s="186"/>
      <c r="Y184" s="138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</row>
    <row r="185" ht="15.5" customHeight="1">
      <c r="A185" s="18">
        <v>14087</v>
      </c>
      <c r="B185" t="s" s="19">
        <v>32</v>
      </c>
      <c r="C185" t="s" s="20">
        <v>33</v>
      </c>
      <c r="D185" t="s" s="20">
        <v>80</v>
      </c>
      <c r="E185" s="176">
        <v>48</v>
      </c>
      <c r="F185" t="s" s="20">
        <v>33</v>
      </c>
      <c r="G185" t="s" s="20">
        <v>34</v>
      </c>
      <c r="H185" s="176">
        <v>42</v>
      </c>
      <c r="I185" t="s" s="20">
        <v>134</v>
      </c>
      <c r="J185" t="s" s="20">
        <v>70</v>
      </c>
      <c r="K185" s="176">
        <v>32</v>
      </c>
      <c r="L185" t="s" s="20">
        <v>233</v>
      </c>
      <c r="M185" t="s" s="20">
        <v>74</v>
      </c>
      <c r="N185" s="176">
        <v>43</v>
      </c>
      <c r="O185" t="s" s="20">
        <v>66</v>
      </c>
      <c r="P185" t="s" s="20">
        <v>184</v>
      </c>
      <c r="Q185" s="176">
        <v>33</v>
      </c>
      <c r="R185" s="20"/>
      <c r="S185" s="20"/>
      <c r="T185" s="178"/>
      <c r="U185" s="179">
        <v>432</v>
      </c>
      <c r="V185" t="s" s="180">
        <v>57</v>
      </c>
      <c r="W185" s="181">
        <v>4.23</v>
      </c>
      <c r="X185" s="182"/>
      <c r="Y185" s="138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</row>
    <row r="186" ht="24.75" customHeight="1">
      <c r="A186" t="s" s="25">
        <v>365</v>
      </c>
      <c r="B186" t="s" s="26">
        <v>59</v>
      </c>
      <c r="C186" t="s" s="27">
        <v>60</v>
      </c>
      <c r="D186" t="s" s="27">
        <v>65</v>
      </c>
      <c r="E186" t="s" s="28">
        <v>62</v>
      </c>
      <c r="F186" t="s" s="27">
        <v>60</v>
      </c>
      <c r="G186" t="s" s="27">
        <v>61</v>
      </c>
      <c r="H186" t="s" s="28">
        <v>60</v>
      </c>
      <c r="I186" t="s" s="27">
        <v>57</v>
      </c>
      <c r="J186" t="s" s="27">
        <v>64</v>
      </c>
      <c r="K186" t="s" s="28">
        <v>57</v>
      </c>
      <c r="L186" t="s" s="27">
        <v>60</v>
      </c>
      <c r="M186" t="s" s="27">
        <v>62</v>
      </c>
      <c r="N186" t="s" s="28">
        <v>60</v>
      </c>
      <c r="O186" t="s" s="27">
        <v>57</v>
      </c>
      <c r="P186" t="s" s="27">
        <v>64</v>
      </c>
      <c r="Q186" t="s" s="28">
        <v>57</v>
      </c>
      <c r="R186" s="29"/>
      <c r="S186" s="29"/>
      <c r="T186" s="183"/>
      <c r="U186" s="29"/>
      <c r="V186" s="184"/>
      <c r="W186" s="185"/>
      <c r="X186" s="186"/>
      <c r="Y186" s="138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</row>
    <row r="187" ht="15.5" customHeight="1">
      <c r="A187" s="18">
        <v>14088</v>
      </c>
      <c r="B187" t="s" s="19">
        <v>32</v>
      </c>
      <c r="C187" s="179">
        <v>59</v>
      </c>
      <c r="D187" s="200">
        <v>8</v>
      </c>
      <c r="E187" s="176">
        <v>64</v>
      </c>
      <c r="F187" s="179">
        <v>48</v>
      </c>
      <c r="G187" s="179">
        <v>16</v>
      </c>
      <c r="H187" s="176">
        <v>64</v>
      </c>
      <c r="I187" s="179">
        <v>40</v>
      </c>
      <c r="J187" s="179">
        <v>18</v>
      </c>
      <c r="K187" s="176">
        <v>58</v>
      </c>
      <c r="L187" s="179">
        <v>43</v>
      </c>
      <c r="M187" s="179">
        <v>11</v>
      </c>
      <c r="N187" s="176">
        <v>54</v>
      </c>
      <c r="O187" s="179">
        <v>43</v>
      </c>
      <c r="P187" s="179">
        <v>16</v>
      </c>
      <c r="Q187" s="176">
        <v>59</v>
      </c>
      <c r="R187" s="177"/>
      <c r="S187" s="177"/>
      <c r="T187" s="178"/>
      <c r="U187" s="179">
        <v>568</v>
      </c>
      <c r="V187" t="s" s="180">
        <v>60</v>
      </c>
      <c r="W187" s="181">
        <v>7.31</v>
      </c>
      <c r="X187" s="182"/>
      <c r="Y187" s="138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</row>
    <row r="188" ht="24.75" customHeight="1">
      <c r="A188" t="s" s="25">
        <v>366</v>
      </c>
      <c r="B188" t="s" s="26">
        <v>59</v>
      </c>
      <c r="C188" t="s" s="27">
        <v>63</v>
      </c>
      <c r="D188" t="s" s="27">
        <v>60</v>
      </c>
      <c r="E188" t="s" s="28">
        <v>64</v>
      </c>
      <c r="F188" t="s" s="27">
        <v>64</v>
      </c>
      <c r="G188" t="s" s="27">
        <v>65</v>
      </c>
      <c r="H188" t="s" s="28">
        <v>64</v>
      </c>
      <c r="I188" t="s" s="27">
        <v>61</v>
      </c>
      <c r="J188" t="s" s="27">
        <v>65</v>
      </c>
      <c r="K188" t="s" s="28">
        <v>61</v>
      </c>
      <c r="L188" t="s" s="27">
        <v>61</v>
      </c>
      <c r="M188" t="s" s="27">
        <v>61</v>
      </c>
      <c r="N188" t="s" s="28">
        <v>61</v>
      </c>
      <c r="O188" t="s" s="27">
        <v>61</v>
      </c>
      <c r="P188" t="s" s="27">
        <v>65</v>
      </c>
      <c r="Q188" t="s" s="28">
        <v>61</v>
      </c>
      <c r="R188" s="29"/>
      <c r="S188" s="29"/>
      <c r="T188" s="183"/>
      <c r="U188" s="29"/>
      <c r="V188" s="184"/>
      <c r="W188" s="185"/>
      <c r="X188" s="186"/>
      <c r="Y188" s="138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</row>
    <row r="189" ht="15.5" customHeight="1">
      <c r="A189" s="18">
        <v>14089</v>
      </c>
      <c r="B189" t="s" s="19">
        <v>32</v>
      </c>
      <c r="C189" s="179">
        <v>36</v>
      </c>
      <c r="D189" s="179">
        <v>12</v>
      </c>
      <c r="E189" s="176">
        <v>48</v>
      </c>
      <c r="F189" s="179">
        <v>54</v>
      </c>
      <c r="G189" s="179">
        <v>13</v>
      </c>
      <c r="H189" s="176">
        <v>67</v>
      </c>
      <c r="I189" s="179">
        <v>41</v>
      </c>
      <c r="J189" s="179">
        <v>12</v>
      </c>
      <c r="K189" s="176">
        <v>53</v>
      </c>
      <c r="L189" s="179">
        <v>44</v>
      </c>
      <c r="M189" s="179">
        <v>9</v>
      </c>
      <c r="N189" s="176">
        <v>53</v>
      </c>
      <c r="O189" s="179">
        <v>45</v>
      </c>
      <c r="P189" s="179">
        <v>14</v>
      </c>
      <c r="Q189" s="176">
        <v>59</v>
      </c>
      <c r="R189" s="177"/>
      <c r="S189" s="177"/>
      <c r="T189" s="178"/>
      <c r="U189" s="179">
        <v>543</v>
      </c>
      <c r="V189" t="s" s="180">
        <v>60</v>
      </c>
      <c r="W189" s="181">
        <v>6.92</v>
      </c>
      <c r="X189" s="182"/>
      <c r="Y189" s="138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</row>
    <row r="190" ht="24.75" customHeight="1">
      <c r="A190" t="s" s="25">
        <v>368</v>
      </c>
      <c r="B190" t="s" s="26">
        <v>59</v>
      </c>
      <c r="C190" t="s" s="27">
        <v>62</v>
      </c>
      <c r="D190" t="s" s="27">
        <v>64</v>
      </c>
      <c r="E190" t="s" s="28">
        <v>62</v>
      </c>
      <c r="F190" t="s" s="27">
        <v>64</v>
      </c>
      <c r="G190" t="s" s="27">
        <v>64</v>
      </c>
      <c r="H190" t="s" s="28">
        <v>64</v>
      </c>
      <c r="I190" t="s" s="27">
        <v>61</v>
      </c>
      <c r="J190" t="s" s="27">
        <v>64</v>
      </c>
      <c r="K190" t="s" s="28">
        <v>61</v>
      </c>
      <c r="L190" t="s" s="27">
        <v>61</v>
      </c>
      <c r="M190" t="s" s="27">
        <v>62</v>
      </c>
      <c r="N190" t="s" s="28">
        <v>61</v>
      </c>
      <c r="O190" t="s" s="27">
        <v>61</v>
      </c>
      <c r="P190" t="s" s="27">
        <v>63</v>
      </c>
      <c r="Q190" t="s" s="28">
        <v>61</v>
      </c>
      <c r="R190" s="29"/>
      <c r="S190" s="29"/>
      <c r="T190" s="183"/>
      <c r="U190" s="29"/>
      <c r="V190" s="184"/>
      <c r="W190" s="185"/>
      <c r="X190" s="186"/>
      <c r="Y190" s="138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</row>
    <row r="191" ht="15.5" customHeight="1">
      <c r="A191" s="18">
        <v>14090</v>
      </c>
      <c r="B191" t="s" s="19">
        <v>32</v>
      </c>
      <c r="C191" t="s" s="20">
        <v>66</v>
      </c>
      <c r="D191" t="s" s="20">
        <v>184</v>
      </c>
      <c r="E191" s="176">
        <v>33</v>
      </c>
      <c r="F191" t="s" s="20">
        <v>33</v>
      </c>
      <c r="G191" t="s" s="20">
        <v>79</v>
      </c>
      <c r="H191" s="176">
        <v>46</v>
      </c>
      <c r="I191" t="s" s="20">
        <v>290</v>
      </c>
      <c r="J191" t="s" s="20">
        <v>38</v>
      </c>
      <c r="K191" s="176">
        <v>57</v>
      </c>
      <c r="L191" t="s" s="20">
        <v>73</v>
      </c>
      <c r="M191" t="s" s="20">
        <v>34</v>
      </c>
      <c r="N191" s="176">
        <v>49</v>
      </c>
      <c r="O191" t="s" s="20">
        <v>69</v>
      </c>
      <c r="P191" t="s" s="20">
        <v>184</v>
      </c>
      <c r="Q191" s="176">
        <v>49</v>
      </c>
      <c r="R191" s="177"/>
      <c r="S191" s="177"/>
      <c r="T191" s="178"/>
      <c r="U191" s="179">
        <v>496</v>
      </c>
      <c r="V191" t="s" s="180">
        <v>57</v>
      </c>
      <c r="W191" s="181">
        <v>5.58</v>
      </c>
      <c r="X191" s="182"/>
      <c r="Y191" s="138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</row>
    <row r="192" ht="24.75" customHeight="1">
      <c r="A192" t="s" s="25">
        <v>370</v>
      </c>
      <c r="B192" t="s" s="26">
        <v>59</v>
      </c>
      <c r="C192" t="s" s="27">
        <v>57</v>
      </c>
      <c r="D192" t="s" s="27">
        <v>64</v>
      </c>
      <c r="E192" t="s" s="28">
        <v>57</v>
      </c>
      <c r="F192" t="s" s="27">
        <v>60</v>
      </c>
      <c r="G192" t="s" s="27">
        <v>63</v>
      </c>
      <c r="H192" t="s" s="28">
        <v>62</v>
      </c>
      <c r="I192" t="s" s="27">
        <v>61</v>
      </c>
      <c r="J192" t="s" s="27">
        <v>61</v>
      </c>
      <c r="K192" t="s" s="28">
        <v>61</v>
      </c>
      <c r="L192" t="s" s="27">
        <v>62</v>
      </c>
      <c r="M192" t="s" s="27">
        <v>61</v>
      </c>
      <c r="N192" t="s" s="28">
        <v>62</v>
      </c>
      <c r="O192" t="s" s="27">
        <v>62</v>
      </c>
      <c r="P192" t="s" s="27">
        <v>64</v>
      </c>
      <c r="Q192" t="s" s="28">
        <v>62</v>
      </c>
      <c r="R192" s="29"/>
      <c r="S192" s="29"/>
      <c r="T192" s="183"/>
      <c r="U192" s="29"/>
      <c r="V192" s="184"/>
      <c r="W192" s="185"/>
      <c r="X192" s="186"/>
      <c r="Y192" s="138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</row>
    <row r="193" ht="15.5" customHeight="1">
      <c r="A193" s="18">
        <v>14091</v>
      </c>
      <c r="B193" t="s" s="19">
        <v>32</v>
      </c>
      <c r="C193" s="179">
        <v>52</v>
      </c>
      <c r="D193" s="179">
        <v>14</v>
      </c>
      <c r="E193" s="176">
        <v>66</v>
      </c>
      <c r="F193" s="179">
        <v>50</v>
      </c>
      <c r="G193" s="179">
        <v>17</v>
      </c>
      <c r="H193" s="176">
        <v>67</v>
      </c>
      <c r="I193" s="179">
        <v>50</v>
      </c>
      <c r="J193" s="179">
        <v>13</v>
      </c>
      <c r="K193" s="176">
        <v>63</v>
      </c>
      <c r="L193" s="179">
        <v>36</v>
      </c>
      <c r="M193" s="179">
        <v>9</v>
      </c>
      <c r="N193" s="176">
        <v>45</v>
      </c>
      <c r="O193" s="179">
        <v>55</v>
      </c>
      <c r="P193" s="179">
        <v>11</v>
      </c>
      <c r="Q193" s="176">
        <v>66</v>
      </c>
      <c r="R193" s="177"/>
      <c r="S193" s="177"/>
      <c r="T193" s="178"/>
      <c r="U193" s="179">
        <v>553</v>
      </c>
      <c r="V193" t="s" s="180">
        <v>60</v>
      </c>
      <c r="W193" s="181">
        <v>7.19</v>
      </c>
      <c r="X193" s="182"/>
      <c r="Y193" s="138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</row>
    <row r="194" ht="24.75" customHeight="1">
      <c r="A194" t="s" s="25">
        <v>372</v>
      </c>
      <c r="B194" t="s" s="26">
        <v>59</v>
      </c>
      <c r="C194" t="s" s="27">
        <v>64</v>
      </c>
      <c r="D194" t="s" s="27">
        <v>63</v>
      </c>
      <c r="E194" t="s" s="28">
        <v>64</v>
      </c>
      <c r="F194" t="s" s="27">
        <v>64</v>
      </c>
      <c r="G194" t="s" s="27">
        <v>65</v>
      </c>
      <c r="H194" t="s" s="28">
        <v>64</v>
      </c>
      <c r="I194" t="s" s="27">
        <v>64</v>
      </c>
      <c r="J194" t="s" s="27">
        <v>64</v>
      </c>
      <c r="K194" t="s" s="28">
        <v>64</v>
      </c>
      <c r="L194" t="s" s="27">
        <v>62</v>
      </c>
      <c r="M194" t="s" s="27">
        <v>62</v>
      </c>
      <c r="N194" t="s" s="28">
        <v>62</v>
      </c>
      <c r="O194" t="s" s="27">
        <v>64</v>
      </c>
      <c r="P194" t="s" s="27">
        <v>61</v>
      </c>
      <c r="Q194" t="s" s="28">
        <v>64</v>
      </c>
      <c r="R194" s="29"/>
      <c r="S194" s="29"/>
      <c r="T194" s="183"/>
      <c r="U194" s="29"/>
      <c r="V194" s="184"/>
      <c r="W194" s="185"/>
      <c r="X194" s="186"/>
      <c r="Y194" s="138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</row>
    <row r="195" ht="15.5" customHeight="1">
      <c r="A195" s="18">
        <v>14092</v>
      </c>
      <c r="B195" t="s" s="19">
        <v>32</v>
      </c>
      <c r="C195" s="179">
        <v>53</v>
      </c>
      <c r="D195" s="179">
        <v>14</v>
      </c>
      <c r="E195" s="176">
        <v>67</v>
      </c>
      <c r="F195" s="179">
        <v>37</v>
      </c>
      <c r="G195" s="179">
        <v>12</v>
      </c>
      <c r="H195" s="176">
        <v>49</v>
      </c>
      <c r="I195" s="179">
        <v>52</v>
      </c>
      <c r="J195" s="179">
        <v>17</v>
      </c>
      <c r="K195" s="176">
        <v>69</v>
      </c>
      <c r="L195" s="179">
        <v>41</v>
      </c>
      <c r="M195" s="179">
        <v>10</v>
      </c>
      <c r="N195" s="176">
        <v>51</v>
      </c>
      <c r="O195" s="179">
        <v>44</v>
      </c>
      <c r="P195" s="179">
        <v>14</v>
      </c>
      <c r="Q195" s="176">
        <v>58</v>
      </c>
      <c r="R195" s="20"/>
      <c r="S195" s="20"/>
      <c r="T195" s="178"/>
      <c r="U195" s="179">
        <v>544</v>
      </c>
      <c r="V195" t="s" s="180">
        <v>60</v>
      </c>
      <c r="W195" s="181">
        <v>6.88</v>
      </c>
      <c r="X195" s="182"/>
      <c r="Y195" s="138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</row>
    <row r="196" ht="24.75" customHeight="1">
      <c r="A196" t="s" s="25">
        <v>374</v>
      </c>
      <c r="B196" t="s" s="26">
        <v>59</v>
      </c>
      <c r="C196" t="s" s="27">
        <v>64</v>
      </c>
      <c r="D196" t="s" s="27">
        <v>63</v>
      </c>
      <c r="E196" t="s" s="28">
        <v>64</v>
      </c>
      <c r="F196" t="s" s="27">
        <v>62</v>
      </c>
      <c r="G196" t="s" s="27">
        <v>64</v>
      </c>
      <c r="H196" t="s" s="28">
        <v>62</v>
      </c>
      <c r="I196" t="s" s="27">
        <v>64</v>
      </c>
      <c r="J196" t="s" s="27">
        <v>65</v>
      </c>
      <c r="K196" t="s" s="28">
        <v>64</v>
      </c>
      <c r="L196" t="s" s="27">
        <v>61</v>
      </c>
      <c r="M196" t="s" s="27">
        <v>61</v>
      </c>
      <c r="N196" t="s" s="28">
        <v>61</v>
      </c>
      <c r="O196" t="s" s="27">
        <v>61</v>
      </c>
      <c r="P196" t="s" s="27">
        <v>63</v>
      </c>
      <c r="Q196" t="s" s="28">
        <v>61</v>
      </c>
      <c r="R196" s="29"/>
      <c r="S196" s="29"/>
      <c r="T196" s="183"/>
      <c r="U196" s="29"/>
      <c r="V196" s="184"/>
      <c r="W196" s="185"/>
      <c r="X196" s="186"/>
      <c r="Y196" s="138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</row>
    <row r="197" ht="15.5" customHeight="1">
      <c r="A197" s="18">
        <v>14093</v>
      </c>
      <c r="B197" t="s" s="19">
        <v>32</v>
      </c>
      <c r="C197" t="s" s="20">
        <v>257</v>
      </c>
      <c r="D197" t="s" s="20">
        <v>41</v>
      </c>
      <c r="E197" s="176">
        <v>31</v>
      </c>
      <c r="F197" t="s" s="20">
        <v>222</v>
      </c>
      <c r="G197" t="s" s="20">
        <v>34</v>
      </c>
      <c r="H197" s="176">
        <v>54</v>
      </c>
      <c r="I197" t="s" s="20">
        <v>47</v>
      </c>
      <c r="J197" t="s" s="20">
        <v>74</v>
      </c>
      <c r="K197" s="176">
        <v>45</v>
      </c>
      <c r="L197" t="s" s="20">
        <v>233</v>
      </c>
      <c r="M197" t="s" s="20">
        <v>135</v>
      </c>
      <c r="N197" s="176">
        <v>39</v>
      </c>
      <c r="O197" t="s" s="20">
        <v>222</v>
      </c>
      <c r="P197" t="s" s="20">
        <v>34</v>
      </c>
      <c r="Q197" s="176">
        <v>54</v>
      </c>
      <c r="R197" s="177"/>
      <c r="S197" s="177"/>
      <c r="T197" s="178"/>
      <c r="U197" s="179">
        <v>440</v>
      </c>
      <c r="V197" t="s" s="180">
        <v>57</v>
      </c>
      <c r="W197" s="181">
        <v>4.46</v>
      </c>
      <c r="X197" s="182"/>
      <c r="Y197" s="138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</row>
    <row r="198" ht="24.75" customHeight="1">
      <c r="A198" t="s" s="25">
        <v>375</v>
      </c>
      <c r="B198" t="s" s="26">
        <v>59</v>
      </c>
      <c r="C198" t="s" s="27">
        <v>57</v>
      </c>
      <c r="D198" t="s" s="27">
        <v>60</v>
      </c>
      <c r="E198" t="s" s="28">
        <v>57</v>
      </c>
      <c r="F198" t="s" s="27">
        <v>61</v>
      </c>
      <c r="G198" t="s" s="27">
        <v>61</v>
      </c>
      <c r="H198" t="s" s="28">
        <v>61</v>
      </c>
      <c r="I198" t="s" s="27">
        <v>62</v>
      </c>
      <c r="J198" t="s" s="27">
        <v>62</v>
      </c>
      <c r="K198" t="s" s="28">
        <v>62</v>
      </c>
      <c r="L198" t="s" s="27">
        <v>60</v>
      </c>
      <c r="M198" t="s" s="27">
        <v>57</v>
      </c>
      <c r="N198" t="s" s="28">
        <v>57</v>
      </c>
      <c r="O198" t="s" s="27">
        <v>61</v>
      </c>
      <c r="P198" t="s" s="27">
        <v>61</v>
      </c>
      <c r="Q198" t="s" s="28">
        <v>61</v>
      </c>
      <c r="R198" s="29"/>
      <c r="S198" s="29"/>
      <c r="T198" s="183"/>
      <c r="U198" s="29"/>
      <c r="V198" s="184"/>
      <c r="W198" s="185"/>
      <c r="X198" s="186"/>
      <c r="Y198" s="138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</row>
    <row r="199" ht="15.5" customHeight="1">
      <c r="A199" s="18">
        <v>14094</v>
      </c>
      <c r="B199" t="s" s="19">
        <v>32</v>
      </c>
      <c r="C199" t="s" s="20">
        <v>307</v>
      </c>
      <c r="D199" t="s" s="20">
        <v>34</v>
      </c>
      <c r="E199" s="176">
        <v>20</v>
      </c>
      <c r="F199" t="s" s="20">
        <v>66</v>
      </c>
      <c r="G199" t="s" s="20">
        <v>70</v>
      </c>
      <c r="H199" s="176">
        <v>34</v>
      </c>
      <c r="I199" t="s" s="20">
        <v>33</v>
      </c>
      <c r="J199" t="s" s="20">
        <v>184</v>
      </c>
      <c r="K199" s="176">
        <v>44</v>
      </c>
      <c r="L199" t="s" s="20">
        <v>222</v>
      </c>
      <c r="M199" t="s" s="20">
        <v>41</v>
      </c>
      <c r="N199" s="176">
        <v>52</v>
      </c>
      <c r="O199" t="s" s="20">
        <v>69</v>
      </c>
      <c r="P199" t="s" s="20">
        <v>67</v>
      </c>
      <c r="Q199" s="176">
        <v>52</v>
      </c>
      <c r="R199" s="177"/>
      <c r="S199" s="177"/>
      <c r="T199" s="178"/>
      <c r="U199" s="179">
        <v>442</v>
      </c>
      <c r="V199" t="s" s="180">
        <v>57</v>
      </c>
      <c r="W199" s="181">
        <v>4.54</v>
      </c>
      <c r="X199" s="182"/>
      <c r="Y199" s="138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</row>
    <row r="200" ht="24.75" customHeight="1">
      <c r="A200" t="s" s="25">
        <v>377</v>
      </c>
      <c r="B200" t="s" s="26">
        <v>59</v>
      </c>
      <c r="C200" t="s" s="27">
        <v>57</v>
      </c>
      <c r="D200" t="s" s="27">
        <v>61</v>
      </c>
      <c r="E200" t="s" s="28">
        <v>57</v>
      </c>
      <c r="F200" t="s" s="27">
        <v>57</v>
      </c>
      <c r="G200" t="s" s="27">
        <v>64</v>
      </c>
      <c r="H200" t="s" s="28">
        <v>57</v>
      </c>
      <c r="I200" t="s" s="27">
        <v>60</v>
      </c>
      <c r="J200" t="s" s="27">
        <v>64</v>
      </c>
      <c r="K200" t="s" s="28">
        <v>60</v>
      </c>
      <c r="L200" t="s" s="27">
        <v>61</v>
      </c>
      <c r="M200" t="s" s="27">
        <v>60</v>
      </c>
      <c r="N200" t="s" s="28">
        <v>61</v>
      </c>
      <c r="O200" t="s" s="27">
        <v>62</v>
      </c>
      <c r="P200" t="s" s="27">
        <v>87</v>
      </c>
      <c r="Q200" t="s" s="28">
        <v>61</v>
      </c>
      <c r="R200" s="29"/>
      <c r="S200" s="29"/>
      <c r="T200" s="183"/>
      <c r="U200" s="29"/>
      <c r="V200" s="184"/>
      <c r="W200" s="185"/>
      <c r="X200" s="186"/>
      <c r="Y200" s="138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</row>
    <row r="201" ht="15.5" customHeight="1">
      <c r="A201" s="18">
        <v>14095</v>
      </c>
      <c r="B201" t="s" s="19">
        <v>32</v>
      </c>
      <c r="C201" s="179">
        <v>40</v>
      </c>
      <c r="D201" s="179">
        <v>18</v>
      </c>
      <c r="E201" s="176">
        <v>58</v>
      </c>
      <c r="F201" s="179">
        <v>32</v>
      </c>
      <c r="G201" s="179">
        <v>14</v>
      </c>
      <c r="H201" s="176">
        <v>46</v>
      </c>
      <c r="I201" s="179">
        <v>33</v>
      </c>
      <c r="J201" s="179">
        <v>16</v>
      </c>
      <c r="K201" s="176">
        <v>49</v>
      </c>
      <c r="L201" s="179">
        <v>32</v>
      </c>
      <c r="M201" s="179">
        <v>10</v>
      </c>
      <c r="N201" s="176">
        <v>42</v>
      </c>
      <c r="O201" s="179">
        <v>36</v>
      </c>
      <c r="P201" s="179">
        <v>14</v>
      </c>
      <c r="Q201" s="176">
        <v>50</v>
      </c>
      <c r="R201" s="177"/>
      <c r="S201" s="177"/>
      <c r="T201" s="178"/>
      <c r="U201" s="179">
        <v>490</v>
      </c>
      <c r="V201" t="s" s="180">
        <v>60</v>
      </c>
      <c r="W201" s="181">
        <v>6.08</v>
      </c>
      <c r="X201" s="182"/>
      <c r="Y201" s="138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</row>
    <row r="202" ht="24.75" customHeight="1">
      <c r="A202" t="s" s="25">
        <v>379</v>
      </c>
      <c r="B202" t="s" s="26">
        <v>59</v>
      </c>
      <c r="C202" t="s" s="27">
        <v>61</v>
      </c>
      <c r="D202" t="s" s="27">
        <v>65</v>
      </c>
      <c r="E202" t="s" s="28">
        <v>61</v>
      </c>
      <c r="F202" t="s" s="27">
        <v>60</v>
      </c>
      <c r="G202" t="s" s="27">
        <v>63</v>
      </c>
      <c r="H202" t="s" s="28">
        <v>62</v>
      </c>
      <c r="I202" t="s" s="27">
        <v>60</v>
      </c>
      <c r="J202" t="s" s="27">
        <v>65</v>
      </c>
      <c r="K202" t="s" s="28">
        <v>62</v>
      </c>
      <c r="L202" t="s" s="27">
        <v>60</v>
      </c>
      <c r="M202" t="s" s="27">
        <v>61</v>
      </c>
      <c r="N202" t="s" s="28">
        <v>60</v>
      </c>
      <c r="O202" t="s" s="27">
        <v>62</v>
      </c>
      <c r="P202" t="s" s="27">
        <v>63</v>
      </c>
      <c r="Q202" t="s" s="28">
        <v>61</v>
      </c>
      <c r="R202" s="29"/>
      <c r="S202" s="29"/>
      <c r="T202" s="183"/>
      <c r="U202" s="29"/>
      <c r="V202" s="184"/>
      <c r="W202" s="185"/>
      <c r="X202" s="186"/>
      <c r="Y202" s="138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</row>
    <row r="203" ht="15.5" customHeight="1">
      <c r="A203" s="18">
        <v>14096</v>
      </c>
      <c r="B203" t="s" s="19">
        <v>32</v>
      </c>
      <c r="C203" s="179">
        <v>59</v>
      </c>
      <c r="D203" s="179">
        <v>13</v>
      </c>
      <c r="E203" s="176">
        <v>72</v>
      </c>
      <c r="F203" s="179">
        <v>61</v>
      </c>
      <c r="G203" s="179">
        <v>14</v>
      </c>
      <c r="H203" s="176">
        <v>75</v>
      </c>
      <c r="I203" s="179">
        <v>67</v>
      </c>
      <c r="J203" s="179">
        <v>15</v>
      </c>
      <c r="K203" s="176">
        <v>82</v>
      </c>
      <c r="L203" s="179">
        <v>59</v>
      </c>
      <c r="M203" s="179">
        <v>15</v>
      </c>
      <c r="N203" s="176">
        <v>74</v>
      </c>
      <c r="O203" s="179">
        <v>53</v>
      </c>
      <c r="P203" s="179">
        <v>18</v>
      </c>
      <c r="Q203" s="176">
        <v>71</v>
      </c>
      <c r="R203" s="20"/>
      <c r="S203" s="20"/>
      <c r="T203" s="178"/>
      <c r="U203" s="179">
        <v>636</v>
      </c>
      <c r="V203" t="s" s="180">
        <v>60</v>
      </c>
      <c r="W203" s="181">
        <v>8.880000000000001</v>
      </c>
      <c r="X203" s="182"/>
      <c r="Y203" s="138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</row>
    <row r="204" ht="15.75" customHeight="1">
      <c r="A204" t="s" s="25">
        <v>380</v>
      </c>
      <c r="B204" t="s" s="26">
        <v>59</v>
      </c>
      <c r="C204" t="s" s="27">
        <v>63</v>
      </c>
      <c r="D204" t="s" s="27">
        <v>64</v>
      </c>
      <c r="E204" t="s" s="28">
        <v>63</v>
      </c>
      <c r="F204" t="s" s="27">
        <v>87</v>
      </c>
      <c r="G204" t="s" s="27">
        <v>63</v>
      </c>
      <c r="H204" t="s" s="28">
        <v>87</v>
      </c>
      <c r="I204" t="s" s="27">
        <v>65</v>
      </c>
      <c r="J204" t="s" s="27">
        <v>87</v>
      </c>
      <c r="K204" t="s" s="28">
        <v>65</v>
      </c>
      <c r="L204" t="s" s="27">
        <v>63</v>
      </c>
      <c r="M204" t="s" s="27">
        <v>87</v>
      </c>
      <c r="N204" t="s" s="28">
        <v>63</v>
      </c>
      <c r="O204" t="s" s="27">
        <v>64</v>
      </c>
      <c r="P204" t="s" s="27">
        <v>65</v>
      </c>
      <c r="Q204" t="s" s="28">
        <v>63</v>
      </c>
      <c r="R204" s="29"/>
      <c r="S204" s="29"/>
      <c r="T204" s="183"/>
      <c r="U204" s="29"/>
      <c r="V204" s="184"/>
      <c r="W204" s="185"/>
      <c r="X204" s="186"/>
      <c r="Y204" s="138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</row>
    <row r="205" ht="15.5" customHeight="1">
      <c r="A205" s="18">
        <v>14097</v>
      </c>
      <c r="B205" t="s" s="19">
        <v>32</v>
      </c>
      <c r="C205" s="179">
        <v>38</v>
      </c>
      <c r="D205" s="200">
        <v>8</v>
      </c>
      <c r="E205" s="201">
        <v>46</v>
      </c>
      <c r="F205" s="179">
        <v>53</v>
      </c>
      <c r="G205" s="179">
        <v>13</v>
      </c>
      <c r="H205" s="176">
        <v>66</v>
      </c>
      <c r="I205" s="179">
        <v>47</v>
      </c>
      <c r="J205" s="179">
        <v>11</v>
      </c>
      <c r="K205" s="176">
        <v>58</v>
      </c>
      <c r="L205" s="179">
        <v>39</v>
      </c>
      <c r="M205" s="179">
        <v>12</v>
      </c>
      <c r="N205" s="176">
        <v>51</v>
      </c>
      <c r="O205" s="179">
        <v>42</v>
      </c>
      <c r="P205" s="179">
        <v>9</v>
      </c>
      <c r="Q205" s="176">
        <v>51</v>
      </c>
      <c r="R205" s="177"/>
      <c r="S205" s="177"/>
      <c r="T205" s="178"/>
      <c r="U205" s="200">
        <v>506</v>
      </c>
      <c r="V205" t="s" s="180">
        <v>60</v>
      </c>
      <c r="W205" s="181">
        <v>6.65</v>
      </c>
      <c r="X205" s="182"/>
      <c r="Y205" s="138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</row>
    <row r="206" ht="24.75" customHeight="1">
      <c r="A206" t="s" s="25">
        <v>382</v>
      </c>
      <c r="B206" t="s" s="26">
        <v>59</v>
      </c>
      <c r="C206" t="s" s="27">
        <v>62</v>
      </c>
      <c r="D206" t="s" s="27">
        <v>60</v>
      </c>
      <c r="E206" t="s" s="28">
        <v>62</v>
      </c>
      <c r="F206" t="s" s="27">
        <v>64</v>
      </c>
      <c r="G206" t="s" s="27">
        <v>64</v>
      </c>
      <c r="H206" t="s" s="28">
        <v>64</v>
      </c>
      <c r="I206" t="s" s="27">
        <v>61</v>
      </c>
      <c r="J206" t="s" s="27">
        <v>61</v>
      </c>
      <c r="K206" t="s" s="28">
        <v>61</v>
      </c>
      <c r="L206" t="s" s="27">
        <v>62</v>
      </c>
      <c r="M206" t="s" s="27">
        <v>64</v>
      </c>
      <c r="N206" t="s" s="28">
        <v>61</v>
      </c>
      <c r="O206" t="s" s="27">
        <v>61</v>
      </c>
      <c r="P206" t="s" s="27">
        <v>62</v>
      </c>
      <c r="Q206" t="s" s="28">
        <v>61</v>
      </c>
      <c r="R206" s="29"/>
      <c r="S206" s="29"/>
      <c r="T206" s="183"/>
      <c r="U206" s="29"/>
      <c r="V206" s="184"/>
      <c r="W206" s="185"/>
      <c r="X206" s="186"/>
      <c r="Y206" s="138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</row>
    <row r="207" ht="15.5" customHeight="1">
      <c r="A207" s="18">
        <v>14098</v>
      </c>
      <c r="B207" t="s" s="19">
        <v>32</v>
      </c>
      <c r="C207" s="179">
        <v>47</v>
      </c>
      <c r="D207" s="179">
        <v>14</v>
      </c>
      <c r="E207" s="176">
        <v>61</v>
      </c>
      <c r="F207" s="179">
        <v>33</v>
      </c>
      <c r="G207" s="179">
        <v>11</v>
      </c>
      <c r="H207" s="176">
        <v>44</v>
      </c>
      <c r="I207" s="179">
        <v>58</v>
      </c>
      <c r="J207" s="179">
        <v>14</v>
      </c>
      <c r="K207" s="176">
        <v>72</v>
      </c>
      <c r="L207" s="179">
        <v>43</v>
      </c>
      <c r="M207" s="179">
        <v>11</v>
      </c>
      <c r="N207" s="176">
        <v>54</v>
      </c>
      <c r="O207" s="179">
        <v>40</v>
      </c>
      <c r="P207" s="179">
        <v>11</v>
      </c>
      <c r="Q207" s="176">
        <v>51</v>
      </c>
      <c r="R207" s="177"/>
      <c r="S207" s="177"/>
      <c r="T207" s="178"/>
      <c r="U207" s="179">
        <v>524</v>
      </c>
      <c r="V207" t="s" s="180">
        <v>60</v>
      </c>
      <c r="W207" s="181">
        <v>6.77</v>
      </c>
      <c r="X207" s="182"/>
      <c r="Y207" s="138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</row>
    <row r="208" ht="24.75" customHeight="1">
      <c r="A208" t="s" s="25">
        <v>384</v>
      </c>
      <c r="B208" t="s" s="26">
        <v>59</v>
      </c>
      <c r="C208" t="s" s="27">
        <v>61</v>
      </c>
      <c r="D208" t="s" s="27">
        <v>63</v>
      </c>
      <c r="E208" t="s" s="28">
        <v>64</v>
      </c>
      <c r="F208" t="s" s="27">
        <v>60</v>
      </c>
      <c r="G208" t="s" s="27">
        <v>61</v>
      </c>
      <c r="H208" t="s" s="28">
        <v>60</v>
      </c>
      <c r="I208" t="s" s="27">
        <v>63</v>
      </c>
      <c r="J208" t="s" s="27">
        <v>63</v>
      </c>
      <c r="K208" t="s" s="28">
        <v>63</v>
      </c>
      <c r="L208" t="s" s="27">
        <v>61</v>
      </c>
      <c r="M208" t="s" s="27">
        <v>61</v>
      </c>
      <c r="N208" t="s" s="28">
        <v>61</v>
      </c>
      <c r="O208" t="s" s="27">
        <v>61</v>
      </c>
      <c r="P208" t="s" s="27">
        <v>61</v>
      </c>
      <c r="Q208" t="s" s="28">
        <v>61</v>
      </c>
      <c r="R208" s="29"/>
      <c r="S208" s="29"/>
      <c r="T208" s="183"/>
      <c r="U208" s="29"/>
      <c r="V208" s="184"/>
      <c r="W208" s="185"/>
      <c r="X208" s="186"/>
      <c r="Y208" s="138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</row>
    <row r="209" ht="15.5" customHeight="1">
      <c r="A209" s="18">
        <v>14099</v>
      </c>
      <c r="B209" t="s" s="19">
        <v>32</v>
      </c>
      <c r="C209" s="179">
        <v>32</v>
      </c>
      <c r="D209" s="179">
        <v>10</v>
      </c>
      <c r="E209" s="176">
        <v>42</v>
      </c>
      <c r="F209" s="179">
        <v>43</v>
      </c>
      <c r="G209" s="179">
        <v>14</v>
      </c>
      <c r="H209" s="176">
        <v>57</v>
      </c>
      <c r="I209" s="179">
        <v>38</v>
      </c>
      <c r="J209" s="179">
        <v>12</v>
      </c>
      <c r="K209" s="176">
        <v>50</v>
      </c>
      <c r="L209" s="179">
        <v>37</v>
      </c>
      <c r="M209" s="179">
        <v>11</v>
      </c>
      <c r="N209" s="176">
        <v>48</v>
      </c>
      <c r="O209" s="179">
        <v>34</v>
      </c>
      <c r="P209" s="179">
        <v>11</v>
      </c>
      <c r="Q209" s="176">
        <v>45</v>
      </c>
      <c r="R209" s="20"/>
      <c r="S209" s="20"/>
      <c r="T209" s="178"/>
      <c r="U209" s="179">
        <v>482</v>
      </c>
      <c r="V209" t="s" s="180">
        <v>60</v>
      </c>
      <c r="W209" s="181">
        <v>6</v>
      </c>
      <c r="X209" s="182"/>
      <c r="Y209" s="138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</row>
    <row r="210" ht="24.75" customHeight="1">
      <c r="A210" t="s" s="25">
        <v>386</v>
      </c>
      <c r="B210" t="s" s="26">
        <v>59</v>
      </c>
      <c r="C210" t="s" s="27">
        <v>60</v>
      </c>
      <c r="D210" t="s" s="27">
        <v>61</v>
      </c>
      <c r="E210" t="s" s="28">
        <v>60</v>
      </c>
      <c r="F210" t="s" s="27">
        <v>61</v>
      </c>
      <c r="G210" t="s" s="27">
        <v>63</v>
      </c>
      <c r="H210" t="s" s="28">
        <v>61</v>
      </c>
      <c r="I210" t="s" s="27">
        <v>62</v>
      </c>
      <c r="J210" t="s" s="27">
        <v>64</v>
      </c>
      <c r="K210" t="s" s="28">
        <v>61</v>
      </c>
      <c r="L210" t="s" s="27">
        <v>62</v>
      </c>
      <c r="M210" t="s" s="27">
        <v>61</v>
      </c>
      <c r="N210" t="s" s="28">
        <v>62</v>
      </c>
      <c r="O210" t="s" s="27">
        <v>60</v>
      </c>
      <c r="P210" t="s" s="27">
        <v>61</v>
      </c>
      <c r="Q210" t="s" s="28">
        <v>62</v>
      </c>
      <c r="R210" s="29"/>
      <c r="S210" s="29"/>
      <c r="T210" s="183"/>
      <c r="U210" s="29"/>
      <c r="V210" s="184"/>
      <c r="W210" s="185"/>
      <c r="X210" s="186"/>
      <c r="Y210" s="138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</row>
    <row r="211" ht="15.5" customHeight="1">
      <c r="A211" s="18">
        <v>14100</v>
      </c>
      <c r="B211" t="s" s="19">
        <v>32</v>
      </c>
      <c r="C211" s="179">
        <v>60</v>
      </c>
      <c r="D211" s="179">
        <v>18</v>
      </c>
      <c r="E211" s="176">
        <v>78</v>
      </c>
      <c r="F211" s="179">
        <v>59</v>
      </c>
      <c r="G211" s="179">
        <v>17</v>
      </c>
      <c r="H211" s="176">
        <v>76</v>
      </c>
      <c r="I211" s="179">
        <v>67</v>
      </c>
      <c r="J211" s="179">
        <v>19</v>
      </c>
      <c r="K211" s="176">
        <v>86</v>
      </c>
      <c r="L211" s="179">
        <v>50</v>
      </c>
      <c r="M211" s="179">
        <v>11</v>
      </c>
      <c r="N211" s="176">
        <v>61</v>
      </c>
      <c r="O211" s="179">
        <v>62</v>
      </c>
      <c r="P211" s="179">
        <v>19</v>
      </c>
      <c r="Q211" s="176">
        <v>81</v>
      </c>
      <c r="R211" s="20"/>
      <c r="S211" s="20"/>
      <c r="T211" s="178"/>
      <c r="U211" s="179">
        <v>649</v>
      </c>
      <c r="V211" t="s" s="180">
        <v>60</v>
      </c>
      <c r="W211" s="181">
        <v>9.15</v>
      </c>
      <c r="X211" s="182"/>
      <c r="Y211" s="138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</row>
    <row r="212" ht="24.75" customHeight="1">
      <c r="A212" t="s" s="25">
        <v>387</v>
      </c>
      <c r="B212" t="s" s="26">
        <v>59</v>
      </c>
      <c r="C212" t="s" s="27">
        <v>87</v>
      </c>
      <c r="D212" t="s" s="27">
        <v>65</v>
      </c>
      <c r="E212" t="s" s="28">
        <v>87</v>
      </c>
      <c r="F212" t="s" s="27">
        <v>63</v>
      </c>
      <c r="G212" t="s" s="27">
        <v>65</v>
      </c>
      <c r="H212" t="s" s="28">
        <v>87</v>
      </c>
      <c r="I212" t="s" s="27">
        <v>65</v>
      </c>
      <c r="J212" t="s" s="27">
        <v>65</v>
      </c>
      <c r="K212" t="s" s="28">
        <v>65</v>
      </c>
      <c r="L212" t="s" s="27">
        <v>64</v>
      </c>
      <c r="M212" t="s" s="27">
        <v>61</v>
      </c>
      <c r="N212" t="s" s="28">
        <v>64</v>
      </c>
      <c r="O212" t="s" s="27">
        <v>87</v>
      </c>
      <c r="P212" t="s" s="27">
        <v>65</v>
      </c>
      <c r="Q212" t="s" s="28">
        <v>65</v>
      </c>
      <c r="R212" s="29"/>
      <c r="S212" s="29"/>
      <c r="T212" s="183"/>
      <c r="U212" s="29"/>
      <c r="V212" s="184"/>
      <c r="W212" s="185"/>
      <c r="X212" s="186"/>
      <c r="Y212" s="138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</row>
    <row r="213" ht="15.5" customHeight="1">
      <c r="A213" s="18">
        <v>14101</v>
      </c>
      <c r="B213" t="s" s="19">
        <v>32</v>
      </c>
      <c r="C213" s="179">
        <v>45</v>
      </c>
      <c r="D213" s="179">
        <v>16</v>
      </c>
      <c r="E213" s="176">
        <v>61</v>
      </c>
      <c r="F213" s="179">
        <v>38</v>
      </c>
      <c r="G213" s="179">
        <v>14</v>
      </c>
      <c r="H213" s="176">
        <v>52</v>
      </c>
      <c r="I213" s="179">
        <v>35</v>
      </c>
      <c r="J213" s="179">
        <v>16</v>
      </c>
      <c r="K213" s="176">
        <v>51</v>
      </c>
      <c r="L213" s="179">
        <v>43</v>
      </c>
      <c r="M213" s="179">
        <v>12</v>
      </c>
      <c r="N213" s="176">
        <v>55</v>
      </c>
      <c r="O213" s="179">
        <v>38</v>
      </c>
      <c r="P213" s="179">
        <v>16</v>
      </c>
      <c r="Q213" s="176">
        <v>54</v>
      </c>
      <c r="R213" s="177"/>
      <c r="S213" s="177"/>
      <c r="T213" s="178"/>
      <c r="U213" s="179">
        <v>546</v>
      </c>
      <c r="V213" t="s" s="180">
        <v>60</v>
      </c>
      <c r="W213" s="181">
        <v>7.23</v>
      </c>
      <c r="X213" s="182"/>
      <c r="Y213" s="138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</row>
    <row r="214" ht="24.75" customHeight="1">
      <c r="A214" t="s" s="25">
        <v>388</v>
      </c>
      <c r="B214" t="s" s="26">
        <v>59</v>
      </c>
      <c r="C214" t="s" s="27">
        <v>61</v>
      </c>
      <c r="D214" t="s" s="27">
        <v>65</v>
      </c>
      <c r="E214" t="s" s="28">
        <v>64</v>
      </c>
      <c r="F214" t="s" s="27">
        <v>62</v>
      </c>
      <c r="G214" t="s" s="27">
        <v>63</v>
      </c>
      <c r="H214" t="s" s="28">
        <v>61</v>
      </c>
      <c r="I214" t="s" s="27">
        <v>60</v>
      </c>
      <c r="J214" t="s" s="27">
        <v>65</v>
      </c>
      <c r="K214" t="s" s="28">
        <v>61</v>
      </c>
      <c r="L214" t="s" s="27">
        <v>61</v>
      </c>
      <c r="M214" t="s" s="27">
        <v>64</v>
      </c>
      <c r="N214" t="s" s="28">
        <v>61</v>
      </c>
      <c r="O214" t="s" s="27">
        <v>62</v>
      </c>
      <c r="P214" t="s" s="27">
        <v>65</v>
      </c>
      <c r="Q214" t="s" s="28">
        <v>61</v>
      </c>
      <c r="R214" s="29"/>
      <c r="S214" s="29"/>
      <c r="T214" s="183"/>
      <c r="U214" s="29"/>
      <c r="V214" s="184"/>
      <c r="W214" s="185"/>
      <c r="X214" s="186"/>
      <c r="Y214" s="138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</row>
    <row r="215" ht="15.5" customHeight="1">
      <c r="A215" s="18">
        <v>14102</v>
      </c>
      <c r="B215" t="s" s="19">
        <v>32</v>
      </c>
      <c r="C215" s="179">
        <v>34</v>
      </c>
      <c r="D215" s="179">
        <v>19</v>
      </c>
      <c r="E215" s="176">
        <v>53</v>
      </c>
      <c r="F215" s="179">
        <v>48</v>
      </c>
      <c r="G215" s="179">
        <v>17</v>
      </c>
      <c r="H215" s="176">
        <v>65</v>
      </c>
      <c r="I215" s="179">
        <v>39</v>
      </c>
      <c r="J215" s="179">
        <v>16</v>
      </c>
      <c r="K215" s="176">
        <v>55</v>
      </c>
      <c r="L215" s="179">
        <v>42</v>
      </c>
      <c r="M215" s="179">
        <v>9</v>
      </c>
      <c r="N215" s="176">
        <v>51</v>
      </c>
      <c r="O215" s="179">
        <v>60</v>
      </c>
      <c r="P215" s="179">
        <v>17</v>
      </c>
      <c r="Q215" s="176">
        <v>77</v>
      </c>
      <c r="R215" s="177"/>
      <c r="S215" s="177"/>
      <c r="T215" s="178"/>
      <c r="U215" s="179">
        <v>558</v>
      </c>
      <c r="V215" t="s" s="180">
        <v>60</v>
      </c>
      <c r="W215" s="181">
        <v>7.5</v>
      </c>
      <c r="X215" s="182"/>
      <c r="Y215" s="138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</row>
    <row r="216" ht="24.75" customHeight="1">
      <c r="A216" t="s" s="25">
        <v>390</v>
      </c>
      <c r="B216" t="s" s="26">
        <v>59</v>
      </c>
      <c r="C216" t="s" s="27">
        <v>60</v>
      </c>
      <c r="D216" t="s" s="27">
        <v>65</v>
      </c>
      <c r="E216" t="s" s="28">
        <v>61</v>
      </c>
      <c r="F216" t="s" s="27">
        <v>64</v>
      </c>
      <c r="G216" t="s" s="27">
        <v>65</v>
      </c>
      <c r="H216" t="s" s="28">
        <v>64</v>
      </c>
      <c r="I216" t="s" s="27">
        <v>62</v>
      </c>
      <c r="J216" t="s" s="27">
        <v>65</v>
      </c>
      <c r="K216" t="s" s="28">
        <v>61</v>
      </c>
      <c r="L216" t="s" s="27">
        <v>61</v>
      </c>
      <c r="M216" t="s" s="27">
        <v>62</v>
      </c>
      <c r="N216" t="s" s="28">
        <v>61</v>
      </c>
      <c r="O216" t="s" s="27">
        <v>87</v>
      </c>
      <c r="P216" t="s" s="27">
        <v>65</v>
      </c>
      <c r="Q216" t="s" s="28">
        <v>87</v>
      </c>
      <c r="R216" s="29"/>
      <c r="S216" s="29"/>
      <c r="T216" s="183"/>
      <c r="U216" s="29"/>
      <c r="V216" s="184"/>
      <c r="W216" s="185"/>
      <c r="X216" s="186"/>
      <c r="Y216" s="138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</row>
    <row r="217" ht="15.5" customHeight="1">
      <c r="A217" s="18">
        <v>14103</v>
      </c>
      <c r="B217" t="s" s="19">
        <v>32</v>
      </c>
      <c r="C217" t="s" s="20">
        <v>33</v>
      </c>
      <c r="D217" t="s" s="20">
        <v>34</v>
      </c>
      <c r="E217" s="176">
        <v>42</v>
      </c>
      <c r="F217" t="s" s="20">
        <v>230</v>
      </c>
      <c r="G217" t="s" s="20">
        <v>34</v>
      </c>
      <c r="H217" s="176">
        <v>30</v>
      </c>
      <c r="I217" t="s" s="20">
        <v>33</v>
      </c>
      <c r="J217" t="s" s="20">
        <v>34</v>
      </c>
      <c r="K217" s="176">
        <v>42</v>
      </c>
      <c r="L217" t="s" s="20">
        <v>53</v>
      </c>
      <c r="M217" t="s" s="20">
        <v>74</v>
      </c>
      <c r="N217" s="176">
        <v>51</v>
      </c>
      <c r="O217" t="s" s="20">
        <v>218</v>
      </c>
      <c r="P217" t="s" s="20">
        <v>41</v>
      </c>
      <c r="Q217" s="176">
        <v>22</v>
      </c>
      <c r="R217" s="177"/>
      <c r="S217" s="177"/>
      <c r="T217" s="178"/>
      <c r="U217" s="179">
        <v>433</v>
      </c>
      <c r="V217" t="s" s="180">
        <v>57</v>
      </c>
      <c r="W217" s="181">
        <v>4.27</v>
      </c>
      <c r="X217" s="182"/>
      <c r="Y217" s="138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</row>
    <row r="218" ht="24.75" customHeight="1">
      <c r="A218" t="s" s="25">
        <v>392</v>
      </c>
      <c r="B218" t="s" s="26">
        <v>59</v>
      </c>
      <c r="C218" t="s" s="27">
        <v>60</v>
      </c>
      <c r="D218" t="s" s="27">
        <v>61</v>
      </c>
      <c r="E218" t="s" s="28">
        <v>60</v>
      </c>
      <c r="F218" t="s" s="27">
        <v>57</v>
      </c>
      <c r="G218" t="s" s="27">
        <v>61</v>
      </c>
      <c r="H218" t="s" s="28">
        <v>57</v>
      </c>
      <c r="I218" t="s" s="27">
        <v>60</v>
      </c>
      <c r="J218" t="s" s="27">
        <v>61</v>
      </c>
      <c r="K218" t="s" s="28">
        <v>60</v>
      </c>
      <c r="L218" t="s" s="27">
        <v>61</v>
      </c>
      <c r="M218" t="s" s="27">
        <v>62</v>
      </c>
      <c r="N218" t="s" s="28">
        <v>61</v>
      </c>
      <c r="O218" t="s" s="27">
        <v>57</v>
      </c>
      <c r="P218" t="s" s="27">
        <v>60</v>
      </c>
      <c r="Q218" t="s" s="28">
        <v>57</v>
      </c>
      <c r="R218" s="29"/>
      <c r="S218" s="29"/>
      <c r="T218" s="183"/>
      <c r="U218" s="29"/>
      <c r="V218" s="184"/>
      <c r="W218" s="185"/>
      <c r="X218" s="186"/>
      <c r="Y218" s="138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</row>
    <row r="219" ht="15.5" customHeight="1">
      <c r="A219" s="18">
        <v>14104</v>
      </c>
      <c r="B219" t="s" s="19">
        <v>32</v>
      </c>
      <c r="C219" s="179">
        <v>56</v>
      </c>
      <c r="D219" s="179">
        <v>15</v>
      </c>
      <c r="E219" s="176">
        <v>71</v>
      </c>
      <c r="F219" s="179">
        <v>37</v>
      </c>
      <c r="G219" s="179">
        <v>14</v>
      </c>
      <c r="H219" s="176">
        <v>51</v>
      </c>
      <c r="I219" s="179">
        <v>45</v>
      </c>
      <c r="J219" s="179">
        <v>14</v>
      </c>
      <c r="K219" s="176">
        <v>59</v>
      </c>
      <c r="L219" s="179">
        <v>50</v>
      </c>
      <c r="M219" s="179">
        <v>11</v>
      </c>
      <c r="N219" s="176">
        <v>61</v>
      </c>
      <c r="O219" s="179">
        <v>49</v>
      </c>
      <c r="P219" s="179">
        <v>13</v>
      </c>
      <c r="Q219" s="176">
        <v>62</v>
      </c>
      <c r="R219" s="177"/>
      <c r="S219" s="177"/>
      <c r="T219" s="178"/>
      <c r="U219" s="179">
        <v>573</v>
      </c>
      <c r="V219" t="s" s="180">
        <v>60</v>
      </c>
      <c r="W219" s="181">
        <v>7.54</v>
      </c>
      <c r="X219" s="182"/>
      <c r="Y219" s="138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</row>
    <row r="220" ht="24.75" customHeight="1">
      <c r="A220" t="s" s="25">
        <v>393</v>
      </c>
      <c r="B220" t="s" s="26">
        <v>59</v>
      </c>
      <c r="C220" t="s" s="27">
        <v>63</v>
      </c>
      <c r="D220" t="s" s="27">
        <v>87</v>
      </c>
      <c r="E220" t="s" s="28">
        <v>63</v>
      </c>
      <c r="F220" t="s" s="27">
        <v>62</v>
      </c>
      <c r="G220" t="s" s="27">
        <v>63</v>
      </c>
      <c r="H220" t="s" s="28">
        <v>61</v>
      </c>
      <c r="I220" t="s" s="27">
        <v>61</v>
      </c>
      <c r="J220" t="s" s="27">
        <v>63</v>
      </c>
      <c r="K220" t="s" s="28">
        <v>61</v>
      </c>
      <c r="L220" t="s" s="27">
        <v>64</v>
      </c>
      <c r="M220" t="s" s="27">
        <v>61</v>
      </c>
      <c r="N220" t="s" s="28">
        <v>64</v>
      </c>
      <c r="O220" t="s" s="27">
        <v>64</v>
      </c>
      <c r="P220" t="s" s="27">
        <v>64</v>
      </c>
      <c r="Q220" t="s" s="28">
        <v>64</v>
      </c>
      <c r="R220" s="29"/>
      <c r="S220" s="29"/>
      <c r="T220" s="183"/>
      <c r="U220" s="29"/>
      <c r="V220" s="184"/>
      <c r="W220" s="185"/>
      <c r="X220" s="186"/>
      <c r="Y220" s="138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</row>
    <row r="221" ht="15.5" customHeight="1">
      <c r="A221" s="18">
        <v>14105</v>
      </c>
      <c r="B221" t="s" s="19">
        <v>32</v>
      </c>
      <c r="C221" t="s" s="20">
        <v>33</v>
      </c>
      <c r="D221" t="s" s="20">
        <v>34</v>
      </c>
      <c r="E221" s="176">
        <v>42</v>
      </c>
      <c r="F221" t="s" s="20">
        <v>133</v>
      </c>
      <c r="G221" t="s" s="20">
        <v>34</v>
      </c>
      <c r="H221" s="176">
        <v>34</v>
      </c>
      <c r="I221" t="s" s="20">
        <v>290</v>
      </c>
      <c r="J221" t="s" s="20">
        <v>80</v>
      </c>
      <c r="K221" s="176">
        <v>62</v>
      </c>
      <c r="L221" t="s" s="20">
        <v>394</v>
      </c>
      <c r="M221" t="s" s="20">
        <v>41</v>
      </c>
      <c r="N221" s="176">
        <v>59</v>
      </c>
      <c r="O221" t="s" s="20">
        <v>395</v>
      </c>
      <c r="P221" t="s" s="20">
        <v>34</v>
      </c>
      <c r="Q221" s="176">
        <v>37</v>
      </c>
      <c r="R221" s="20"/>
      <c r="S221" s="20"/>
      <c r="T221" s="178"/>
      <c r="U221" s="179">
        <v>486</v>
      </c>
      <c r="V221" t="s" s="180">
        <v>57</v>
      </c>
      <c r="W221" s="181">
        <v>4.77</v>
      </c>
      <c r="X221" s="182"/>
      <c r="Y221" s="138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</row>
    <row r="222" ht="15.75" customHeight="1">
      <c r="A222" t="s" s="25">
        <v>397</v>
      </c>
      <c r="B222" t="s" s="26">
        <v>59</v>
      </c>
      <c r="C222" t="s" s="27">
        <v>60</v>
      </c>
      <c r="D222" t="s" s="27">
        <v>61</v>
      </c>
      <c r="E222" t="s" s="28">
        <v>60</v>
      </c>
      <c r="F222" t="s" s="27">
        <v>57</v>
      </c>
      <c r="G222" t="s" s="27">
        <v>61</v>
      </c>
      <c r="H222" t="s" s="28">
        <v>57</v>
      </c>
      <c r="I222" t="s" s="27">
        <v>61</v>
      </c>
      <c r="J222" t="s" s="27">
        <v>65</v>
      </c>
      <c r="K222" t="s" s="28">
        <v>64</v>
      </c>
      <c r="L222" t="s" s="27">
        <v>64</v>
      </c>
      <c r="M222" t="s" s="27">
        <v>60</v>
      </c>
      <c r="N222" t="s" s="28">
        <v>61</v>
      </c>
      <c r="O222" t="s" s="27">
        <v>57</v>
      </c>
      <c r="P222" t="s" s="27">
        <v>61</v>
      </c>
      <c r="Q222" t="s" s="28">
        <v>57</v>
      </c>
      <c r="R222" s="29"/>
      <c r="S222" s="29"/>
      <c r="T222" s="183"/>
      <c r="U222" s="29"/>
      <c r="V222" s="184"/>
      <c r="W222" s="185"/>
      <c r="X222" s="186"/>
      <c r="Y222" s="138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</row>
    <row r="223" ht="15.5" customHeight="1">
      <c r="A223" s="18">
        <v>14106</v>
      </c>
      <c r="B223" t="s" s="19">
        <v>32</v>
      </c>
      <c r="C223" t="s" s="20">
        <v>36</v>
      </c>
      <c r="D223" t="s" s="20">
        <v>34</v>
      </c>
      <c r="E223" s="176">
        <v>27</v>
      </c>
      <c r="F223" t="s" s="20">
        <v>36</v>
      </c>
      <c r="G223" t="s" s="20">
        <v>214</v>
      </c>
      <c r="H223" s="176">
        <v>19</v>
      </c>
      <c r="I223" t="s" s="20">
        <v>229</v>
      </c>
      <c r="J223" t="s" s="20">
        <v>38</v>
      </c>
      <c r="K223" s="176">
        <v>22</v>
      </c>
      <c r="L223" t="s" s="20">
        <v>211</v>
      </c>
      <c r="M223" t="s" s="20">
        <v>74</v>
      </c>
      <c r="N223" s="176">
        <v>24</v>
      </c>
      <c r="O223" t="s" s="20">
        <v>195</v>
      </c>
      <c r="P223" t="s" s="20">
        <v>41</v>
      </c>
      <c r="Q223" s="176">
        <v>30</v>
      </c>
      <c r="R223" s="177"/>
      <c r="S223" s="177"/>
      <c r="T223" s="178"/>
      <c r="U223" s="179">
        <v>335</v>
      </c>
      <c r="V223" t="s" s="180">
        <v>57</v>
      </c>
      <c r="W223" s="181">
        <v>1.92</v>
      </c>
      <c r="X223" s="182"/>
      <c r="Y223" s="138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</row>
    <row r="224" ht="24.75" customHeight="1">
      <c r="A224" t="s" s="25">
        <v>399</v>
      </c>
      <c r="B224" t="s" s="26">
        <v>59</v>
      </c>
      <c r="C224" t="s" s="27">
        <v>57</v>
      </c>
      <c r="D224" t="s" s="27">
        <v>61</v>
      </c>
      <c r="E224" t="s" s="28">
        <v>57</v>
      </c>
      <c r="F224" t="s" s="27">
        <v>57</v>
      </c>
      <c r="G224" t="s" s="27">
        <v>57</v>
      </c>
      <c r="H224" t="s" s="28">
        <v>57</v>
      </c>
      <c r="I224" t="s" s="27">
        <v>57</v>
      </c>
      <c r="J224" t="s" s="27">
        <v>61</v>
      </c>
      <c r="K224" t="s" s="28">
        <v>57</v>
      </c>
      <c r="L224" t="s" s="27">
        <v>57</v>
      </c>
      <c r="M224" t="s" s="27">
        <v>62</v>
      </c>
      <c r="N224" t="s" s="28">
        <v>57</v>
      </c>
      <c r="O224" t="s" s="27">
        <v>57</v>
      </c>
      <c r="P224" t="s" s="27">
        <v>60</v>
      </c>
      <c r="Q224" t="s" s="28">
        <v>57</v>
      </c>
      <c r="R224" s="29"/>
      <c r="S224" s="29"/>
      <c r="T224" s="183"/>
      <c r="U224" s="29"/>
      <c r="V224" s="184"/>
      <c r="W224" s="185"/>
      <c r="X224" s="186"/>
      <c r="Y224" s="138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</row>
    <row r="225" ht="15.5" customHeight="1">
      <c r="A225" s="18">
        <v>14107</v>
      </c>
      <c r="B225" t="s" s="19">
        <v>32</v>
      </c>
      <c r="C225" s="179">
        <v>34</v>
      </c>
      <c r="D225" s="179">
        <v>14</v>
      </c>
      <c r="E225" s="176">
        <v>48</v>
      </c>
      <c r="F225" s="179">
        <v>45</v>
      </c>
      <c r="G225" s="179">
        <v>12</v>
      </c>
      <c r="H225" s="176">
        <v>57</v>
      </c>
      <c r="I225" s="179">
        <v>39</v>
      </c>
      <c r="J225" s="179">
        <v>13</v>
      </c>
      <c r="K225" s="176">
        <v>52</v>
      </c>
      <c r="L225" s="179">
        <v>53</v>
      </c>
      <c r="M225" s="179">
        <v>10</v>
      </c>
      <c r="N225" s="176">
        <v>63</v>
      </c>
      <c r="O225" s="179">
        <v>32</v>
      </c>
      <c r="P225" s="179">
        <v>10</v>
      </c>
      <c r="Q225" s="176">
        <v>42</v>
      </c>
      <c r="R225" s="177"/>
      <c r="S225" s="177"/>
      <c r="T225" s="178"/>
      <c r="U225" s="179">
        <v>517</v>
      </c>
      <c r="V225" t="s" s="180">
        <v>60</v>
      </c>
      <c r="W225" s="181">
        <v>6.54</v>
      </c>
      <c r="X225" s="182"/>
      <c r="Y225" s="138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</row>
    <row r="226" ht="24.75" customHeight="1">
      <c r="A226" t="s" s="25">
        <v>401</v>
      </c>
      <c r="B226" t="s" s="26">
        <v>59</v>
      </c>
      <c r="C226" t="s" s="27">
        <v>60</v>
      </c>
      <c r="D226" t="s" s="27">
        <v>63</v>
      </c>
      <c r="E226" t="s" s="28">
        <v>62</v>
      </c>
      <c r="F226" t="s" s="27">
        <v>61</v>
      </c>
      <c r="G226" t="s" s="27">
        <v>64</v>
      </c>
      <c r="H226" t="s" s="28">
        <v>61</v>
      </c>
      <c r="I226" t="s" s="27">
        <v>62</v>
      </c>
      <c r="J226" t="s" s="27">
        <v>64</v>
      </c>
      <c r="K226" t="s" s="28">
        <v>61</v>
      </c>
      <c r="L226" t="s" s="27">
        <v>64</v>
      </c>
      <c r="M226" t="s" s="27">
        <v>61</v>
      </c>
      <c r="N226" t="s" s="28">
        <v>64</v>
      </c>
      <c r="O226" t="s" s="27">
        <v>60</v>
      </c>
      <c r="P226" t="s" s="27">
        <v>61</v>
      </c>
      <c r="Q226" t="s" s="28">
        <v>60</v>
      </c>
      <c r="R226" s="29"/>
      <c r="S226" s="29"/>
      <c r="T226" s="183"/>
      <c r="U226" s="29"/>
      <c r="V226" s="184"/>
      <c r="W226" s="185"/>
      <c r="X226" s="186"/>
      <c r="Y226" s="138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</row>
    <row r="227" ht="15.5" customHeight="1">
      <c r="A227" s="18">
        <v>14108</v>
      </c>
      <c r="B227" t="s" s="19">
        <v>32</v>
      </c>
      <c r="C227" s="179">
        <v>57</v>
      </c>
      <c r="D227" s="179">
        <v>19</v>
      </c>
      <c r="E227" s="176">
        <v>76</v>
      </c>
      <c r="F227" s="179">
        <v>37</v>
      </c>
      <c r="G227" s="179">
        <v>16</v>
      </c>
      <c r="H227" s="176">
        <v>53</v>
      </c>
      <c r="I227" s="179">
        <v>45</v>
      </c>
      <c r="J227" s="179">
        <v>14</v>
      </c>
      <c r="K227" s="176">
        <v>59</v>
      </c>
      <c r="L227" s="179">
        <v>44</v>
      </c>
      <c r="M227" s="179">
        <v>11</v>
      </c>
      <c r="N227" s="176">
        <v>55</v>
      </c>
      <c r="O227" s="179">
        <v>38</v>
      </c>
      <c r="P227" s="179">
        <v>13</v>
      </c>
      <c r="Q227" s="176">
        <v>51</v>
      </c>
      <c r="R227" s="177"/>
      <c r="S227" s="177"/>
      <c r="T227" s="178"/>
      <c r="U227" s="179">
        <v>554</v>
      </c>
      <c r="V227" t="s" s="180">
        <v>60</v>
      </c>
      <c r="W227" s="181">
        <v>7.42</v>
      </c>
      <c r="X227" s="182"/>
      <c r="Y227" s="138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</row>
    <row r="228" ht="24.75" customHeight="1">
      <c r="A228" t="s" s="25">
        <v>403</v>
      </c>
      <c r="B228" t="s" s="26">
        <v>59</v>
      </c>
      <c r="C228" t="s" s="27">
        <v>63</v>
      </c>
      <c r="D228" t="s" s="27">
        <v>65</v>
      </c>
      <c r="E228" t="s" s="28">
        <v>87</v>
      </c>
      <c r="F228" t="s" s="27">
        <v>62</v>
      </c>
      <c r="G228" t="s" s="27">
        <v>65</v>
      </c>
      <c r="H228" t="s" s="28">
        <v>61</v>
      </c>
      <c r="I228" t="s" s="27">
        <v>61</v>
      </c>
      <c r="J228" t="s" s="27">
        <v>63</v>
      </c>
      <c r="K228" t="s" s="28">
        <v>61</v>
      </c>
      <c r="L228" t="s" s="27">
        <v>61</v>
      </c>
      <c r="M228" t="s" s="27">
        <v>61</v>
      </c>
      <c r="N228" t="s" s="28">
        <v>61</v>
      </c>
      <c r="O228" t="s" s="27">
        <v>62</v>
      </c>
      <c r="P228" t="s" s="27">
        <v>64</v>
      </c>
      <c r="Q228" t="s" s="28">
        <v>61</v>
      </c>
      <c r="R228" s="29"/>
      <c r="S228" s="29"/>
      <c r="T228" s="183"/>
      <c r="U228" s="29"/>
      <c r="V228" s="184"/>
      <c r="W228" s="185"/>
      <c r="X228" s="186"/>
      <c r="Y228" s="138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</row>
    <row r="229" ht="15.5" customHeight="1">
      <c r="A229" s="18">
        <v>14109</v>
      </c>
      <c r="B229" t="s" s="19">
        <v>32</v>
      </c>
      <c r="C229" t="s" s="20">
        <v>33</v>
      </c>
      <c r="D229" t="s" s="20">
        <v>79</v>
      </c>
      <c r="E229" s="176">
        <v>46</v>
      </c>
      <c r="F229" t="s" s="20">
        <v>404</v>
      </c>
      <c r="G229" t="s" s="20">
        <v>184</v>
      </c>
      <c r="H229" s="176">
        <v>62</v>
      </c>
      <c r="I229" t="s" s="20">
        <v>33</v>
      </c>
      <c r="J229" t="s" s="20">
        <v>34</v>
      </c>
      <c r="K229" s="176">
        <v>42</v>
      </c>
      <c r="L229" t="s" s="20">
        <v>40</v>
      </c>
      <c r="M229" t="s" s="20">
        <v>74</v>
      </c>
      <c r="N229" s="176">
        <v>42</v>
      </c>
      <c r="O229" t="s" s="20">
        <v>395</v>
      </c>
      <c r="P229" t="s" s="20">
        <v>44</v>
      </c>
      <c r="Q229" s="176">
        <v>33</v>
      </c>
      <c r="R229" s="177"/>
      <c r="S229" s="177"/>
      <c r="T229" s="178"/>
      <c r="U229" s="179">
        <v>476</v>
      </c>
      <c r="V229" t="s" s="180">
        <v>57</v>
      </c>
      <c r="W229" s="181">
        <v>5.31</v>
      </c>
      <c r="X229" s="182"/>
      <c r="Y229" s="138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</row>
    <row r="230" ht="24.75" customHeight="1">
      <c r="A230" t="s" s="25">
        <v>406</v>
      </c>
      <c r="B230" t="s" s="26">
        <v>59</v>
      </c>
      <c r="C230" t="s" s="27">
        <v>60</v>
      </c>
      <c r="D230" t="s" s="27">
        <v>63</v>
      </c>
      <c r="E230" t="s" s="28">
        <v>62</v>
      </c>
      <c r="F230" t="s" s="27">
        <v>64</v>
      </c>
      <c r="G230" t="s" s="27">
        <v>64</v>
      </c>
      <c r="H230" t="s" s="28">
        <v>64</v>
      </c>
      <c r="I230" t="s" s="27">
        <v>60</v>
      </c>
      <c r="J230" t="s" s="27">
        <v>61</v>
      </c>
      <c r="K230" t="s" s="28">
        <v>60</v>
      </c>
      <c r="L230" t="s" s="27">
        <v>60</v>
      </c>
      <c r="M230" t="s" s="27">
        <v>62</v>
      </c>
      <c r="N230" t="s" s="28">
        <v>60</v>
      </c>
      <c r="O230" t="s" s="27">
        <v>57</v>
      </c>
      <c r="P230" t="s" s="27">
        <v>57</v>
      </c>
      <c r="Q230" t="s" s="28">
        <v>57</v>
      </c>
      <c r="R230" s="29"/>
      <c r="S230" s="29"/>
      <c r="T230" s="183"/>
      <c r="U230" s="29"/>
      <c r="V230" s="184"/>
      <c r="W230" s="185"/>
      <c r="X230" s="186"/>
      <c r="Y230" s="138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</row>
    <row r="231" ht="15.5" customHeight="1">
      <c r="A231" s="18">
        <v>14110</v>
      </c>
      <c r="B231" t="s" s="19">
        <v>32</v>
      </c>
      <c r="C231" s="179">
        <v>39</v>
      </c>
      <c r="D231" s="179">
        <v>13</v>
      </c>
      <c r="E231" s="176">
        <v>52</v>
      </c>
      <c r="F231" s="179">
        <v>38</v>
      </c>
      <c r="G231" s="179">
        <v>12</v>
      </c>
      <c r="H231" s="176">
        <v>50</v>
      </c>
      <c r="I231" s="179">
        <v>35</v>
      </c>
      <c r="J231" s="179">
        <v>10</v>
      </c>
      <c r="K231" s="176">
        <v>45</v>
      </c>
      <c r="L231" s="179">
        <v>43</v>
      </c>
      <c r="M231" s="179">
        <v>10</v>
      </c>
      <c r="N231" s="176">
        <v>53</v>
      </c>
      <c r="O231" s="179">
        <v>44</v>
      </c>
      <c r="P231" s="179">
        <v>10</v>
      </c>
      <c r="Q231" s="176">
        <v>54</v>
      </c>
      <c r="R231" s="20"/>
      <c r="S231" s="20"/>
      <c r="T231" s="178"/>
      <c r="U231" s="179">
        <v>503</v>
      </c>
      <c r="V231" t="s" s="180">
        <v>60</v>
      </c>
      <c r="W231" s="181">
        <v>6.58</v>
      </c>
      <c r="X231" s="182"/>
      <c r="Y231" s="138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</row>
    <row r="232" ht="15.75" customHeight="1">
      <c r="A232" t="s" s="25">
        <v>407</v>
      </c>
      <c r="B232" t="s" s="26">
        <v>59</v>
      </c>
      <c r="C232" t="s" s="27">
        <v>62</v>
      </c>
      <c r="D232" t="s" s="27">
        <v>64</v>
      </c>
      <c r="E232" t="s" s="28">
        <v>61</v>
      </c>
      <c r="F232" t="s" s="27">
        <v>62</v>
      </c>
      <c r="G232" t="s" s="27">
        <v>64</v>
      </c>
      <c r="H232" t="s" s="28">
        <v>61</v>
      </c>
      <c r="I232" t="s" s="27">
        <v>60</v>
      </c>
      <c r="J232" t="s" s="27">
        <v>61</v>
      </c>
      <c r="K232" t="s" s="28">
        <v>62</v>
      </c>
      <c r="L232" t="s" s="27">
        <v>61</v>
      </c>
      <c r="M232" t="s" s="27">
        <v>61</v>
      </c>
      <c r="N232" t="s" s="28">
        <v>61</v>
      </c>
      <c r="O232" t="s" s="27">
        <v>61</v>
      </c>
      <c r="P232" t="s" s="27">
        <v>61</v>
      </c>
      <c r="Q232" t="s" s="28">
        <v>61</v>
      </c>
      <c r="R232" s="29"/>
      <c r="S232" s="29"/>
      <c r="T232" s="183"/>
      <c r="U232" s="29"/>
      <c r="V232" s="184"/>
      <c r="W232" s="185"/>
      <c r="X232" s="186"/>
      <c r="Y232" s="138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</row>
    <row r="233" ht="15.5" customHeight="1">
      <c r="A233" s="18">
        <v>14111</v>
      </c>
      <c r="B233" t="s" s="19">
        <v>32</v>
      </c>
      <c r="C233" s="179">
        <v>45</v>
      </c>
      <c r="D233" s="179">
        <v>12</v>
      </c>
      <c r="E233" s="176">
        <v>57</v>
      </c>
      <c r="F233" s="179">
        <v>53</v>
      </c>
      <c r="G233" s="179">
        <v>16</v>
      </c>
      <c r="H233" s="176">
        <v>69</v>
      </c>
      <c r="I233" s="179">
        <v>46</v>
      </c>
      <c r="J233" s="179">
        <v>18</v>
      </c>
      <c r="K233" s="176">
        <v>64</v>
      </c>
      <c r="L233" s="179">
        <v>39</v>
      </c>
      <c r="M233" s="179">
        <v>12</v>
      </c>
      <c r="N233" s="176">
        <v>51</v>
      </c>
      <c r="O233" s="179">
        <v>44</v>
      </c>
      <c r="P233" s="179">
        <v>12</v>
      </c>
      <c r="Q233" s="176">
        <v>56</v>
      </c>
      <c r="R233" s="177"/>
      <c r="S233" s="177"/>
      <c r="T233" s="178"/>
      <c r="U233" s="179">
        <v>560</v>
      </c>
      <c r="V233" t="s" s="180">
        <v>60</v>
      </c>
      <c r="W233" s="181">
        <v>7.15</v>
      </c>
      <c r="X233" s="182"/>
      <c r="Y233" s="138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</row>
    <row r="234" ht="24.75" customHeight="1">
      <c r="A234" t="s" s="25">
        <v>409</v>
      </c>
      <c r="B234" t="s" s="26">
        <v>59</v>
      </c>
      <c r="C234" t="s" s="27">
        <v>61</v>
      </c>
      <c r="D234" t="s" s="27">
        <v>64</v>
      </c>
      <c r="E234" t="s" s="28">
        <v>61</v>
      </c>
      <c r="F234" t="s" s="27">
        <v>64</v>
      </c>
      <c r="G234" t="s" s="27">
        <v>65</v>
      </c>
      <c r="H234" t="s" s="28">
        <v>64</v>
      </c>
      <c r="I234" t="s" s="27">
        <v>61</v>
      </c>
      <c r="J234" t="s" s="27">
        <v>65</v>
      </c>
      <c r="K234" t="s" s="28">
        <v>64</v>
      </c>
      <c r="L234" t="s" s="27">
        <v>62</v>
      </c>
      <c r="M234" t="s" s="27">
        <v>64</v>
      </c>
      <c r="N234" t="s" s="28">
        <v>61</v>
      </c>
      <c r="O234" t="s" s="27">
        <v>61</v>
      </c>
      <c r="P234" t="s" s="27">
        <v>64</v>
      </c>
      <c r="Q234" t="s" s="28">
        <v>61</v>
      </c>
      <c r="R234" s="29"/>
      <c r="S234" s="29"/>
      <c r="T234" s="183"/>
      <c r="U234" s="29"/>
      <c r="V234" s="184"/>
      <c r="W234" s="185"/>
      <c r="X234" s="186"/>
      <c r="Y234" s="138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</row>
    <row r="235" ht="15.5" customHeight="1">
      <c r="A235" s="18">
        <v>14112</v>
      </c>
      <c r="B235" t="s" s="19">
        <v>32</v>
      </c>
      <c r="C235" s="179">
        <v>57</v>
      </c>
      <c r="D235" s="179">
        <v>15</v>
      </c>
      <c r="E235" s="176">
        <v>72</v>
      </c>
      <c r="F235" s="179">
        <v>57</v>
      </c>
      <c r="G235" s="179">
        <v>16</v>
      </c>
      <c r="H235" s="176">
        <v>73</v>
      </c>
      <c r="I235" s="179">
        <v>63</v>
      </c>
      <c r="J235" s="179">
        <v>18</v>
      </c>
      <c r="K235" s="176">
        <v>81</v>
      </c>
      <c r="L235" s="179">
        <v>50</v>
      </c>
      <c r="M235" s="179">
        <v>13</v>
      </c>
      <c r="N235" s="176">
        <v>63</v>
      </c>
      <c r="O235" s="179">
        <v>45</v>
      </c>
      <c r="P235" s="179">
        <v>13</v>
      </c>
      <c r="Q235" s="176">
        <v>58</v>
      </c>
      <c r="R235" s="20"/>
      <c r="S235" s="20"/>
      <c r="T235" s="178"/>
      <c r="U235" s="179">
        <v>632</v>
      </c>
      <c r="V235" t="s" s="180">
        <v>60</v>
      </c>
      <c r="W235" s="181">
        <v>8.31</v>
      </c>
      <c r="X235" s="182"/>
      <c r="Y235" s="138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</row>
    <row r="236" ht="24.75" customHeight="1">
      <c r="A236" t="s" s="25">
        <v>412</v>
      </c>
      <c r="B236" t="s" s="26">
        <v>59</v>
      </c>
      <c r="C236" t="s" s="27">
        <v>63</v>
      </c>
      <c r="D236" t="s" s="27">
        <v>87</v>
      </c>
      <c r="E236" t="s" s="28">
        <v>63</v>
      </c>
      <c r="F236" t="s" s="27">
        <v>63</v>
      </c>
      <c r="G236" t="s" s="27">
        <v>65</v>
      </c>
      <c r="H236" t="s" s="28">
        <v>63</v>
      </c>
      <c r="I236" t="s" s="27">
        <v>87</v>
      </c>
      <c r="J236" t="s" s="27">
        <v>65</v>
      </c>
      <c r="K236" t="s" s="28">
        <v>65</v>
      </c>
      <c r="L236" t="s" s="27">
        <v>64</v>
      </c>
      <c r="M236" t="s" s="27">
        <v>64</v>
      </c>
      <c r="N236" t="s" s="28">
        <v>64</v>
      </c>
      <c r="O236" t="s" s="27">
        <v>61</v>
      </c>
      <c r="P236" t="s" s="27">
        <v>64</v>
      </c>
      <c r="Q236" t="s" s="28">
        <v>61</v>
      </c>
      <c r="R236" s="29"/>
      <c r="S236" s="29"/>
      <c r="T236" s="183"/>
      <c r="U236" s="29"/>
      <c r="V236" s="184"/>
      <c r="W236" s="185"/>
      <c r="X236" s="186"/>
      <c r="Y236" s="138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</row>
    <row r="237" ht="15.5" customHeight="1">
      <c r="A237" s="18">
        <v>14113</v>
      </c>
      <c r="B237" t="s" s="19">
        <v>32</v>
      </c>
      <c r="C237" t="s" s="20">
        <v>44</v>
      </c>
      <c r="D237" t="s" s="20">
        <v>135</v>
      </c>
      <c r="E237" s="176">
        <v>11</v>
      </c>
      <c r="F237" t="s" s="20">
        <v>66</v>
      </c>
      <c r="G237" t="s" s="20">
        <v>184</v>
      </c>
      <c r="H237" s="176">
        <v>33</v>
      </c>
      <c r="I237" t="s" s="20">
        <v>69</v>
      </c>
      <c r="J237" t="s" s="20">
        <v>79</v>
      </c>
      <c r="K237" s="176">
        <v>51</v>
      </c>
      <c r="L237" t="s" s="20">
        <v>233</v>
      </c>
      <c r="M237" t="s" s="20">
        <v>132</v>
      </c>
      <c r="N237" s="176">
        <v>38</v>
      </c>
      <c r="O237" t="s" s="20">
        <v>251</v>
      </c>
      <c r="P237" t="s" s="20">
        <v>41</v>
      </c>
      <c r="Q237" s="176">
        <v>20</v>
      </c>
      <c r="R237" s="177"/>
      <c r="S237" s="177"/>
      <c r="T237" s="178"/>
      <c r="U237" s="179">
        <v>384</v>
      </c>
      <c r="V237" t="s" s="180">
        <v>57</v>
      </c>
      <c r="W237" s="181">
        <v>2.85</v>
      </c>
      <c r="X237" s="182"/>
      <c r="Y237" s="138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</row>
    <row r="238" ht="15.75" customHeight="1">
      <c r="A238" t="s" s="25">
        <v>413</v>
      </c>
      <c r="B238" t="s" s="26">
        <v>59</v>
      </c>
      <c r="C238" t="s" s="27">
        <v>57</v>
      </c>
      <c r="D238" t="s" s="27">
        <v>57</v>
      </c>
      <c r="E238" t="s" s="28">
        <v>57</v>
      </c>
      <c r="F238" t="s" s="27">
        <v>57</v>
      </c>
      <c r="G238" t="s" s="27">
        <v>64</v>
      </c>
      <c r="H238" t="s" s="28">
        <v>57</v>
      </c>
      <c r="I238" t="s" s="27">
        <v>62</v>
      </c>
      <c r="J238" t="s" s="27">
        <v>63</v>
      </c>
      <c r="K238" t="s" s="28">
        <v>61</v>
      </c>
      <c r="L238" t="s" s="27">
        <v>60</v>
      </c>
      <c r="M238" t="s" s="27">
        <v>57</v>
      </c>
      <c r="N238" t="s" s="28">
        <v>57</v>
      </c>
      <c r="O238" t="s" s="27">
        <v>57</v>
      </c>
      <c r="P238" t="s" s="27">
        <v>60</v>
      </c>
      <c r="Q238" t="s" s="28">
        <v>57</v>
      </c>
      <c r="R238" s="29"/>
      <c r="S238" s="29"/>
      <c r="T238" s="183"/>
      <c r="U238" s="29"/>
      <c r="V238" s="184"/>
      <c r="W238" s="185"/>
      <c r="X238" s="186"/>
      <c r="Y238" s="138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</row>
    <row r="239" ht="15.5" customHeight="1">
      <c r="A239" s="18">
        <v>14114</v>
      </c>
      <c r="B239" t="s" s="19">
        <v>32</v>
      </c>
      <c r="C239" s="179">
        <v>32</v>
      </c>
      <c r="D239" s="179">
        <v>10</v>
      </c>
      <c r="E239" s="176">
        <v>42</v>
      </c>
      <c r="F239" s="179">
        <v>33</v>
      </c>
      <c r="G239" s="179">
        <v>11</v>
      </c>
      <c r="H239" s="176">
        <v>44</v>
      </c>
      <c r="I239" s="179">
        <v>34</v>
      </c>
      <c r="J239" s="179">
        <v>11</v>
      </c>
      <c r="K239" s="176">
        <v>45</v>
      </c>
      <c r="L239" s="179">
        <v>41</v>
      </c>
      <c r="M239" s="179">
        <v>8</v>
      </c>
      <c r="N239" s="176">
        <v>49</v>
      </c>
      <c r="O239" s="200">
        <v>32</v>
      </c>
      <c r="P239" s="179">
        <v>11</v>
      </c>
      <c r="Q239" s="201">
        <v>40</v>
      </c>
      <c r="R239" s="20"/>
      <c r="S239" s="20"/>
      <c r="T239" s="178"/>
      <c r="U239" s="179">
        <v>471</v>
      </c>
      <c r="V239" t="s" s="180">
        <v>60</v>
      </c>
      <c r="W239" s="181">
        <v>5.62</v>
      </c>
      <c r="X239" s="182"/>
      <c r="Y239" s="138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</row>
    <row r="240" ht="24.75" customHeight="1">
      <c r="A240" t="s" s="25">
        <v>414</v>
      </c>
      <c r="B240" t="s" s="26">
        <v>59</v>
      </c>
      <c r="C240" t="s" s="27">
        <v>60</v>
      </c>
      <c r="D240" t="s" s="27">
        <v>61</v>
      </c>
      <c r="E240" t="s" s="28">
        <v>60</v>
      </c>
      <c r="F240" t="s" s="27">
        <v>60</v>
      </c>
      <c r="G240" t="s" s="27">
        <v>61</v>
      </c>
      <c r="H240" t="s" s="28">
        <v>60</v>
      </c>
      <c r="I240" t="s" s="27">
        <v>60</v>
      </c>
      <c r="J240" t="s" s="27">
        <v>61</v>
      </c>
      <c r="K240" t="s" s="28">
        <v>62</v>
      </c>
      <c r="L240" t="s" s="27">
        <v>61</v>
      </c>
      <c r="M240" t="s" s="27">
        <v>60</v>
      </c>
      <c r="N240" t="s" s="28">
        <v>62</v>
      </c>
      <c r="O240" t="s" s="27">
        <v>60</v>
      </c>
      <c r="P240" t="s" s="27">
        <v>61</v>
      </c>
      <c r="Q240" t="s" s="28">
        <v>60</v>
      </c>
      <c r="R240" s="29"/>
      <c r="S240" s="29"/>
      <c r="T240" s="183"/>
      <c r="U240" s="29"/>
      <c r="V240" s="184"/>
      <c r="W240" s="185"/>
      <c r="X240" s="186"/>
      <c r="Y240" s="138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</row>
    <row r="241" ht="15.5" customHeight="1">
      <c r="A241" s="18">
        <v>14115</v>
      </c>
      <c r="B241" t="s" s="19">
        <v>32</v>
      </c>
      <c r="C241" s="179">
        <v>63</v>
      </c>
      <c r="D241" s="179">
        <v>19</v>
      </c>
      <c r="E241" s="176">
        <v>82</v>
      </c>
      <c r="F241" s="179">
        <v>60</v>
      </c>
      <c r="G241" s="179">
        <v>17</v>
      </c>
      <c r="H241" s="176">
        <v>77</v>
      </c>
      <c r="I241" s="179">
        <v>52</v>
      </c>
      <c r="J241" s="179">
        <v>18</v>
      </c>
      <c r="K241" s="176">
        <v>70</v>
      </c>
      <c r="L241" s="179">
        <v>40</v>
      </c>
      <c r="M241" s="179">
        <v>14</v>
      </c>
      <c r="N241" s="176">
        <v>54</v>
      </c>
      <c r="O241" s="179">
        <v>53</v>
      </c>
      <c r="P241" s="179">
        <v>14</v>
      </c>
      <c r="Q241" s="176">
        <v>67</v>
      </c>
      <c r="R241" s="20"/>
      <c r="S241" s="20"/>
      <c r="T241" s="178"/>
      <c r="U241" s="179">
        <v>629</v>
      </c>
      <c r="V241" t="s" s="180">
        <v>60</v>
      </c>
      <c r="W241" s="181">
        <v>8.5</v>
      </c>
      <c r="X241" s="182"/>
      <c r="Y241" s="138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</row>
    <row r="242" ht="24.75" customHeight="1">
      <c r="A242" t="s" s="25">
        <v>415</v>
      </c>
      <c r="B242" t="s" s="26">
        <v>59</v>
      </c>
      <c r="C242" t="s" s="27">
        <v>87</v>
      </c>
      <c r="D242" t="s" s="27">
        <v>65</v>
      </c>
      <c r="E242" t="s" s="28">
        <v>65</v>
      </c>
      <c r="F242" t="s" s="27">
        <v>87</v>
      </c>
      <c r="G242" t="s" s="27">
        <v>65</v>
      </c>
      <c r="H242" t="s" s="28">
        <v>87</v>
      </c>
      <c r="I242" t="s" s="27">
        <v>64</v>
      </c>
      <c r="J242" t="s" s="27">
        <v>65</v>
      </c>
      <c r="K242" t="s" s="28">
        <v>63</v>
      </c>
      <c r="L242" t="s" s="27">
        <v>61</v>
      </c>
      <c r="M242" t="s" s="27">
        <v>63</v>
      </c>
      <c r="N242" t="s" s="28">
        <v>61</v>
      </c>
      <c r="O242" t="s" s="27">
        <v>64</v>
      </c>
      <c r="P242" t="s" s="27">
        <v>63</v>
      </c>
      <c r="Q242" t="s" s="28">
        <v>64</v>
      </c>
      <c r="R242" s="29"/>
      <c r="S242" s="29"/>
      <c r="T242" s="183"/>
      <c r="U242" s="29"/>
      <c r="V242" s="184"/>
      <c r="W242" s="185"/>
      <c r="X242" s="186"/>
      <c r="Y242" s="138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</row>
    <row r="243" ht="15.5" customHeight="1">
      <c r="A243" s="18">
        <v>14116</v>
      </c>
      <c r="B243" t="s" s="19">
        <v>32</v>
      </c>
      <c r="C243" s="179">
        <v>61</v>
      </c>
      <c r="D243" s="179">
        <v>20</v>
      </c>
      <c r="E243" s="176">
        <v>81</v>
      </c>
      <c r="F243" s="179">
        <v>49</v>
      </c>
      <c r="G243" s="179">
        <v>18</v>
      </c>
      <c r="H243" s="176">
        <v>67</v>
      </c>
      <c r="I243" s="179">
        <v>62</v>
      </c>
      <c r="J243" s="179">
        <v>18</v>
      </c>
      <c r="K243" s="176">
        <v>80</v>
      </c>
      <c r="L243" s="179">
        <v>55</v>
      </c>
      <c r="M243" s="179">
        <v>14</v>
      </c>
      <c r="N243" s="176">
        <v>69</v>
      </c>
      <c r="O243" s="179">
        <v>55</v>
      </c>
      <c r="P243" s="179">
        <v>16</v>
      </c>
      <c r="Q243" s="176">
        <v>71</v>
      </c>
      <c r="R243" s="177"/>
      <c r="S243" s="177"/>
      <c r="T243" s="178"/>
      <c r="U243" s="179">
        <v>631</v>
      </c>
      <c r="V243" t="s" s="180">
        <v>60</v>
      </c>
      <c r="W243" s="181">
        <v>8.69</v>
      </c>
      <c r="X243" s="182"/>
      <c r="Y243" s="138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</row>
    <row r="244" ht="24.75" customHeight="1">
      <c r="A244" t="s" s="25">
        <v>417</v>
      </c>
      <c r="B244" t="s" s="26">
        <v>59</v>
      </c>
      <c r="C244" t="s" s="27">
        <v>87</v>
      </c>
      <c r="D244" t="s" s="27">
        <v>65</v>
      </c>
      <c r="E244" t="s" s="28">
        <v>65</v>
      </c>
      <c r="F244" t="s" s="27">
        <v>64</v>
      </c>
      <c r="G244" t="s" s="27">
        <v>65</v>
      </c>
      <c r="H244" t="s" s="28">
        <v>64</v>
      </c>
      <c r="I244" t="s" s="27">
        <v>87</v>
      </c>
      <c r="J244" t="s" s="27">
        <v>65</v>
      </c>
      <c r="K244" t="s" s="28">
        <v>65</v>
      </c>
      <c r="L244" t="s" s="27">
        <v>64</v>
      </c>
      <c r="M244" t="s" s="27">
        <v>63</v>
      </c>
      <c r="N244" t="s" s="28">
        <v>64</v>
      </c>
      <c r="O244" t="s" s="27">
        <v>64</v>
      </c>
      <c r="P244" t="s" s="27">
        <v>65</v>
      </c>
      <c r="Q244" t="s" s="28">
        <v>63</v>
      </c>
      <c r="R244" s="29"/>
      <c r="S244" s="29"/>
      <c r="T244" s="183"/>
      <c r="U244" s="29"/>
      <c r="V244" s="184"/>
      <c r="W244" s="185"/>
      <c r="X244" s="186"/>
      <c r="Y244" s="138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</row>
    <row r="245" ht="15.5" customHeight="1">
      <c r="A245" s="18">
        <v>14117</v>
      </c>
      <c r="B245" t="s" s="19">
        <v>32</v>
      </c>
      <c r="C245" s="179">
        <v>40</v>
      </c>
      <c r="D245" s="179">
        <v>14</v>
      </c>
      <c r="E245" s="176">
        <v>54</v>
      </c>
      <c r="F245" s="179">
        <v>66</v>
      </c>
      <c r="G245" s="179">
        <v>15</v>
      </c>
      <c r="H245" s="176">
        <v>81</v>
      </c>
      <c r="I245" s="179">
        <v>55</v>
      </c>
      <c r="J245" s="179">
        <v>18</v>
      </c>
      <c r="K245" s="176">
        <v>73</v>
      </c>
      <c r="L245" s="179">
        <v>61</v>
      </c>
      <c r="M245" s="179">
        <v>13</v>
      </c>
      <c r="N245" s="176">
        <v>74</v>
      </c>
      <c r="O245" s="179">
        <v>62</v>
      </c>
      <c r="P245" s="179">
        <v>15</v>
      </c>
      <c r="Q245" s="176">
        <v>77</v>
      </c>
      <c r="R245" s="177"/>
      <c r="S245" s="177"/>
      <c r="T245" s="178"/>
      <c r="U245" s="179">
        <v>625</v>
      </c>
      <c r="V245" t="s" s="180">
        <v>60</v>
      </c>
      <c r="W245" s="181">
        <v>8.619999999999999</v>
      </c>
      <c r="X245" s="182"/>
      <c r="Y245" s="138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</row>
    <row r="246" ht="24.75" customHeight="1">
      <c r="A246" t="s" s="25">
        <v>419</v>
      </c>
      <c r="B246" t="s" s="26">
        <v>59</v>
      </c>
      <c r="C246" t="s" s="27">
        <v>61</v>
      </c>
      <c r="D246" t="s" s="27">
        <v>63</v>
      </c>
      <c r="E246" t="s" s="28">
        <v>61</v>
      </c>
      <c r="F246" t="s" s="27">
        <v>65</v>
      </c>
      <c r="G246" t="s" s="27">
        <v>87</v>
      </c>
      <c r="H246" t="s" s="28">
        <v>65</v>
      </c>
      <c r="I246" t="s" s="27">
        <v>64</v>
      </c>
      <c r="J246" t="s" s="27">
        <v>65</v>
      </c>
      <c r="K246" t="s" s="28">
        <v>63</v>
      </c>
      <c r="L246" t="s" s="27">
        <v>87</v>
      </c>
      <c r="M246" t="s" s="27">
        <v>64</v>
      </c>
      <c r="N246" t="s" s="28">
        <v>63</v>
      </c>
      <c r="O246" t="s" s="27">
        <v>87</v>
      </c>
      <c r="P246" t="s" s="27">
        <v>87</v>
      </c>
      <c r="Q246" t="s" s="28">
        <v>87</v>
      </c>
      <c r="R246" s="29"/>
      <c r="S246" s="29"/>
      <c r="T246" s="183"/>
      <c r="U246" s="29"/>
      <c r="V246" s="184"/>
      <c r="W246" s="185"/>
      <c r="X246" s="186"/>
      <c r="Y246" s="138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</row>
    <row r="247" ht="15.5" customHeight="1">
      <c r="A247" s="18">
        <v>14118</v>
      </c>
      <c r="B247" t="s" s="19">
        <v>32</v>
      </c>
      <c r="C247" t="s" s="20">
        <v>233</v>
      </c>
      <c r="D247" t="s" s="20">
        <v>44</v>
      </c>
      <c r="E247" s="176">
        <v>40</v>
      </c>
      <c r="F247" t="s" s="20">
        <v>66</v>
      </c>
      <c r="G247" t="s" s="20">
        <v>214</v>
      </c>
      <c r="H247" s="176">
        <v>23</v>
      </c>
      <c r="I247" t="s" s="20">
        <v>140</v>
      </c>
      <c r="J247" t="s" s="20">
        <v>38</v>
      </c>
      <c r="K247" s="176">
        <v>46</v>
      </c>
      <c r="L247" t="s" s="20">
        <v>40</v>
      </c>
      <c r="M247" t="s" s="20">
        <v>209</v>
      </c>
      <c r="N247" s="176">
        <v>36</v>
      </c>
      <c r="O247" t="s" s="20">
        <v>135</v>
      </c>
      <c r="P247" t="s" s="20">
        <v>208</v>
      </c>
      <c r="Q247" s="176">
        <v>12</v>
      </c>
      <c r="R247" s="20"/>
      <c r="S247" s="20"/>
      <c r="T247" s="178"/>
      <c r="U247" s="179">
        <v>303</v>
      </c>
      <c r="V247" t="s" s="180">
        <v>57</v>
      </c>
      <c r="W247" s="181">
        <v>1.5</v>
      </c>
      <c r="X247" s="182"/>
      <c r="Y247" s="138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</row>
    <row r="248" ht="15.75" customHeight="1">
      <c r="A248" t="s" s="25">
        <v>421</v>
      </c>
      <c r="B248" t="s" s="26">
        <v>59</v>
      </c>
      <c r="C248" t="s" s="27">
        <v>60</v>
      </c>
      <c r="D248" t="s" s="27">
        <v>57</v>
      </c>
      <c r="E248" t="s" s="28">
        <v>57</v>
      </c>
      <c r="F248" t="s" s="27">
        <v>57</v>
      </c>
      <c r="G248" t="s" s="27">
        <v>57</v>
      </c>
      <c r="H248" t="s" s="28">
        <v>57</v>
      </c>
      <c r="I248" t="s" s="27">
        <v>60</v>
      </c>
      <c r="J248" t="s" s="27">
        <v>61</v>
      </c>
      <c r="K248" t="s" s="28">
        <v>62</v>
      </c>
      <c r="L248" t="s" s="27">
        <v>60</v>
      </c>
      <c r="M248" t="s" s="27">
        <v>57</v>
      </c>
      <c r="N248" t="s" s="28">
        <v>57</v>
      </c>
      <c r="O248" t="s" s="27">
        <v>57</v>
      </c>
      <c r="P248" t="s" s="27">
        <v>57</v>
      </c>
      <c r="Q248" t="s" s="28">
        <v>57</v>
      </c>
      <c r="R248" s="29"/>
      <c r="S248" s="29"/>
      <c r="T248" s="183"/>
      <c r="U248" s="29"/>
      <c r="V248" s="184"/>
      <c r="W248" s="185"/>
      <c r="X248" s="186"/>
      <c r="Y248" s="138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</row>
    <row r="249" ht="15.5" customHeight="1">
      <c r="A249" s="18">
        <v>14119</v>
      </c>
      <c r="B249" t="s" s="19">
        <v>32</v>
      </c>
      <c r="C249" s="179">
        <v>59</v>
      </c>
      <c r="D249" s="179">
        <v>19</v>
      </c>
      <c r="E249" s="176">
        <v>78</v>
      </c>
      <c r="F249" s="179">
        <v>66</v>
      </c>
      <c r="G249" s="179">
        <v>15</v>
      </c>
      <c r="H249" s="176">
        <v>81</v>
      </c>
      <c r="I249" s="179">
        <v>53</v>
      </c>
      <c r="J249" s="179">
        <v>14</v>
      </c>
      <c r="K249" s="176">
        <v>67</v>
      </c>
      <c r="L249" s="179">
        <v>49</v>
      </c>
      <c r="M249" s="179">
        <v>11</v>
      </c>
      <c r="N249" s="176">
        <v>60</v>
      </c>
      <c r="O249" s="179">
        <v>40</v>
      </c>
      <c r="P249" s="179">
        <v>18</v>
      </c>
      <c r="Q249" s="176">
        <v>58</v>
      </c>
      <c r="R249" s="20"/>
      <c r="S249" s="20"/>
      <c r="T249" s="178"/>
      <c r="U249" s="179">
        <v>614</v>
      </c>
      <c r="V249" t="s" s="180">
        <v>60</v>
      </c>
      <c r="W249" s="181">
        <v>8.42</v>
      </c>
      <c r="X249" s="182"/>
      <c r="Y249" s="138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</row>
    <row r="250" ht="24.75" customHeight="1">
      <c r="A250" t="s" s="25">
        <v>423</v>
      </c>
      <c r="B250" t="s" s="26">
        <v>59</v>
      </c>
      <c r="C250" t="s" s="27">
        <v>63</v>
      </c>
      <c r="D250" t="s" s="27">
        <v>65</v>
      </c>
      <c r="E250" t="s" s="28">
        <v>87</v>
      </c>
      <c r="F250" t="s" s="27">
        <v>65</v>
      </c>
      <c r="G250" t="s" s="27">
        <v>87</v>
      </c>
      <c r="H250" t="s" s="28">
        <v>65</v>
      </c>
      <c r="I250" t="s" s="27">
        <v>64</v>
      </c>
      <c r="J250" t="s" s="27">
        <v>63</v>
      </c>
      <c r="K250" t="s" s="28">
        <v>64</v>
      </c>
      <c r="L250" t="s" s="27">
        <v>64</v>
      </c>
      <c r="M250" t="s" s="27">
        <v>61</v>
      </c>
      <c r="N250" t="s" s="28">
        <v>64</v>
      </c>
      <c r="O250" t="s" s="27">
        <v>61</v>
      </c>
      <c r="P250" t="s" s="27">
        <v>65</v>
      </c>
      <c r="Q250" t="s" s="28">
        <v>61</v>
      </c>
      <c r="R250" s="29"/>
      <c r="S250" s="29"/>
      <c r="T250" s="183"/>
      <c r="U250" s="29"/>
      <c r="V250" s="184"/>
      <c r="W250" s="185"/>
      <c r="X250" s="186"/>
      <c r="Y250" s="138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</row>
    <row r="251" ht="15.5" customHeight="1">
      <c r="A251" s="18">
        <v>14120</v>
      </c>
      <c r="B251" t="s" s="19">
        <v>32</v>
      </c>
      <c r="C251" s="179">
        <v>52</v>
      </c>
      <c r="D251" s="179">
        <v>10</v>
      </c>
      <c r="E251" s="176">
        <v>62</v>
      </c>
      <c r="F251" s="179">
        <v>57</v>
      </c>
      <c r="G251" s="179">
        <v>11</v>
      </c>
      <c r="H251" s="176">
        <v>68</v>
      </c>
      <c r="I251" s="179">
        <v>47</v>
      </c>
      <c r="J251" s="179">
        <v>13</v>
      </c>
      <c r="K251" s="176">
        <v>60</v>
      </c>
      <c r="L251" s="179">
        <v>51</v>
      </c>
      <c r="M251" s="179">
        <v>11</v>
      </c>
      <c r="N251" s="176">
        <v>62</v>
      </c>
      <c r="O251" s="179">
        <v>58</v>
      </c>
      <c r="P251" s="179">
        <v>13</v>
      </c>
      <c r="Q251" s="176">
        <v>71</v>
      </c>
      <c r="R251" s="177"/>
      <c r="S251" s="177"/>
      <c r="T251" s="178"/>
      <c r="U251" s="179">
        <v>538</v>
      </c>
      <c r="V251" t="s" s="180">
        <v>60</v>
      </c>
      <c r="W251" s="181">
        <v>7.23</v>
      </c>
      <c r="X251" s="182"/>
      <c r="Y251" s="138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</row>
    <row r="252" ht="36.75" customHeight="1">
      <c r="A252" t="s" s="25">
        <v>425</v>
      </c>
      <c r="B252" t="s" s="26">
        <v>59</v>
      </c>
      <c r="C252" t="s" s="27">
        <v>64</v>
      </c>
      <c r="D252" t="s" s="27">
        <v>61</v>
      </c>
      <c r="E252" t="s" s="28">
        <v>64</v>
      </c>
      <c r="F252" t="s" s="27">
        <v>63</v>
      </c>
      <c r="G252" t="s" s="27">
        <v>61</v>
      </c>
      <c r="H252" t="s" s="28">
        <v>64</v>
      </c>
      <c r="I252" t="s" s="27">
        <v>61</v>
      </c>
      <c r="J252" t="s" s="27">
        <v>64</v>
      </c>
      <c r="K252" t="s" s="28">
        <v>64</v>
      </c>
      <c r="L252" t="s" s="27">
        <v>64</v>
      </c>
      <c r="M252" t="s" s="27">
        <v>61</v>
      </c>
      <c r="N252" t="s" s="28">
        <v>64</v>
      </c>
      <c r="O252" t="s" s="27">
        <v>63</v>
      </c>
      <c r="P252" t="s" s="27">
        <v>64</v>
      </c>
      <c r="Q252" t="s" s="28">
        <v>63</v>
      </c>
      <c r="R252" s="29"/>
      <c r="S252" s="29"/>
      <c r="T252" s="183"/>
      <c r="U252" s="29"/>
      <c r="V252" s="184"/>
      <c r="W252" s="185"/>
      <c r="X252" s="186"/>
      <c r="Y252" s="138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</row>
    <row r="253" ht="15.5" customHeight="1">
      <c r="A253" s="18">
        <v>14121</v>
      </c>
      <c r="B253" t="s" s="19">
        <v>32</v>
      </c>
      <c r="C253" s="179">
        <v>50</v>
      </c>
      <c r="D253" s="179">
        <v>12</v>
      </c>
      <c r="E253" s="176">
        <v>62</v>
      </c>
      <c r="F253" s="179">
        <v>39</v>
      </c>
      <c r="G253" s="179">
        <v>13</v>
      </c>
      <c r="H253" s="176">
        <v>52</v>
      </c>
      <c r="I253" s="179">
        <v>39</v>
      </c>
      <c r="J253" s="179">
        <v>13</v>
      </c>
      <c r="K253" s="176">
        <v>52</v>
      </c>
      <c r="L253" s="179">
        <v>41</v>
      </c>
      <c r="M253" s="179">
        <v>12</v>
      </c>
      <c r="N253" s="176">
        <v>53</v>
      </c>
      <c r="O253" s="179">
        <v>42</v>
      </c>
      <c r="P253" s="179">
        <v>15</v>
      </c>
      <c r="Q253" s="176">
        <v>57</v>
      </c>
      <c r="R253" s="20"/>
      <c r="S253" s="20"/>
      <c r="T253" s="178"/>
      <c r="U253" s="179">
        <v>550</v>
      </c>
      <c r="V253" t="s" s="180">
        <v>60</v>
      </c>
      <c r="W253" s="181">
        <v>7.23</v>
      </c>
      <c r="X253" s="182"/>
      <c r="Y253" s="138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</row>
    <row r="254" ht="24.75" customHeight="1">
      <c r="A254" t="s" s="25">
        <v>426</v>
      </c>
      <c r="B254" t="s" s="26">
        <v>59</v>
      </c>
      <c r="C254" t="s" s="27">
        <v>64</v>
      </c>
      <c r="D254" t="s" s="27">
        <v>64</v>
      </c>
      <c r="E254" t="s" s="28">
        <v>64</v>
      </c>
      <c r="F254" t="s" s="27">
        <v>62</v>
      </c>
      <c r="G254" t="s" s="27">
        <v>64</v>
      </c>
      <c r="H254" t="s" s="28">
        <v>61</v>
      </c>
      <c r="I254" t="s" s="27">
        <v>62</v>
      </c>
      <c r="J254" t="s" s="27">
        <v>64</v>
      </c>
      <c r="K254" t="s" s="28">
        <v>61</v>
      </c>
      <c r="L254" t="s" s="27">
        <v>61</v>
      </c>
      <c r="M254" t="s" s="27">
        <v>64</v>
      </c>
      <c r="N254" t="s" s="28">
        <v>61</v>
      </c>
      <c r="O254" t="s" s="27">
        <v>61</v>
      </c>
      <c r="P254" t="s" s="27">
        <v>87</v>
      </c>
      <c r="Q254" t="s" s="28">
        <v>61</v>
      </c>
      <c r="R254" s="29"/>
      <c r="S254" s="29"/>
      <c r="T254" s="183"/>
      <c r="U254" s="29"/>
      <c r="V254" s="184"/>
      <c r="W254" s="185"/>
      <c r="X254" s="186"/>
      <c r="Y254" s="138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</row>
    <row r="255" ht="15.5" customHeight="1">
      <c r="A255" s="18">
        <v>14122</v>
      </c>
      <c r="B255" t="s" s="19">
        <v>32</v>
      </c>
      <c r="C255" s="179">
        <v>32</v>
      </c>
      <c r="D255" s="179">
        <v>14</v>
      </c>
      <c r="E255" s="176">
        <v>46</v>
      </c>
      <c r="F255" s="179">
        <v>56</v>
      </c>
      <c r="G255" s="179">
        <v>15</v>
      </c>
      <c r="H255" s="176">
        <v>71</v>
      </c>
      <c r="I255" s="179">
        <v>55</v>
      </c>
      <c r="J255" s="179">
        <v>13</v>
      </c>
      <c r="K255" s="176">
        <v>68</v>
      </c>
      <c r="L255" s="179">
        <v>39</v>
      </c>
      <c r="M255" s="179">
        <v>12</v>
      </c>
      <c r="N255" s="176">
        <v>51</v>
      </c>
      <c r="O255" s="179">
        <v>49</v>
      </c>
      <c r="P255" s="179">
        <v>13</v>
      </c>
      <c r="Q255" s="176">
        <v>62</v>
      </c>
      <c r="R255" s="177"/>
      <c r="S255" s="177"/>
      <c r="T255" s="178"/>
      <c r="U255" s="179">
        <v>558</v>
      </c>
      <c r="V255" t="s" s="180">
        <v>60</v>
      </c>
      <c r="W255" s="181">
        <v>7.35</v>
      </c>
      <c r="X255" s="182"/>
      <c r="Y255" s="138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</row>
    <row r="256" ht="24.75" customHeight="1">
      <c r="A256" t="s" s="25">
        <v>427</v>
      </c>
      <c r="B256" t="s" s="26">
        <v>59</v>
      </c>
      <c r="C256" t="s" s="27">
        <v>60</v>
      </c>
      <c r="D256" t="s" s="27">
        <v>63</v>
      </c>
      <c r="E256" t="s" s="28">
        <v>62</v>
      </c>
      <c r="F256" t="s" s="27">
        <v>63</v>
      </c>
      <c r="G256" t="s" s="27">
        <v>87</v>
      </c>
      <c r="H256" t="s" s="28">
        <v>63</v>
      </c>
      <c r="I256" t="s" s="27">
        <v>64</v>
      </c>
      <c r="J256" t="s" s="27">
        <v>64</v>
      </c>
      <c r="K256" t="s" s="28">
        <v>64</v>
      </c>
      <c r="L256" t="s" s="27">
        <v>62</v>
      </c>
      <c r="M256" t="s" s="27">
        <v>64</v>
      </c>
      <c r="N256" t="s" s="28">
        <v>61</v>
      </c>
      <c r="O256" t="s" s="27">
        <v>64</v>
      </c>
      <c r="P256" t="s" s="27">
        <v>64</v>
      </c>
      <c r="Q256" t="s" s="28">
        <v>64</v>
      </c>
      <c r="R256" s="29"/>
      <c r="S256" s="29"/>
      <c r="T256" s="183"/>
      <c r="U256" s="29"/>
      <c r="V256" s="184"/>
      <c r="W256" s="185"/>
      <c r="X256" s="186"/>
      <c r="Y256" s="138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</row>
    <row r="257" ht="15.5" customHeight="1">
      <c r="A257" s="18">
        <v>14123</v>
      </c>
      <c r="B257" t="s" s="19">
        <v>32</v>
      </c>
      <c r="C257" t="s" s="20">
        <v>53</v>
      </c>
      <c r="D257" t="s" s="20">
        <v>44</v>
      </c>
      <c r="E257" s="176">
        <v>48</v>
      </c>
      <c r="F257" t="s" s="20">
        <v>33</v>
      </c>
      <c r="G257" t="s" s="20">
        <v>44</v>
      </c>
      <c r="H257" s="176">
        <v>38</v>
      </c>
      <c r="I257" t="s" s="20">
        <v>428</v>
      </c>
      <c r="J257" t="s" s="20">
        <v>34</v>
      </c>
      <c r="K257" s="176">
        <v>64</v>
      </c>
      <c r="L257" t="s" s="20">
        <v>140</v>
      </c>
      <c r="M257" t="s" s="20">
        <v>74</v>
      </c>
      <c r="N257" s="176">
        <v>44</v>
      </c>
      <c r="O257" t="s" s="20">
        <v>66</v>
      </c>
      <c r="P257" t="s" s="20">
        <v>34</v>
      </c>
      <c r="Q257" s="176">
        <v>31</v>
      </c>
      <c r="R257" s="177"/>
      <c r="S257" s="177"/>
      <c r="T257" s="178"/>
      <c r="U257" s="179">
        <v>475</v>
      </c>
      <c r="V257" t="s" s="180">
        <v>57</v>
      </c>
      <c r="W257" s="181">
        <v>3.77</v>
      </c>
      <c r="X257" s="182"/>
      <c r="Y257" s="138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</row>
    <row r="258" ht="24.75" customHeight="1">
      <c r="A258" t="s" s="25">
        <v>430</v>
      </c>
      <c r="B258" t="s" s="26">
        <v>59</v>
      </c>
      <c r="C258" t="s" s="27">
        <v>61</v>
      </c>
      <c r="D258" t="s" s="27">
        <v>57</v>
      </c>
      <c r="E258" t="s" s="28">
        <v>57</v>
      </c>
      <c r="F258" t="s" s="27">
        <v>60</v>
      </c>
      <c r="G258" t="s" s="27">
        <v>57</v>
      </c>
      <c r="H258" t="s" s="28">
        <v>57</v>
      </c>
      <c r="I258" t="s" s="27">
        <v>64</v>
      </c>
      <c r="J258" t="s" s="27">
        <v>61</v>
      </c>
      <c r="K258" t="s" s="28">
        <v>64</v>
      </c>
      <c r="L258" t="s" s="27">
        <v>60</v>
      </c>
      <c r="M258" t="s" s="27">
        <v>62</v>
      </c>
      <c r="N258" t="s" s="28">
        <v>60</v>
      </c>
      <c r="O258" t="s" s="27">
        <v>57</v>
      </c>
      <c r="P258" t="s" s="27">
        <v>61</v>
      </c>
      <c r="Q258" t="s" s="28">
        <v>57</v>
      </c>
      <c r="R258" s="29"/>
      <c r="S258" s="29"/>
      <c r="T258" s="183"/>
      <c r="U258" s="29"/>
      <c r="V258" s="184"/>
      <c r="W258" s="185"/>
      <c r="X258" s="186"/>
      <c r="Y258" s="138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</row>
    <row r="259" ht="15.5" customHeight="1">
      <c r="A259" s="18">
        <v>14124</v>
      </c>
      <c r="B259" t="s" s="19">
        <v>32</v>
      </c>
      <c r="C259" s="179">
        <v>33</v>
      </c>
      <c r="D259" s="179">
        <v>12</v>
      </c>
      <c r="E259" s="176">
        <v>45</v>
      </c>
      <c r="F259" s="179">
        <v>34</v>
      </c>
      <c r="G259" s="179">
        <v>10</v>
      </c>
      <c r="H259" s="176">
        <v>44</v>
      </c>
      <c r="I259" s="179">
        <v>32</v>
      </c>
      <c r="J259" s="179">
        <v>10</v>
      </c>
      <c r="K259" s="176">
        <v>42</v>
      </c>
      <c r="L259" s="179">
        <v>41</v>
      </c>
      <c r="M259" s="179">
        <v>8</v>
      </c>
      <c r="N259" s="176">
        <v>49</v>
      </c>
      <c r="O259" s="179">
        <v>36</v>
      </c>
      <c r="P259" s="179">
        <v>9</v>
      </c>
      <c r="Q259" s="176">
        <v>45</v>
      </c>
      <c r="R259" s="20"/>
      <c r="S259" s="20"/>
      <c r="T259" s="178"/>
      <c r="U259" s="179">
        <v>478</v>
      </c>
      <c r="V259" t="s" s="180">
        <v>60</v>
      </c>
      <c r="W259" s="181">
        <v>5.85</v>
      </c>
      <c r="X259" s="182"/>
      <c r="Y259" s="138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</row>
    <row r="260" ht="24.75" customHeight="1">
      <c r="A260" t="s" s="25">
        <v>432</v>
      </c>
      <c r="B260" t="s" s="26">
        <v>59</v>
      </c>
      <c r="C260" t="s" s="27">
        <v>60</v>
      </c>
      <c r="D260" t="s" s="27">
        <v>64</v>
      </c>
      <c r="E260" t="s" s="28">
        <v>62</v>
      </c>
      <c r="F260" t="s" s="27">
        <v>60</v>
      </c>
      <c r="G260" t="s" s="27">
        <v>61</v>
      </c>
      <c r="H260" t="s" s="28">
        <v>60</v>
      </c>
      <c r="I260" t="s" s="27">
        <v>60</v>
      </c>
      <c r="J260" t="s" s="27">
        <v>61</v>
      </c>
      <c r="K260" t="s" s="28">
        <v>60</v>
      </c>
      <c r="L260" t="s" s="27">
        <v>61</v>
      </c>
      <c r="M260" t="s" s="27">
        <v>60</v>
      </c>
      <c r="N260" t="s" s="28">
        <v>62</v>
      </c>
      <c r="O260" t="s" s="27">
        <v>62</v>
      </c>
      <c r="P260" t="s" s="27">
        <v>62</v>
      </c>
      <c r="Q260" t="s" s="28">
        <v>62</v>
      </c>
      <c r="R260" s="29"/>
      <c r="S260" s="29"/>
      <c r="T260" s="183"/>
      <c r="U260" s="29"/>
      <c r="V260" s="184"/>
      <c r="W260" s="185"/>
      <c r="X260" s="186"/>
      <c r="Y260" s="138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</row>
    <row r="261" ht="15.5" customHeight="1">
      <c r="A261" s="18">
        <v>14125</v>
      </c>
      <c r="B261" t="s" s="19">
        <v>32</v>
      </c>
      <c r="C261" s="179">
        <v>53</v>
      </c>
      <c r="D261" s="179">
        <v>15</v>
      </c>
      <c r="E261" s="176">
        <v>68</v>
      </c>
      <c r="F261" s="179">
        <v>45</v>
      </c>
      <c r="G261" s="179">
        <v>13</v>
      </c>
      <c r="H261" s="176">
        <v>58</v>
      </c>
      <c r="I261" s="179">
        <v>50</v>
      </c>
      <c r="J261" s="179">
        <v>16</v>
      </c>
      <c r="K261" s="176">
        <v>66</v>
      </c>
      <c r="L261" s="179">
        <v>54</v>
      </c>
      <c r="M261" s="179">
        <v>12</v>
      </c>
      <c r="N261" s="176">
        <v>66</v>
      </c>
      <c r="O261" s="179">
        <v>50</v>
      </c>
      <c r="P261" s="179">
        <v>13</v>
      </c>
      <c r="Q261" s="176">
        <v>63</v>
      </c>
      <c r="R261" s="20"/>
      <c r="S261" s="20"/>
      <c r="T261" s="178"/>
      <c r="U261" s="179">
        <v>577</v>
      </c>
      <c r="V261" t="s" s="180">
        <v>60</v>
      </c>
      <c r="W261" s="181">
        <v>7.46</v>
      </c>
      <c r="X261" s="182"/>
      <c r="Y261" s="138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</row>
    <row r="262" ht="24.75" customHeight="1">
      <c r="A262" t="s" s="25">
        <v>434</v>
      </c>
      <c r="B262" t="s" s="26">
        <v>59</v>
      </c>
      <c r="C262" t="s" s="27">
        <v>64</v>
      </c>
      <c r="D262" t="s" s="27">
        <v>87</v>
      </c>
      <c r="E262" t="s" s="28">
        <v>64</v>
      </c>
      <c r="F262" t="s" s="27">
        <v>61</v>
      </c>
      <c r="G262" t="s" s="27">
        <v>64</v>
      </c>
      <c r="H262" t="s" s="28">
        <v>61</v>
      </c>
      <c r="I262" t="s" s="27">
        <v>64</v>
      </c>
      <c r="J262" t="s" s="27">
        <v>65</v>
      </c>
      <c r="K262" t="s" s="28">
        <v>64</v>
      </c>
      <c r="L262" t="s" s="27">
        <v>64</v>
      </c>
      <c r="M262" t="s" s="27">
        <v>64</v>
      </c>
      <c r="N262" t="s" s="28">
        <v>64</v>
      </c>
      <c r="O262" t="s" s="27">
        <v>64</v>
      </c>
      <c r="P262" t="s" s="27">
        <v>64</v>
      </c>
      <c r="Q262" t="s" s="28">
        <v>64</v>
      </c>
      <c r="R262" s="29"/>
      <c r="S262" s="29"/>
      <c r="T262" s="183"/>
      <c r="U262" s="29"/>
      <c r="V262" s="184"/>
      <c r="W262" s="185"/>
      <c r="X262" s="186"/>
      <c r="Y262" s="138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</row>
    <row r="263" ht="15.5" customHeight="1">
      <c r="A263" s="18">
        <v>14126</v>
      </c>
      <c r="B263" t="s" s="19">
        <v>32</v>
      </c>
      <c r="C263" s="179">
        <v>48</v>
      </c>
      <c r="D263" s="179">
        <v>13</v>
      </c>
      <c r="E263" s="176">
        <v>61</v>
      </c>
      <c r="F263" s="179">
        <v>49</v>
      </c>
      <c r="G263" s="179">
        <v>10</v>
      </c>
      <c r="H263" s="176">
        <v>59</v>
      </c>
      <c r="I263" s="179">
        <v>47</v>
      </c>
      <c r="J263" s="179">
        <v>13</v>
      </c>
      <c r="K263" s="176">
        <v>60</v>
      </c>
      <c r="L263" s="179">
        <v>35</v>
      </c>
      <c r="M263" s="179">
        <v>9</v>
      </c>
      <c r="N263" s="176">
        <v>44</v>
      </c>
      <c r="O263" s="179">
        <v>33</v>
      </c>
      <c r="P263" s="179">
        <v>14</v>
      </c>
      <c r="Q263" s="176">
        <v>47</v>
      </c>
      <c r="R263" s="20"/>
      <c r="S263" s="20"/>
      <c r="T263" s="178"/>
      <c r="U263" s="179">
        <v>535</v>
      </c>
      <c r="V263" t="s" s="180">
        <v>60</v>
      </c>
      <c r="W263" s="181">
        <v>6.73</v>
      </c>
      <c r="X263" s="182"/>
      <c r="Y263" s="138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</row>
    <row r="264" ht="15.75" customHeight="1">
      <c r="A264" t="s" s="25">
        <v>436</v>
      </c>
      <c r="B264" t="s" s="26">
        <v>59</v>
      </c>
      <c r="C264" t="s" s="27">
        <v>64</v>
      </c>
      <c r="D264" t="s" s="27">
        <v>64</v>
      </c>
      <c r="E264" t="s" s="28">
        <v>64</v>
      </c>
      <c r="F264" t="s" s="27">
        <v>64</v>
      </c>
      <c r="G264" t="s" s="27">
        <v>61</v>
      </c>
      <c r="H264" t="s" s="28">
        <v>61</v>
      </c>
      <c r="I264" t="s" s="27">
        <v>61</v>
      </c>
      <c r="J264" t="s" s="27">
        <v>64</v>
      </c>
      <c r="K264" t="s" s="28">
        <v>64</v>
      </c>
      <c r="L264" t="s" s="27">
        <v>60</v>
      </c>
      <c r="M264" t="s" s="27">
        <v>62</v>
      </c>
      <c r="N264" t="s" s="28">
        <v>60</v>
      </c>
      <c r="O264" t="s" s="27">
        <v>60</v>
      </c>
      <c r="P264" t="s" s="27">
        <v>63</v>
      </c>
      <c r="Q264" t="s" s="28">
        <v>62</v>
      </c>
      <c r="R264" s="29"/>
      <c r="S264" s="29"/>
      <c r="T264" s="183"/>
      <c r="U264" s="29"/>
      <c r="V264" s="184"/>
      <c r="W264" s="185"/>
      <c r="X264" s="186"/>
      <c r="Y264" s="138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</row>
    <row r="265" ht="15.5" customHeight="1">
      <c r="A265" s="18">
        <v>14127</v>
      </c>
      <c r="B265" t="s" s="19">
        <v>32</v>
      </c>
      <c r="C265" s="179">
        <v>55</v>
      </c>
      <c r="D265" s="179">
        <v>12</v>
      </c>
      <c r="E265" s="176">
        <v>67</v>
      </c>
      <c r="F265" s="179">
        <v>53</v>
      </c>
      <c r="G265" s="179">
        <v>8</v>
      </c>
      <c r="H265" s="176">
        <v>61</v>
      </c>
      <c r="I265" s="179">
        <v>52</v>
      </c>
      <c r="J265" s="179">
        <v>14</v>
      </c>
      <c r="K265" s="176">
        <v>66</v>
      </c>
      <c r="L265" s="179">
        <v>55</v>
      </c>
      <c r="M265" s="179">
        <v>11</v>
      </c>
      <c r="N265" s="176">
        <v>66</v>
      </c>
      <c r="O265" s="179">
        <v>51</v>
      </c>
      <c r="P265" s="179">
        <v>13</v>
      </c>
      <c r="Q265" s="176">
        <v>64</v>
      </c>
      <c r="R265" s="20"/>
      <c r="S265" s="20"/>
      <c r="T265" s="178"/>
      <c r="U265" s="179">
        <v>586</v>
      </c>
      <c r="V265" t="s" s="180">
        <v>60</v>
      </c>
      <c r="W265" s="181">
        <v>7.65</v>
      </c>
      <c r="X265" s="182"/>
      <c r="Y265" s="138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</row>
    <row r="266" ht="24.75" customHeight="1">
      <c r="A266" t="s" s="25">
        <v>438</v>
      </c>
      <c r="B266" t="s" s="26">
        <v>59</v>
      </c>
      <c r="C266" t="s" s="27">
        <v>64</v>
      </c>
      <c r="D266" t="s" s="27">
        <v>64</v>
      </c>
      <c r="E266" t="s" s="28">
        <v>64</v>
      </c>
      <c r="F266" t="s" s="27">
        <v>64</v>
      </c>
      <c r="G266" t="s" s="27">
        <v>60</v>
      </c>
      <c r="H266" t="s" s="28">
        <v>64</v>
      </c>
      <c r="I266" t="s" s="27">
        <v>64</v>
      </c>
      <c r="J266" t="s" s="27">
        <v>63</v>
      </c>
      <c r="K266" t="s" s="28">
        <v>64</v>
      </c>
      <c r="L266" t="s" s="27">
        <v>64</v>
      </c>
      <c r="M266" t="s" s="27">
        <v>61</v>
      </c>
      <c r="N266" t="s" s="28">
        <v>64</v>
      </c>
      <c r="O266" t="s" s="27">
        <v>64</v>
      </c>
      <c r="P266" t="s" s="27">
        <v>64</v>
      </c>
      <c r="Q266" t="s" s="28">
        <v>64</v>
      </c>
      <c r="R266" s="29"/>
      <c r="S266" s="29"/>
      <c r="T266" s="183"/>
      <c r="U266" s="29"/>
      <c r="V266" s="184"/>
      <c r="W266" s="185"/>
      <c r="X266" s="186"/>
      <c r="Y266" s="138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</row>
    <row r="267" ht="15.5" customHeight="1">
      <c r="A267" s="18">
        <v>14128</v>
      </c>
      <c r="B267" t="s" s="19">
        <v>32</v>
      </c>
      <c r="C267" t="s" s="20">
        <v>137</v>
      </c>
      <c r="D267" t="s" s="20">
        <v>41</v>
      </c>
      <c r="E267" s="176">
        <v>26</v>
      </c>
      <c r="F267" t="s" s="20">
        <v>47</v>
      </c>
      <c r="G267" t="s" s="20">
        <v>41</v>
      </c>
      <c r="H267" s="176">
        <v>44</v>
      </c>
      <c r="I267" t="s" s="20">
        <v>36</v>
      </c>
      <c r="J267" t="s" s="20">
        <v>184</v>
      </c>
      <c r="K267" s="176">
        <v>29</v>
      </c>
      <c r="L267" t="s" s="20">
        <v>233</v>
      </c>
      <c r="M267" t="s" s="20">
        <v>74</v>
      </c>
      <c r="N267" s="176">
        <v>43</v>
      </c>
      <c r="O267" t="s" s="20">
        <v>439</v>
      </c>
      <c r="P267" t="s" s="20">
        <v>41</v>
      </c>
      <c r="Q267" s="176">
        <v>36</v>
      </c>
      <c r="R267" s="20"/>
      <c r="S267" s="20"/>
      <c r="T267" s="178"/>
      <c r="U267" s="179">
        <v>435</v>
      </c>
      <c r="V267" t="s" s="180">
        <v>57</v>
      </c>
      <c r="W267" s="181">
        <v>3.73</v>
      </c>
      <c r="X267" s="182"/>
      <c r="Y267" s="138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</row>
    <row r="268" ht="24.75" customHeight="1">
      <c r="A268" t="s" s="25">
        <v>441</v>
      </c>
      <c r="B268" t="s" s="26">
        <v>59</v>
      </c>
      <c r="C268" t="s" s="27">
        <v>57</v>
      </c>
      <c r="D268" t="s" s="27">
        <v>60</v>
      </c>
      <c r="E268" t="s" s="28">
        <v>57</v>
      </c>
      <c r="F268" t="s" s="27">
        <v>62</v>
      </c>
      <c r="G268" t="s" s="27">
        <v>60</v>
      </c>
      <c r="H268" t="s" s="28">
        <v>60</v>
      </c>
      <c r="I268" t="s" s="27">
        <v>57</v>
      </c>
      <c r="J268" t="s" s="27">
        <v>64</v>
      </c>
      <c r="K268" t="s" s="28">
        <v>57</v>
      </c>
      <c r="L268" t="s" s="27">
        <v>60</v>
      </c>
      <c r="M268" t="s" s="27">
        <v>62</v>
      </c>
      <c r="N268" t="s" s="28">
        <v>60</v>
      </c>
      <c r="O268" t="s" s="27">
        <v>57</v>
      </c>
      <c r="P268" t="s" s="27">
        <v>60</v>
      </c>
      <c r="Q268" t="s" s="28">
        <v>57</v>
      </c>
      <c r="R268" s="29"/>
      <c r="S268" s="29"/>
      <c r="T268" s="183"/>
      <c r="U268" s="29"/>
      <c r="V268" s="184"/>
      <c r="W268" s="185"/>
      <c r="X268" s="186"/>
      <c r="Y268" s="138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</row>
    <row r="269" ht="15.5" customHeight="1">
      <c r="A269" s="18">
        <v>14129</v>
      </c>
      <c r="B269" t="s" s="19">
        <v>32</v>
      </c>
      <c r="C269" t="s" s="20">
        <v>33</v>
      </c>
      <c r="D269" t="s" s="20">
        <v>38</v>
      </c>
      <c r="E269" s="176">
        <v>43</v>
      </c>
      <c r="F269" t="s" s="20">
        <v>221</v>
      </c>
      <c r="G269" t="s" s="20">
        <v>34</v>
      </c>
      <c r="H269" s="176">
        <v>51</v>
      </c>
      <c r="I269" t="s" s="20">
        <v>54</v>
      </c>
      <c r="J269" t="s" s="20">
        <v>80</v>
      </c>
      <c r="K269" s="176">
        <v>56</v>
      </c>
      <c r="L269" t="s" s="20">
        <v>73</v>
      </c>
      <c r="M269" t="s" s="20">
        <v>74</v>
      </c>
      <c r="N269" s="176">
        <v>48</v>
      </c>
      <c r="O269" t="s" s="20">
        <v>439</v>
      </c>
      <c r="P269" t="s" s="20">
        <v>132</v>
      </c>
      <c r="Q269" s="176">
        <v>32</v>
      </c>
      <c r="R269" s="177"/>
      <c r="S269" s="177"/>
      <c r="T269" s="178"/>
      <c r="U269" s="179">
        <v>468</v>
      </c>
      <c r="V269" t="s" s="180">
        <v>57</v>
      </c>
      <c r="W269" s="181">
        <v>5.23</v>
      </c>
      <c r="X269" s="182"/>
      <c r="Y269" s="138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  <c r="AV269" s="123"/>
    </row>
    <row r="270" ht="24.75" customHeight="1">
      <c r="A270" t="s" s="25">
        <v>443</v>
      </c>
      <c r="B270" t="s" s="26">
        <v>59</v>
      </c>
      <c r="C270" t="s" s="27">
        <v>60</v>
      </c>
      <c r="D270" t="s" s="27">
        <v>61</v>
      </c>
      <c r="E270" t="s" s="28">
        <v>60</v>
      </c>
      <c r="F270" t="s" s="27">
        <v>61</v>
      </c>
      <c r="G270" t="s" s="27">
        <v>61</v>
      </c>
      <c r="H270" t="s" s="28">
        <v>61</v>
      </c>
      <c r="I270" t="s" s="27">
        <v>61</v>
      </c>
      <c r="J270" t="s" s="27">
        <v>65</v>
      </c>
      <c r="K270" t="s" s="28">
        <v>61</v>
      </c>
      <c r="L270" t="s" s="27">
        <v>62</v>
      </c>
      <c r="M270" t="s" s="27">
        <v>62</v>
      </c>
      <c r="N270" t="s" s="28">
        <v>62</v>
      </c>
      <c r="O270" t="s" s="27">
        <v>57</v>
      </c>
      <c r="P270" t="s" s="27">
        <v>57</v>
      </c>
      <c r="Q270" t="s" s="28">
        <v>57</v>
      </c>
      <c r="R270" s="29"/>
      <c r="S270" s="29"/>
      <c r="T270" s="183"/>
      <c r="U270" s="29"/>
      <c r="V270" s="184"/>
      <c r="W270" s="185"/>
      <c r="X270" s="186"/>
      <c r="Y270" s="138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</row>
    <row r="271" ht="15.5" customHeight="1">
      <c r="A271" s="18">
        <v>14130</v>
      </c>
      <c r="B271" t="s" s="19">
        <v>32</v>
      </c>
      <c r="C271" s="179">
        <v>54</v>
      </c>
      <c r="D271" s="179">
        <v>13</v>
      </c>
      <c r="E271" s="176">
        <v>67</v>
      </c>
      <c r="F271" s="179">
        <v>43</v>
      </c>
      <c r="G271" s="179">
        <v>11</v>
      </c>
      <c r="H271" s="176">
        <v>54</v>
      </c>
      <c r="I271" s="179">
        <v>38</v>
      </c>
      <c r="J271" s="179">
        <v>12</v>
      </c>
      <c r="K271" s="176">
        <v>50</v>
      </c>
      <c r="L271" s="179">
        <v>38</v>
      </c>
      <c r="M271" s="179">
        <v>8</v>
      </c>
      <c r="N271" s="176">
        <v>46</v>
      </c>
      <c r="O271" s="179">
        <v>46</v>
      </c>
      <c r="P271" s="179">
        <v>11</v>
      </c>
      <c r="Q271" s="176">
        <v>57</v>
      </c>
      <c r="R271" s="20"/>
      <c r="S271" s="20"/>
      <c r="T271" s="178"/>
      <c r="U271" s="179">
        <v>520</v>
      </c>
      <c r="V271" t="s" s="180">
        <v>60</v>
      </c>
      <c r="W271" s="181">
        <v>6.77</v>
      </c>
      <c r="X271" s="182"/>
      <c r="Y271" s="138"/>
      <c r="Z271" s="123"/>
      <c r="AA271" s="123"/>
      <c r="AB271" s="123"/>
      <c r="AC271" s="123"/>
      <c r="AD271" s="123"/>
      <c r="AE271" s="123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  <c r="AV271" s="123"/>
    </row>
    <row r="272" ht="24.75" customHeight="1">
      <c r="A272" t="s" s="25">
        <v>445</v>
      </c>
      <c r="B272" t="s" s="26">
        <v>59</v>
      </c>
      <c r="C272" t="s" s="27">
        <v>64</v>
      </c>
      <c r="D272" t="s" s="27">
        <v>64</v>
      </c>
      <c r="E272" t="s" s="28">
        <v>64</v>
      </c>
      <c r="F272" t="s" s="27">
        <v>61</v>
      </c>
      <c r="G272" t="s" s="27">
        <v>61</v>
      </c>
      <c r="H272" t="s" s="28">
        <v>61</v>
      </c>
      <c r="I272" t="s" s="27">
        <v>62</v>
      </c>
      <c r="J272" t="s" s="27">
        <v>64</v>
      </c>
      <c r="K272" t="s" s="28">
        <v>61</v>
      </c>
      <c r="L272" t="s" s="27">
        <v>62</v>
      </c>
      <c r="M272" t="s" s="27">
        <v>60</v>
      </c>
      <c r="N272" t="s" s="28">
        <v>62</v>
      </c>
      <c r="O272" t="s" s="27">
        <v>61</v>
      </c>
      <c r="P272" t="s" s="27">
        <v>61</v>
      </c>
      <c r="Q272" t="s" s="28">
        <v>61</v>
      </c>
      <c r="R272" s="29"/>
      <c r="S272" s="29"/>
      <c r="T272" s="183"/>
      <c r="U272" s="29"/>
      <c r="V272" s="184"/>
      <c r="W272" s="185"/>
      <c r="X272" s="186"/>
      <c r="Y272" s="138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  <c r="AV272" s="123"/>
    </row>
    <row r="273" ht="15.5" customHeight="1">
      <c r="A273" s="18">
        <v>14131</v>
      </c>
      <c r="B273" t="s" s="19">
        <v>32</v>
      </c>
      <c r="C273" t="s" s="20">
        <v>185</v>
      </c>
      <c r="D273" t="s" s="20">
        <v>44</v>
      </c>
      <c r="E273" s="176">
        <v>44</v>
      </c>
      <c r="F273" t="s" s="20">
        <v>53</v>
      </c>
      <c r="G273" t="s" s="20">
        <v>34</v>
      </c>
      <c r="H273" s="176">
        <v>52</v>
      </c>
      <c r="I273" t="s" s="20">
        <v>290</v>
      </c>
      <c r="J273" t="s" s="20">
        <v>184</v>
      </c>
      <c r="K273" s="176">
        <v>58</v>
      </c>
      <c r="L273" t="s" s="20">
        <v>240</v>
      </c>
      <c r="M273" t="s" s="20">
        <v>41</v>
      </c>
      <c r="N273" s="176">
        <v>33</v>
      </c>
      <c r="O273" t="s" s="20">
        <v>395</v>
      </c>
      <c r="P273" t="s" s="20">
        <v>41</v>
      </c>
      <c r="Q273" s="176">
        <v>35</v>
      </c>
      <c r="R273" s="20"/>
      <c r="S273" s="20"/>
      <c r="T273" s="178"/>
      <c r="U273" s="179">
        <v>463</v>
      </c>
      <c r="V273" t="s" s="180">
        <v>57</v>
      </c>
      <c r="W273" s="181">
        <v>4</v>
      </c>
      <c r="X273" s="182"/>
      <c r="Y273" s="138"/>
      <c r="Z273" s="123"/>
      <c r="AA273" s="123"/>
      <c r="AB273" s="123"/>
      <c r="AC273" s="123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  <c r="AV273" s="123"/>
    </row>
    <row r="274" ht="24.75" customHeight="1">
      <c r="A274" t="s" s="25">
        <v>447</v>
      </c>
      <c r="B274" t="s" s="26">
        <v>59</v>
      </c>
      <c r="C274" t="s" s="27">
        <v>62</v>
      </c>
      <c r="D274" t="s" s="27">
        <v>57</v>
      </c>
      <c r="E274" t="s" s="28">
        <v>57</v>
      </c>
      <c r="F274" t="s" s="27">
        <v>61</v>
      </c>
      <c r="G274" t="s" s="27">
        <v>61</v>
      </c>
      <c r="H274" t="s" s="28">
        <v>61</v>
      </c>
      <c r="I274" t="s" s="27">
        <v>61</v>
      </c>
      <c r="J274" t="s" s="27">
        <v>64</v>
      </c>
      <c r="K274" t="s" s="28">
        <v>61</v>
      </c>
      <c r="L274" t="s" s="27">
        <v>57</v>
      </c>
      <c r="M274" t="s" s="27">
        <v>60</v>
      </c>
      <c r="N274" t="s" s="28">
        <v>57</v>
      </c>
      <c r="O274" t="s" s="27">
        <v>57</v>
      </c>
      <c r="P274" t="s" s="27">
        <v>60</v>
      </c>
      <c r="Q274" t="s" s="28">
        <v>57</v>
      </c>
      <c r="R274" s="29"/>
      <c r="S274" s="29"/>
      <c r="T274" s="183"/>
      <c r="U274" s="29"/>
      <c r="V274" s="184"/>
      <c r="W274" s="185"/>
      <c r="X274" s="186"/>
      <c r="Y274" s="138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  <c r="AV274" s="123"/>
    </row>
    <row r="275" ht="15.5" customHeight="1">
      <c r="A275" s="18">
        <v>14132</v>
      </c>
      <c r="B275" t="s" s="19">
        <v>32</v>
      </c>
      <c r="C275" t="s" s="20">
        <v>221</v>
      </c>
      <c r="D275" t="s" s="20">
        <v>208</v>
      </c>
      <c r="E275" s="176">
        <v>48</v>
      </c>
      <c r="F275" t="s" s="20">
        <v>33</v>
      </c>
      <c r="G275" t="s" s="20">
        <v>67</v>
      </c>
      <c r="H275" s="176">
        <v>47</v>
      </c>
      <c r="I275" t="s" s="20">
        <v>54</v>
      </c>
      <c r="J275" t="s" s="20">
        <v>70</v>
      </c>
      <c r="K275" s="176">
        <v>53</v>
      </c>
      <c r="L275" t="s" s="20">
        <v>33</v>
      </c>
      <c r="M275" t="s" s="20">
        <v>38</v>
      </c>
      <c r="N275" s="176">
        <v>43</v>
      </c>
      <c r="O275" t="s" s="20">
        <v>257</v>
      </c>
      <c r="P275" t="s" s="20">
        <v>184</v>
      </c>
      <c r="Q275" s="176">
        <v>35</v>
      </c>
      <c r="R275" s="177"/>
      <c r="S275" s="177"/>
      <c r="T275" s="178"/>
      <c r="U275" s="179">
        <v>479</v>
      </c>
      <c r="V275" t="s" s="180">
        <v>57</v>
      </c>
      <c r="W275" s="181">
        <v>4.54</v>
      </c>
      <c r="X275" s="182"/>
      <c r="Y275" s="138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  <c r="AV275" s="123"/>
    </row>
    <row r="276" ht="15.75" customHeight="1">
      <c r="A276" t="s" s="25">
        <v>449</v>
      </c>
      <c r="B276" t="s" s="26">
        <v>59</v>
      </c>
      <c r="C276" t="s" s="27">
        <v>61</v>
      </c>
      <c r="D276" t="s" s="27">
        <v>57</v>
      </c>
      <c r="E276" t="s" s="28">
        <v>57</v>
      </c>
      <c r="F276" t="s" s="27">
        <v>60</v>
      </c>
      <c r="G276" t="s" s="27">
        <v>87</v>
      </c>
      <c r="H276" t="s" s="28">
        <v>62</v>
      </c>
      <c r="I276" t="s" s="27">
        <v>61</v>
      </c>
      <c r="J276" t="s" s="27">
        <v>64</v>
      </c>
      <c r="K276" t="s" s="28">
        <v>61</v>
      </c>
      <c r="L276" t="s" s="27">
        <v>60</v>
      </c>
      <c r="M276" t="s" s="27">
        <v>61</v>
      </c>
      <c r="N276" t="s" s="28">
        <v>60</v>
      </c>
      <c r="O276" t="s" s="27">
        <v>57</v>
      </c>
      <c r="P276" t="s" s="27">
        <v>64</v>
      </c>
      <c r="Q276" t="s" s="28">
        <v>57</v>
      </c>
      <c r="R276" s="29"/>
      <c r="S276" s="29"/>
      <c r="T276" s="183"/>
      <c r="U276" s="29"/>
      <c r="V276" s="184"/>
      <c r="W276" s="185"/>
      <c r="X276" s="186"/>
      <c r="Y276" s="138"/>
      <c r="Z276" s="123"/>
      <c r="AA276" s="123"/>
      <c r="AB276" s="123"/>
      <c r="AC276" s="123"/>
      <c r="AD276" s="123"/>
      <c r="AE276" s="123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  <c r="AV276" s="123"/>
    </row>
    <row r="277" ht="15.5" customHeight="1">
      <c r="A277" s="18">
        <v>14133</v>
      </c>
      <c r="B277" t="s" s="19">
        <v>32</v>
      </c>
      <c r="C277" t="s" s="20">
        <v>195</v>
      </c>
      <c r="D277" t="s" s="20">
        <v>38</v>
      </c>
      <c r="E277" s="176">
        <v>33</v>
      </c>
      <c r="F277" t="s" s="20">
        <v>213</v>
      </c>
      <c r="G277" t="s" s="20">
        <v>38</v>
      </c>
      <c r="H277" s="176">
        <v>20</v>
      </c>
      <c r="I277" t="s" s="20">
        <v>221</v>
      </c>
      <c r="J277" t="s" s="20">
        <v>70</v>
      </c>
      <c r="K277" s="176">
        <v>54</v>
      </c>
      <c r="L277" t="s" s="20">
        <v>69</v>
      </c>
      <c r="M277" t="s" s="20">
        <v>34</v>
      </c>
      <c r="N277" s="176">
        <v>47</v>
      </c>
      <c r="O277" t="s" s="20">
        <v>257</v>
      </c>
      <c r="P277" t="s" s="20">
        <v>41</v>
      </c>
      <c r="Q277" s="176">
        <v>31</v>
      </c>
      <c r="R277" s="177"/>
      <c r="S277" s="177"/>
      <c r="T277" s="178"/>
      <c r="U277" s="179">
        <v>439</v>
      </c>
      <c r="V277" t="s" s="180">
        <v>57</v>
      </c>
      <c r="W277" s="181">
        <v>3.92</v>
      </c>
      <c r="X277" s="182"/>
      <c r="Y277" s="138"/>
      <c r="Z277" s="123"/>
      <c r="AA277" s="123"/>
      <c r="AB277" s="123"/>
      <c r="AC277" s="123"/>
      <c r="AD277" s="123"/>
      <c r="AE277" s="123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  <c r="AV277" s="123"/>
    </row>
    <row r="278" ht="24.75" customHeight="1">
      <c r="A278" t="s" s="25">
        <v>451</v>
      </c>
      <c r="B278" t="s" s="26">
        <v>59</v>
      </c>
      <c r="C278" t="s" s="27">
        <v>57</v>
      </c>
      <c r="D278" t="s" s="27">
        <v>61</v>
      </c>
      <c r="E278" t="s" s="28">
        <v>57</v>
      </c>
      <c r="F278" t="s" s="27">
        <v>57</v>
      </c>
      <c r="G278" t="s" s="27">
        <v>61</v>
      </c>
      <c r="H278" t="s" s="28">
        <v>57</v>
      </c>
      <c r="I278" t="s" s="27">
        <v>61</v>
      </c>
      <c r="J278" t="s" s="27">
        <v>64</v>
      </c>
      <c r="K278" t="s" s="28">
        <v>61</v>
      </c>
      <c r="L278" t="s" s="27">
        <v>62</v>
      </c>
      <c r="M278" t="s" s="27">
        <v>61</v>
      </c>
      <c r="N278" t="s" s="28">
        <v>62</v>
      </c>
      <c r="O278" t="s" s="27">
        <v>57</v>
      </c>
      <c r="P278" t="s" s="27">
        <v>60</v>
      </c>
      <c r="Q278" t="s" s="28">
        <v>57</v>
      </c>
      <c r="R278" s="29"/>
      <c r="S278" s="29"/>
      <c r="T278" s="183"/>
      <c r="U278" s="29"/>
      <c r="V278" s="184"/>
      <c r="W278" s="185"/>
      <c r="X278" s="186"/>
      <c r="Y278" s="138"/>
      <c r="Z278" s="123"/>
      <c r="AA278" s="123"/>
      <c r="AB278" s="123"/>
      <c r="AC278" s="123"/>
      <c r="AD278" s="123"/>
      <c r="AE278" s="123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  <c r="AV278" s="123"/>
    </row>
    <row r="279" ht="15.5" customHeight="1">
      <c r="A279" s="18">
        <v>14134</v>
      </c>
      <c r="B279" t="s" s="19">
        <v>32</v>
      </c>
      <c r="C279" s="179">
        <v>47</v>
      </c>
      <c r="D279" s="179">
        <v>15</v>
      </c>
      <c r="E279" s="176">
        <v>62</v>
      </c>
      <c r="F279" s="179">
        <v>64</v>
      </c>
      <c r="G279" s="179">
        <v>13</v>
      </c>
      <c r="H279" s="176">
        <v>77</v>
      </c>
      <c r="I279" s="179">
        <v>61</v>
      </c>
      <c r="J279" s="179">
        <v>18</v>
      </c>
      <c r="K279" s="176">
        <v>79</v>
      </c>
      <c r="L279" s="179">
        <v>65</v>
      </c>
      <c r="M279" s="179">
        <v>13</v>
      </c>
      <c r="N279" s="176">
        <v>78</v>
      </c>
      <c r="O279" s="179">
        <v>33</v>
      </c>
      <c r="P279" s="179">
        <v>12</v>
      </c>
      <c r="Q279" s="176">
        <v>45</v>
      </c>
      <c r="R279" s="20"/>
      <c r="S279" s="20"/>
      <c r="T279" s="178"/>
      <c r="U279" s="179">
        <v>620</v>
      </c>
      <c r="V279" t="s" s="180">
        <v>60</v>
      </c>
      <c r="W279" s="181">
        <v>8.35</v>
      </c>
      <c r="X279" s="182"/>
      <c r="Y279" s="138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  <c r="AV279" s="123"/>
    </row>
    <row r="280" ht="24.75" customHeight="1">
      <c r="A280" t="s" s="25">
        <v>453</v>
      </c>
      <c r="B280" t="s" s="26">
        <v>59</v>
      </c>
      <c r="C280" t="s" s="27">
        <v>61</v>
      </c>
      <c r="D280" t="s" s="27">
        <v>87</v>
      </c>
      <c r="E280" t="s" s="28">
        <v>64</v>
      </c>
      <c r="F280" t="s" s="27">
        <v>65</v>
      </c>
      <c r="G280" t="s" s="27">
        <v>64</v>
      </c>
      <c r="H280" t="s" s="28">
        <v>87</v>
      </c>
      <c r="I280" t="s" s="27">
        <v>87</v>
      </c>
      <c r="J280" t="s" s="27">
        <v>65</v>
      </c>
      <c r="K280" t="s" s="28">
        <v>87</v>
      </c>
      <c r="L280" t="s" s="27">
        <v>65</v>
      </c>
      <c r="M280" t="s" s="27">
        <v>64</v>
      </c>
      <c r="N280" t="s" s="28">
        <v>87</v>
      </c>
      <c r="O280" t="s" s="27">
        <v>60</v>
      </c>
      <c r="P280" t="s" s="27">
        <v>64</v>
      </c>
      <c r="Q280" t="s" s="28">
        <v>62</v>
      </c>
      <c r="R280" s="29"/>
      <c r="S280" s="29"/>
      <c r="T280" s="183"/>
      <c r="U280" s="29"/>
      <c r="V280" s="184"/>
      <c r="W280" s="185"/>
      <c r="X280" s="186"/>
      <c r="Y280" s="138"/>
      <c r="Z280" s="123"/>
      <c r="AA280" s="123"/>
      <c r="AB280" s="123"/>
      <c r="AC280" s="123"/>
      <c r="AD280" s="123"/>
      <c r="AE280" s="123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  <c r="AV280" s="123"/>
    </row>
    <row r="281" ht="15.5" customHeight="1">
      <c r="A281" s="18">
        <v>14135</v>
      </c>
      <c r="B281" t="s" s="19">
        <v>32</v>
      </c>
      <c r="C281" t="s" s="20">
        <v>177</v>
      </c>
      <c r="D281" t="s" s="20">
        <v>178</v>
      </c>
      <c r="E281" s="176">
        <v>1</v>
      </c>
      <c r="F281" t="s" s="20">
        <v>177</v>
      </c>
      <c r="G281" t="s" s="20">
        <v>70</v>
      </c>
      <c r="H281" s="176">
        <v>13</v>
      </c>
      <c r="I281" t="s" s="20">
        <v>177</v>
      </c>
      <c r="J281" t="s" s="20">
        <v>135</v>
      </c>
      <c r="K281" s="176">
        <v>5</v>
      </c>
      <c r="L281" t="s" s="20">
        <v>33</v>
      </c>
      <c r="M281" t="s" s="20">
        <v>135</v>
      </c>
      <c r="N281" s="176">
        <v>37</v>
      </c>
      <c r="O281" t="s" s="20">
        <v>218</v>
      </c>
      <c r="P281" t="s" s="20">
        <v>132</v>
      </c>
      <c r="Q281" s="176">
        <v>18</v>
      </c>
      <c r="R281" s="177"/>
      <c r="S281" s="177"/>
      <c r="T281" s="178"/>
      <c r="U281" s="179">
        <v>176</v>
      </c>
      <c r="V281" t="s" s="180">
        <v>455</v>
      </c>
      <c r="W281" t="s" s="244">
        <v>455</v>
      </c>
      <c r="X281" s="182"/>
      <c r="Y281" s="138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  <c r="AV281" s="123"/>
    </row>
    <row r="282" ht="24.75" customHeight="1">
      <c r="A282" t="s" s="25">
        <v>456</v>
      </c>
      <c r="B282" t="s" s="26">
        <v>59</v>
      </c>
      <c r="C282" t="s" s="27">
        <v>57</v>
      </c>
      <c r="D282" t="s" s="27">
        <v>57</v>
      </c>
      <c r="E282" t="s" s="28">
        <v>57</v>
      </c>
      <c r="F282" t="s" s="27">
        <v>57</v>
      </c>
      <c r="G282" t="s" s="27">
        <v>64</v>
      </c>
      <c r="H282" t="s" s="28">
        <v>57</v>
      </c>
      <c r="I282" t="s" s="27">
        <v>57</v>
      </c>
      <c r="J282" t="s" s="27">
        <v>57</v>
      </c>
      <c r="K282" t="s" s="28">
        <v>57</v>
      </c>
      <c r="L282" t="s" s="27">
        <v>60</v>
      </c>
      <c r="M282" t="s" s="27">
        <v>57</v>
      </c>
      <c r="N282" t="s" s="28">
        <v>57</v>
      </c>
      <c r="O282" t="s" s="27">
        <v>57</v>
      </c>
      <c r="P282" t="s" s="27">
        <v>57</v>
      </c>
      <c r="Q282" t="s" s="28">
        <v>57</v>
      </c>
      <c r="R282" s="29"/>
      <c r="S282" s="29"/>
      <c r="T282" s="183"/>
      <c r="U282" s="29"/>
      <c r="V282" s="184"/>
      <c r="W282" s="185"/>
      <c r="X282" s="186"/>
      <c r="Y282" s="138"/>
      <c r="Z282" s="123"/>
      <c r="AA282" s="123"/>
      <c r="AB282" s="123"/>
      <c r="AC282" s="123"/>
      <c r="AD282" s="123"/>
      <c r="AE282" s="123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  <c r="AV282" s="123"/>
    </row>
    <row r="283" ht="15.5" customHeight="1">
      <c r="A283" s="18">
        <v>14136</v>
      </c>
      <c r="B283" t="s" s="19">
        <v>32</v>
      </c>
      <c r="C283" t="s" s="20">
        <v>177</v>
      </c>
      <c r="D283" t="s" s="20">
        <v>135</v>
      </c>
      <c r="E283" s="176">
        <v>5</v>
      </c>
      <c r="F283" t="s" s="20">
        <v>177</v>
      </c>
      <c r="G283" t="s" s="20">
        <v>34</v>
      </c>
      <c r="H283" s="176">
        <v>10</v>
      </c>
      <c r="I283" t="s" s="20">
        <v>177</v>
      </c>
      <c r="J283" t="s" s="20">
        <v>214</v>
      </c>
      <c r="K283" s="176">
        <v>2</v>
      </c>
      <c r="L283" t="s" s="20">
        <v>177</v>
      </c>
      <c r="M283" t="s" s="20">
        <v>209</v>
      </c>
      <c r="N283" s="176">
        <v>3</v>
      </c>
      <c r="O283" t="s" s="20">
        <v>177</v>
      </c>
      <c r="P283" t="s" s="20">
        <v>132</v>
      </c>
      <c r="Q283" s="176">
        <v>4</v>
      </c>
      <c r="R283" s="177"/>
      <c r="S283" s="177"/>
      <c r="T283" s="178"/>
      <c r="U283" s="245">
        <v>126</v>
      </c>
      <c r="V283" t="s" s="246">
        <v>455</v>
      </c>
      <c r="W283" t="s" s="246">
        <v>455</v>
      </c>
      <c r="X283" s="182"/>
      <c r="Y283" s="138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  <c r="AV283" s="123"/>
    </row>
    <row r="284" ht="24.75" customHeight="1">
      <c r="A284" t="s" s="25">
        <v>459</v>
      </c>
      <c r="B284" t="s" s="26">
        <v>59</v>
      </c>
      <c r="C284" t="s" s="27">
        <v>57</v>
      </c>
      <c r="D284" t="s" s="27">
        <v>57</v>
      </c>
      <c r="E284" t="s" s="28">
        <v>57</v>
      </c>
      <c r="F284" t="s" s="27">
        <v>57</v>
      </c>
      <c r="G284" t="s" s="27">
        <v>61</v>
      </c>
      <c r="H284" t="s" s="28">
        <v>57</v>
      </c>
      <c r="I284" t="s" s="27">
        <v>57</v>
      </c>
      <c r="J284" t="s" s="27">
        <v>57</v>
      </c>
      <c r="K284" t="s" s="28">
        <v>57</v>
      </c>
      <c r="L284" t="s" s="27">
        <v>57</v>
      </c>
      <c r="M284" t="s" s="27">
        <v>57</v>
      </c>
      <c r="N284" t="s" s="28">
        <v>57</v>
      </c>
      <c r="O284" t="s" s="27">
        <v>57</v>
      </c>
      <c r="P284" t="s" s="27">
        <v>57</v>
      </c>
      <c r="Q284" t="s" s="28">
        <v>57</v>
      </c>
      <c r="R284" s="29"/>
      <c r="S284" s="29"/>
      <c r="T284" s="183"/>
      <c r="U284" s="247"/>
      <c r="V284" s="186"/>
      <c r="W284" s="186"/>
      <c r="X284" s="186"/>
      <c r="Y284" s="138"/>
      <c r="Z284" s="123"/>
      <c r="AA284" s="123"/>
      <c r="AB284" s="123"/>
      <c r="AC284" s="123"/>
      <c r="AD284" s="123"/>
      <c r="AE284" s="123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  <c r="AV284" s="123"/>
    </row>
    <row r="285" ht="15" customHeight="1">
      <c r="A285" s="248"/>
      <c r="B285" s="240"/>
      <c r="C285" s="177"/>
      <c r="D285" s="177"/>
      <c r="E285" s="178"/>
      <c r="F285" s="177"/>
      <c r="G285" s="177"/>
      <c r="H285" s="178"/>
      <c r="I285" s="177"/>
      <c r="J285" s="177"/>
      <c r="K285" s="178"/>
      <c r="L285" s="177"/>
      <c r="M285" s="177"/>
      <c r="N285" s="178"/>
      <c r="O285" s="177"/>
      <c r="P285" s="177"/>
      <c r="Q285" s="178"/>
      <c r="R285" s="177"/>
      <c r="S285" s="177"/>
      <c r="T285" s="178"/>
      <c r="U285" s="177"/>
      <c r="V285" s="249"/>
      <c r="W285" s="24"/>
      <c r="X285" s="250"/>
      <c r="Y285" s="138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  <c r="AV285" s="123"/>
    </row>
    <row r="286" ht="15.75" customHeight="1">
      <c r="A286" s="251"/>
      <c r="B286" s="242"/>
      <c r="C286" s="29"/>
      <c r="D286" s="29"/>
      <c r="E286" s="183"/>
      <c r="F286" s="29"/>
      <c r="G286" s="29"/>
      <c r="H286" s="183"/>
      <c r="I286" s="29"/>
      <c r="J286" s="29"/>
      <c r="K286" s="183"/>
      <c r="L286" s="29"/>
      <c r="M286" s="29"/>
      <c r="N286" s="183"/>
      <c r="O286" s="29"/>
      <c r="P286" s="29"/>
      <c r="Q286" s="183"/>
      <c r="R286" s="29"/>
      <c r="S286" s="29"/>
      <c r="T286" s="183"/>
      <c r="U286" s="29"/>
      <c r="V286" s="252"/>
      <c r="W286" s="31"/>
      <c r="X286" s="253"/>
      <c r="Y286" s="138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  <c r="AV286" s="123"/>
    </row>
    <row r="287" ht="15" customHeight="1">
      <c r="A287" s="248"/>
      <c r="B287" s="240"/>
      <c r="C287" s="177"/>
      <c r="D287" s="177"/>
      <c r="E287" s="178"/>
      <c r="F287" s="177"/>
      <c r="G287" s="177"/>
      <c r="H287" s="178"/>
      <c r="I287" s="177"/>
      <c r="J287" s="177"/>
      <c r="K287" s="178"/>
      <c r="L287" s="177"/>
      <c r="M287" s="177"/>
      <c r="N287" s="178"/>
      <c r="O287" s="177"/>
      <c r="P287" s="177"/>
      <c r="Q287" s="178"/>
      <c r="R287" s="177"/>
      <c r="S287" s="177"/>
      <c r="T287" s="178"/>
      <c r="U287" s="177"/>
      <c r="V287" s="254"/>
      <c r="W287" s="254"/>
      <c r="X287" s="24"/>
      <c r="Y287" s="138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  <c r="AV287" s="123"/>
    </row>
    <row r="288" ht="15.75" customHeight="1">
      <c r="A288" s="251"/>
      <c r="B288" s="242"/>
      <c r="C288" s="29"/>
      <c r="D288" s="29"/>
      <c r="E288" s="183"/>
      <c r="F288" s="29"/>
      <c r="G288" s="29"/>
      <c r="H288" s="183"/>
      <c r="I288" s="29"/>
      <c r="J288" s="29"/>
      <c r="K288" s="183"/>
      <c r="L288" s="29"/>
      <c r="M288" s="29"/>
      <c r="N288" s="183"/>
      <c r="O288" s="29"/>
      <c r="P288" s="29"/>
      <c r="Q288" s="183"/>
      <c r="R288" s="29"/>
      <c r="S288" s="29"/>
      <c r="T288" s="183"/>
      <c r="U288" s="29"/>
      <c r="V288" s="30"/>
      <c r="W288" s="30"/>
      <c r="X288" s="31"/>
      <c r="Y288" s="138"/>
      <c r="Z288" s="123"/>
      <c r="AA288" s="123"/>
      <c r="AB288" s="123"/>
      <c r="AC288" s="123"/>
      <c r="AD288" s="123"/>
      <c r="AE288" s="123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  <c r="AV288" s="123"/>
    </row>
    <row r="289" ht="15" customHeight="1">
      <c r="A289" s="248"/>
      <c r="B289" s="240"/>
      <c r="C289" s="177"/>
      <c r="D289" s="177"/>
      <c r="E289" s="178"/>
      <c r="F289" s="177"/>
      <c r="G289" s="177"/>
      <c r="H289" s="178"/>
      <c r="I289" s="177"/>
      <c r="J289" s="177"/>
      <c r="K289" s="178"/>
      <c r="L289" s="177"/>
      <c r="M289" s="177"/>
      <c r="N289" s="178"/>
      <c r="O289" s="177"/>
      <c r="P289" s="177"/>
      <c r="Q289" s="178"/>
      <c r="R289" s="177"/>
      <c r="S289" s="177"/>
      <c r="T289" s="178"/>
      <c r="U289" s="177"/>
      <c r="V289" s="254"/>
      <c r="W289" s="254"/>
      <c r="X289" s="24"/>
      <c r="Y289" s="138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  <c r="AV289" s="123"/>
    </row>
    <row r="290" ht="15.75" customHeight="1">
      <c r="A290" s="251"/>
      <c r="B290" s="242"/>
      <c r="C290" s="29"/>
      <c r="D290" s="29"/>
      <c r="E290" s="183"/>
      <c r="F290" s="29"/>
      <c r="G290" s="29"/>
      <c r="H290" s="183"/>
      <c r="I290" s="29"/>
      <c r="J290" s="29"/>
      <c r="K290" s="183"/>
      <c r="L290" s="29"/>
      <c r="M290" s="29"/>
      <c r="N290" s="183"/>
      <c r="O290" s="29"/>
      <c r="P290" s="29"/>
      <c r="Q290" s="183"/>
      <c r="R290" s="29"/>
      <c r="S290" s="29"/>
      <c r="T290" s="183"/>
      <c r="U290" s="29"/>
      <c r="V290" s="30"/>
      <c r="W290" s="30"/>
      <c r="X290" s="31"/>
      <c r="Y290" s="138"/>
      <c r="Z290" s="123"/>
      <c r="AA290" s="123"/>
      <c r="AB290" s="123"/>
      <c r="AC290" s="123"/>
      <c r="AD290" s="123"/>
      <c r="AE290" s="123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  <c r="AV290" s="123"/>
    </row>
    <row r="291" ht="15" customHeight="1">
      <c r="A291" s="248"/>
      <c r="B291" s="240"/>
      <c r="C291" s="20"/>
      <c r="D291" s="20"/>
      <c r="E291" s="178"/>
      <c r="F291" s="20"/>
      <c r="G291" s="20"/>
      <c r="H291" s="178"/>
      <c r="I291" s="20"/>
      <c r="J291" s="20"/>
      <c r="K291" s="178"/>
      <c r="L291" s="20"/>
      <c r="M291" s="20"/>
      <c r="N291" s="178"/>
      <c r="O291" s="20"/>
      <c r="P291" s="20"/>
      <c r="Q291" s="178"/>
      <c r="R291" s="20"/>
      <c r="S291" s="20"/>
      <c r="T291" s="178"/>
      <c r="U291" s="177"/>
      <c r="V291" s="254"/>
      <c r="W291" s="254"/>
      <c r="X291" s="24"/>
      <c r="Y291" s="138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</row>
    <row r="292" ht="15.75" customHeight="1">
      <c r="A292" s="251"/>
      <c r="B292" s="242"/>
      <c r="C292" s="29"/>
      <c r="D292" s="29"/>
      <c r="E292" s="183"/>
      <c r="F292" s="29"/>
      <c r="G292" s="29"/>
      <c r="H292" s="183"/>
      <c r="I292" s="29"/>
      <c r="J292" s="29"/>
      <c r="K292" s="183"/>
      <c r="L292" s="29"/>
      <c r="M292" s="29"/>
      <c r="N292" s="183"/>
      <c r="O292" s="29"/>
      <c r="P292" s="29"/>
      <c r="Q292" s="183"/>
      <c r="R292" s="29"/>
      <c r="S292" s="29"/>
      <c r="T292" s="183"/>
      <c r="U292" s="29"/>
      <c r="V292" s="30"/>
      <c r="W292" s="30"/>
      <c r="X292" s="31"/>
      <c r="Y292" s="138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  <c r="AV292" s="123"/>
    </row>
    <row r="293" ht="15" customHeight="1">
      <c r="A293" s="248"/>
      <c r="B293" s="240"/>
      <c r="C293" s="20"/>
      <c r="D293" s="20"/>
      <c r="E293" s="178"/>
      <c r="F293" s="20"/>
      <c r="G293" s="20"/>
      <c r="H293" s="178"/>
      <c r="I293" s="20"/>
      <c r="J293" s="20"/>
      <c r="K293" s="178"/>
      <c r="L293" s="20"/>
      <c r="M293" s="20"/>
      <c r="N293" s="178"/>
      <c r="O293" s="20"/>
      <c r="P293" s="20"/>
      <c r="Q293" s="178"/>
      <c r="R293" s="20"/>
      <c r="S293" s="20"/>
      <c r="T293" s="178"/>
      <c r="U293" s="177"/>
      <c r="V293" s="254"/>
      <c r="W293" s="254"/>
      <c r="X293" s="24"/>
      <c r="Y293" s="138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  <c r="AV293" s="123"/>
    </row>
    <row r="294" ht="15.75" customHeight="1">
      <c r="A294" s="251"/>
      <c r="B294" s="242"/>
      <c r="C294" s="29"/>
      <c r="D294" s="29"/>
      <c r="E294" s="183"/>
      <c r="F294" s="29"/>
      <c r="G294" s="29"/>
      <c r="H294" s="183"/>
      <c r="I294" s="29"/>
      <c r="J294" s="29"/>
      <c r="K294" s="183"/>
      <c r="L294" s="29"/>
      <c r="M294" s="29"/>
      <c r="N294" s="183"/>
      <c r="O294" s="29"/>
      <c r="P294" s="29"/>
      <c r="Q294" s="183"/>
      <c r="R294" s="29"/>
      <c r="S294" s="29"/>
      <c r="T294" s="183"/>
      <c r="U294" s="29"/>
      <c r="V294" s="30"/>
      <c r="W294" s="30"/>
      <c r="X294" s="31"/>
      <c r="Y294" s="138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  <c r="AV294" s="123"/>
    </row>
    <row r="295" ht="15" customHeight="1">
      <c r="A295" s="248"/>
      <c r="B295" s="240"/>
      <c r="C295" s="177"/>
      <c r="D295" s="177"/>
      <c r="E295" s="178"/>
      <c r="F295" s="177"/>
      <c r="G295" s="177"/>
      <c r="H295" s="178"/>
      <c r="I295" s="177"/>
      <c r="J295" s="177"/>
      <c r="K295" s="178"/>
      <c r="L295" s="177"/>
      <c r="M295" s="177"/>
      <c r="N295" s="178"/>
      <c r="O295" s="177"/>
      <c r="P295" s="177"/>
      <c r="Q295" s="178"/>
      <c r="R295" s="177"/>
      <c r="S295" s="177"/>
      <c r="T295" s="178"/>
      <c r="U295" s="177"/>
      <c r="V295" s="254"/>
      <c r="W295" s="254"/>
      <c r="X295" s="24"/>
      <c r="Y295" s="138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  <c r="AV295" s="123"/>
    </row>
    <row r="296" ht="15.75" customHeight="1">
      <c r="A296" s="251"/>
      <c r="B296" s="242"/>
      <c r="C296" s="29"/>
      <c r="D296" s="29"/>
      <c r="E296" s="183"/>
      <c r="F296" s="29"/>
      <c r="G296" s="29"/>
      <c r="H296" s="183"/>
      <c r="I296" s="29"/>
      <c r="J296" s="29"/>
      <c r="K296" s="183"/>
      <c r="L296" s="29"/>
      <c r="M296" s="29"/>
      <c r="N296" s="183"/>
      <c r="O296" s="29"/>
      <c r="P296" s="29"/>
      <c r="Q296" s="183"/>
      <c r="R296" s="29"/>
      <c r="S296" s="29"/>
      <c r="T296" s="183"/>
      <c r="U296" s="29"/>
      <c r="V296" s="30"/>
      <c r="W296" s="30"/>
      <c r="X296" s="31"/>
      <c r="Y296" s="138"/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  <c r="AV296" s="123"/>
    </row>
    <row r="297" ht="15" customHeight="1">
      <c r="A297" s="248"/>
      <c r="B297" s="240"/>
      <c r="C297" s="20"/>
      <c r="D297" s="20"/>
      <c r="E297" s="178"/>
      <c r="F297" s="20"/>
      <c r="G297" s="20"/>
      <c r="H297" s="178"/>
      <c r="I297" s="20"/>
      <c r="J297" s="20"/>
      <c r="K297" s="178"/>
      <c r="L297" s="20"/>
      <c r="M297" s="20"/>
      <c r="N297" s="178"/>
      <c r="O297" s="20"/>
      <c r="P297" s="20"/>
      <c r="Q297" s="178"/>
      <c r="R297" s="20"/>
      <c r="S297" s="20"/>
      <c r="T297" s="178"/>
      <c r="U297" s="177"/>
      <c r="V297" s="254"/>
      <c r="W297" s="254"/>
      <c r="X297" s="24"/>
      <c r="Y297" s="138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  <c r="AV297" s="123"/>
    </row>
    <row r="298" ht="15.75" customHeight="1">
      <c r="A298" s="251"/>
      <c r="B298" s="242"/>
      <c r="C298" s="29"/>
      <c r="D298" s="29"/>
      <c r="E298" s="183"/>
      <c r="F298" s="29"/>
      <c r="G298" s="29"/>
      <c r="H298" s="183"/>
      <c r="I298" s="29"/>
      <c r="J298" s="29"/>
      <c r="K298" s="183"/>
      <c r="L298" s="29"/>
      <c r="M298" s="29"/>
      <c r="N298" s="183"/>
      <c r="O298" s="29"/>
      <c r="P298" s="29"/>
      <c r="Q298" s="183"/>
      <c r="R298" s="29"/>
      <c r="S298" s="29"/>
      <c r="T298" s="183"/>
      <c r="U298" s="29"/>
      <c r="V298" s="30"/>
      <c r="W298" s="30"/>
      <c r="X298" s="31"/>
      <c r="Y298" s="138"/>
      <c r="Z298" s="123"/>
      <c r="AA298" s="123"/>
      <c r="AB298" s="123"/>
      <c r="AC298" s="123"/>
      <c r="AD298" s="123"/>
      <c r="AE298" s="123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  <c r="AV298" s="123"/>
    </row>
    <row r="299" ht="15" customHeight="1">
      <c r="A299" s="248"/>
      <c r="B299" s="240"/>
      <c r="C299" s="177"/>
      <c r="D299" s="177"/>
      <c r="E299" s="178"/>
      <c r="F299" s="177"/>
      <c r="G299" s="177"/>
      <c r="H299" s="178"/>
      <c r="I299" s="177"/>
      <c r="J299" s="177"/>
      <c r="K299" s="178"/>
      <c r="L299" s="177"/>
      <c r="M299" s="177"/>
      <c r="N299" s="178"/>
      <c r="O299" s="177"/>
      <c r="P299" s="177"/>
      <c r="Q299" s="178"/>
      <c r="R299" s="177"/>
      <c r="S299" s="177"/>
      <c r="T299" s="178"/>
      <c r="U299" s="177"/>
      <c r="V299" s="254"/>
      <c r="W299" s="254"/>
      <c r="X299" s="24"/>
      <c r="Y299" s="138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  <c r="AV299" s="123"/>
    </row>
    <row r="300" ht="15.75" customHeight="1">
      <c r="A300" s="251"/>
      <c r="B300" s="242"/>
      <c r="C300" s="29"/>
      <c r="D300" s="29"/>
      <c r="E300" s="183"/>
      <c r="F300" s="29"/>
      <c r="G300" s="29"/>
      <c r="H300" s="183"/>
      <c r="I300" s="29"/>
      <c r="J300" s="29"/>
      <c r="K300" s="183"/>
      <c r="L300" s="29"/>
      <c r="M300" s="29"/>
      <c r="N300" s="183"/>
      <c r="O300" s="29"/>
      <c r="P300" s="29"/>
      <c r="Q300" s="183"/>
      <c r="R300" s="29"/>
      <c r="S300" s="29"/>
      <c r="T300" s="183"/>
      <c r="U300" s="29"/>
      <c r="V300" s="30"/>
      <c r="W300" s="30"/>
      <c r="X300" s="31"/>
      <c r="Y300" s="138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  <c r="AV300" s="123"/>
    </row>
    <row r="301" ht="15" customHeight="1">
      <c r="A301" s="248"/>
      <c r="B301" s="240"/>
      <c r="C301" s="177"/>
      <c r="D301" s="177"/>
      <c r="E301" s="178"/>
      <c r="F301" s="177"/>
      <c r="G301" s="177"/>
      <c r="H301" s="178"/>
      <c r="I301" s="177"/>
      <c r="J301" s="177"/>
      <c r="K301" s="178"/>
      <c r="L301" s="177"/>
      <c r="M301" s="177"/>
      <c r="N301" s="178"/>
      <c r="O301" s="177"/>
      <c r="P301" s="177"/>
      <c r="Q301" s="178"/>
      <c r="R301" s="177"/>
      <c r="S301" s="177"/>
      <c r="T301" s="178"/>
      <c r="U301" s="177"/>
      <c r="V301" s="254"/>
      <c r="W301" s="254"/>
      <c r="X301" s="24"/>
      <c r="Y301" s="138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</row>
    <row r="302" ht="15.75" customHeight="1">
      <c r="A302" s="251"/>
      <c r="B302" s="242"/>
      <c r="C302" s="29"/>
      <c r="D302" s="29"/>
      <c r="E302" s="183"/>
      <c r="F302" s="29"/>
      <c r="G302" s="29"/>
      <c r="H302" s="183"/>
      <c r="I302" s="29"/>
      <c r="J302" s="29"/>
      <c r="K302" s="183"/>
      <c r="L302" s="29"/>
      <c r="M302" s="29"/>
      <c r="N302" s="183"/>
      <c r="O302" s="29"/>
      <c r="P302" s="29"/>
      <c r="Q302" s="183"/>
      <c r="R302" s="29"/>
      <c r="S302" s="29"/>
      <c r="T302" s="183"/>
      <c r="U302" s="29"/>
      <c r="V302" s="30"/>
      <c r="W302" s="30"/>
      <c r="X302" s="31"/>
      <c r="Y302" s="138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  <c r="AV302" s="123"/>
    </row>
    <row r="303" ht="15" customHeight="1">
      <c r="A303" s="248"/>
      <c r="B303" s="240"/>
      <c r="C303" s="20"/>
      <c r="D303" s="20"/>
      <c r="E303" s="178"/>
      <c r="F303" s="20"/>
      <c r="G303" s="20"/>
      <c r="H303" s="178"/>
      <c r="I303" s="20"/>
      <c r="J303" s="20"/>
      <c r="K303" s="178"/>
      <c r="L303" s="20"/>
      <c r="M303" s="20"/>
      <c r="N303" s="178"/>
      <c r="O303" s="20"/>
      <c r="P303" s="20"/>
      <c r="Q303" s="178"/>
      <c r="R303" s="20"/>
      <c r="S303" s="20"/>
      <c r="T303" s="178"/>
      <c r="U303" s="177"/>
      <c r="V303" s="254"/>
      <c r="W303" s="254"/>
      <c r="X303" s="24"/>
      <c r="Y303" s="138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</row>
    <row r="304" ht="15.75" customHeight="1">
      <c r="A304" s="251"/>
      <c r="B304" s="242"/>
      <c r="C304" s="29"/>
      <c r="D304" s="29"/>
      <c r="E304" s="183"/>
      <c r="F304" s="29"/>
      <c r="G304" s="29"/>
      <c r="H304" s="183"/>
      <c r="I304" s="29"/>
      <c r="J304" s="29"/>
      <c r="K304" s="183"/>
      <c r="L304" s="29"/>
      <c r="M304" s="29"/>
      <c r="N304" s="183"/>
      <c r="O304" s="29"/>
      <c r="P304" s="29"/>
      <c r="Q304" s="183"/>
      <c r="R304" s="29"/>
      <c r="S304" s="29"/>
      <c r="T304" s="183"/>
      <c r="U304" s="29"/>
      <c r="V304" s="30"/>
      <c r="W304" s="30"/>
      <c r="X304" s="31"/>
      <c r="Y304" s="138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  <c r="AV304" s="123"/>
    </row>
    <row r="305" ht="15" customHeight="1">
      <c r="A305" s="248"/>
      <c r="B305" s="240"/>
      <c r="C305" s="177"/>
      <c r="D305" s="177"/>
      <c r="E305" s="178"/>
      <c r="F305" s="177"/>
      <c r="G305" s="177"/>
      <c r="H305" s="178"/>
      <c r="I305" s="177"/>
      <c r="J305" s="177"/>
      <c r="K305" s="178"/>
      <c r="L305" s="177"/>
      <c r="M305" s="255"/>
      <c r="N305" s="256"/>
      <c r="O305" s="177"/>
      <c r="P305" s="177"/>
      <c r="Q305" s="178"/>
      <c r="R305" s="177"/>
      <c r="S305" s="177"/>
      <c r="T305" s="178"/>
      <c r="U305" s="255"/>
      <c r="V305" s="254"/>
      <c r="W305" s="254"/>
      <c r="X305" s="24"/>
      <c r="Y305" s="138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</row>
    <row r="306" ht="15.75" customHeight="1">
      <c r="A306" s="251"/>
      <c r="B306" s="242"/>
      <c r="C306" s="29"/>
      <c r="D306" s="29"/>
      <c r="E306" s="183"/>
      <c r="F306" s="29"/>
      <c r="G306" s="29"/>
      <c r="H306" s="183"/>
      <c r="I306" s="29"/>
      <c r="J306" s="29"/>
      <c r="K306" s="183"/>
      <c r="L306" s="29"/>
      <c r="M306" s="29"/>
      <c r="N306" s="183"/>
      <c r="O306" s="29"/>
      <c r="P306" s="29"/>
      <c r="Q306" s="183"/>
      <c r="R306" s="29"/>
      <c r="S306" s="29"/>
      <c r="T306" s="183"/>
      <c r="U306" s="29"/>
      <c r="V306" s="30"/>
      <c r="W306" s="30"/>
      <c r="X306" s="31"/>
      <c r="Y306" s="138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  <c r="AV306" s="123"/>
    </row>
    <row r="307" ht="15" customHeight="1">
      <c r="A307" s="248"/>
      <c r="B307" s="240"/>
      <c r="C307" s="177"/>
      <c r="D307" s="177"/>
      <c r="E307" s="178"/>
      <c r="F307" s="177"/>
      <c r="G307" s="177"/>
      <c r="H307" s="178"/>
      <c r="I307" s="177"/>
      <c r="J307" s="177"/>
      <c r="K307" s="178"/>
      <c r="L307" s="177"/>
      <c r="M307" s="177"/>
      <c r="N307" s="178"/>
      <c r="O307" s="177"/>
      <c r="P307" s="177"/>
      <c r="Q307" s="178"/>
      <c r="R307" s="177"/>
      <c r="S307" s="177"/>
      <c r="T307" s="178"/>
      <c r="U307" s="177"/>
      <c r="V307" s="254"/>
      <c r="W307" s="254"/>
      <c r="X307" s="24"/>
      <c r="Y307" s="138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</row>
    <row r="308" ht="15.75" customHeight="1">
      <c r="A308" s="251"/>
      <c r="B308" s="242"/>
      <c r="C308" s="29"/>
      <c r="D308" s="29"/>
      <c r="E308" s="183"/>
      <c r="F308" s="29"/>
      <c r="G308" s="29"/>
      <c r="H308" s="183"/>
      <c r="I308" s="29"/>
      <c r="J308" s="29"/>
      <c r="K308" s="183"/>
      <c r="L308" s="29"/>
      <c r="M308" s="29"/>
      <c r="N308" s="183"/>
      <c r="O308" s="29"/>
      <c r="P308" s="29"/>
      <c r="Q308" s="183"/>
      <c r="R308" s="29"/>
      <c r="S308" s="29"/>
      <c r="T308" s="183"/>
      <c r="U308" s="29"/>
      <c r="V308" s="30"/>
      <c r="W308" s="30"/>
      <c r="X308" s="31"/>
      <c r="Y308" s="138"/>
      <c r="Z308" s="123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  <c r="AV308" s="123"/>
    </row>
    <row r="309" ht="15" customHeight="1">
      <c r="A309" s="248"/>
      <c r="B309" s="240"/>
      <c r="C309" s="177"/>
      <c r="D309" s="177"/>
      <c r="E309" s="178"/>
      <c r="F309" s="177"/>
      <c r="G309" s="255"/>
      <c r="H309" s="178"/>
      <c r="I309" s="177"/>
      <c r="J309" s="177"/>
      <c r="K309" s="178"/>
      <c r="L309" s="177"/>
      <c r="M309" s="177"/>
      <c r="N309" s="178"/>
      <c r="O309" s="177"/>
      <c r="P309" s="177"/>
      <c r="Q309" s="178"/>
      <c r="R309" s="177"/>
      <c r="S309" s="177"/>
      <c r="T309" s="178"/>
      <c r="U309" s="177"/>
      <c r="V309" s="254"/>
      <c r="W309" s="254"/>
      <c r="X309" s="24"/>
      <c r="Y309" s="138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</row>
    <row r="310" ht="15.75" customHeight="1">
      <c r="A310" s="251"/>
      <c r="B310" s="242"/>
      <c r="C310" s="29"/>
      <c r="D310" s="29"/>
      <c r="E310" s="183"/>
      <c r="F310" s="29"/>
      <c r="G310" s="29"/>
      <c r="H310" s="183"/>
      <c r="I310" s="29"/>
      <c r="J310" s="29"/>
      <c r="K310" s="183"/>
      <c r="L310" s="29"/>
      <c r="M310" s="29"/>
      <c r="N310" s="183"/>
      <c r="O310" s="29"/>
      <c r="P310" s="29"/>
      <c r="Q310" s="183"/>
      <c r="R310" s="29"/>
      <c r="S310" s="29"/>
      <c r="T310" s="183"/>
      <c r="U310" s="29"/>
      <c r="V310" s="30"/>
      <c r="W310" s="30"/>
      <c r="X310" s="31"/>
      <c r="Y310" s="138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</row>
    <row r="311" ht="15" customHeight="1">
      <c r="A311" s="248"/>
      <c r="B311" s="240"/>
      <c r="C311" s="177"/>
      <c r="D311" s="177"/>
      <c r="E311" s="178"/>
      <c r="F311" s="177"/>
      <c r="G311" s="177"/>
      <c r="H311" s="178"/>
      <c r="I311" s="177"/>
      <c r="J311" s="177"/>
      <c r="K311" s="178"/>
      <c r="L311" s="177"/>
      <c r="M311" s="177"/>
      <c r="N311" s="178"/>
      <c r="O311" s="177"/>
      <c r="P311" s="177"/>
      <c r="Q311" s="178"/>
      <c r="R311" s="177"/>
      <c r="S311" s="177"/>
      <c r="T311" s="178"/>
      <c r="U311" s="177"/>
      <c r="V311" s="254"/>
      <c r="W311" s="254"/>
      <c r="X311" s="24"/>
      <c r="Y311" s="138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</row>
    <row r="312" ht="15.75" customHeight="1">
      <c r="A312" s="251"/>
      <c r="B312" s="242"/>
      <c r="C312" s="29"/>
      <c r="D312" s="29"/>
      <c r="E312" s="183"/>
      <c r="F312" s="29"/>
      <c r="G312" s="29"/>
      <c r="H312" s="183"/>
      <c r="I312" s="29"/>
      <c r="J312" s="29"/>
      <c r="K312" s="183"/>
      <c r="L312" s="29"/>
      <c r="M312" s="29"/>
      <c r="N312" s="183"/>
      <c r="O312" s="29"/>
      <c r="P312" s="29"/>
      <c r="Q312" s="183"/>
      <c r="R312" s="29"/>
      <c r="S312" s="29"/>
      <c r="T312" s="183"/>
      <c r="U312" s="29"/>
      <c r="V312" s="30"/>
      <c r="W312" s="30"/>
      <c r="X312" s="31"/>
      <c r="Y312" s="138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</row>
    <row r="313" ht="15" customHeight="1">
      <c r="A313" s="248"/>
      <c r="B313" s="240"/>
      <c r="C313" s="177"/>
      <c r="D313" s="177"/>
      <c r="E313" s="178"/>
      <c r="F313" s="177"/>
      <c r="G313" s="177"/>
      <c r="H313" s="178"/>
      <c r="I313" s="177"/>
      <c r="J313" s="177"/>
      <c r="K313" s="178"/>
      <c r="L313" s="177"/>
      <c r="M313" s="177"/>
      <c r="N313" s="178"/>
      <c r="O313" s="177"/>
      <c r="P313" s="177"/>
      <c r="Q313" s="178"/>
      <c r="R313" s="177"/>
      <c r="S313" s="177"/>
      <c r="T313" s="178"/>
      <c r="U313" s="177"/>
      <c r="V313" s="254"/>
      <c r="W313" s="254"/>
      <c r="X313" s="24"/>
      <c r="Y313" s="138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</row>
    <row r="314" ht="15.75" customHeight="1">
      <c r="A314" s="251"/>
      <c r="B314" s="242"/>
      <c r="C314" s="29"/>
      <c r="D314" s="29"/>
      <c r="E314" s="183"/>
      <c r="F314" s="29"/>
      <c r="G314" s="29"/>
      <c r="H314" s="183"/>
      <c r="I314" s="29"/>
      <c r="J314" s="29"/>
      <c r="K314" s="183"/>
      <c r="L314" s="29"/>
      <c r="M314" s="29"/>
      <c r="N314" s="183"/>
      <c r="O314" s="29"/>
      <c r="P314" s="29"/>
      <c r="Q314" s="183"/>
      <c r="R314" s="29"/>
      <c r="S314" s="29"/>
      <c r="T314" s="183"/>
      <c r="U314" s="29"/>
      <c r="V314" s="30"/>
      <c r="W314" s="30"/>
      <c r="X314" s="31"/>
      <c r="Y314" s="138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</row>
    <row r="315" ht="15" customHeight="1">
      <c r="A315" s="248"/>
      <c r="B315" s="240"/>
      <c r="C315" s="20"/>
      <c r="D315" s="20"/>
      <c r="E315" s="178"/>
      <c r="F315" s="20"/>
      <c r="G315" s="20"/>
      <c r="H315" s="178"/>
      <c r="I315" s="20"/>
      <c r="J315" s="20"/>
      <c r="K315" s="178"/>
      <c r="L315" s="20"/>
      <c r="M315" s="20"/>
      <c r="N315" s="178"/>
      <c r="O315" s="20"/>
      <c r="P315" s="20"/>
      <c r="Q315" s="178"/>
      <c r="R315" s="20"/>
      <c r="S315" s="20"/>
      <c r="T315" s="178"/>
      <c r="U315" s="177"/>
      <c r="V315" s="254"/>
      <c r="W315" s="254"/>
      <c r="X315" s="24"/>
      <c r="Y315" s="138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</row>
    <row r="316" ht="15.75" customHeight="1">
      <c r="A316" s="251"/>
      <c r="B316" s="242"/>
      <c r="C316" s="29"/>
      <c r="D316" s="29"/>
      <c r="E316" s="183"/>
      <c r="F316" s="29"/>
      <c r="G316" s="29"/>
      <c r="H316" s="183"/>
      <c r="I316" s="29"/>
      <c r="J316" s="29"/>
      <c r="K316" s="183"/>
      <c r="L316" s="29"/>
      <c r="M316" s="29"/>
      <c r="N316" s="183"/>
      <c r="O316" s="29"/>
      <c r="P316" s="29"/>
      <c r="Q316" s="183"/>
      <c r="R316" s="29"/>
      <c r="S316" s="29"/>
      <c r="T316" s="183"/>
      <c r="U316" s="29"/>
      <c r="V316" s="30"/>
      <c r="W316" s="30"/>
      <c r="X316" s="31"/>
      <c r="Y316" s="138"/>
      <c r="Z316" s="123"/>
      <c r="AA316" s="123"/>
      <c r="AB316" s="123"/>
      <c r="AC316" s="123"/>
      <c r="AD316" s="123"/>
      <c r="AE316" s="123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  <c r="AV316" s="123"/>
    </row>
    <row r="317" ht="15" customHeight="1">
      <c r="A317" s="248"/>
      <c r="B317" s="240"/>
      <c r="C317" s="20"/>
      <c r="D317" s="20"/>
      <c r="E317" s="178"/>
      <c r="F317" s="20"/>
      <c r="G317" s="20"/>
      <c r="H317" s="178"/>
      <c r="I317" s="20"/>
      <c r="J317" s="20"/>
      <c r="K317" s="178"/>
      <c r="L317" s="20"/>
      <c r="M317" s="20"/>
      <c r="N317" s="178"/>
      <c r="O317" s="20"/>
      <c r="P317" s="20"/>
      <c r="Q317" s="178"/>
      <c r="R317" s="20"/>
      <c r="S317" s="20"/>
      <c r="T317" s="178"/>
      <c r="U317" s="177"/>
      <c r="V317" s="254"/>
      <c r="W317" s="254"/>
      <c r="X317" s="24"/>
      <c r="Y317" s="138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</row>
    <row r="318" ht="15.75" customHeight="1">
      <c r="A318" s="251"/>
      <c r="B318" s="242"/>
      <c r="C318" s="29"/>
      <c r="D318" s="29"/>
      <c r="E318" s="183"/>
      <c r="F318" s="29"/>
      <c r="G318" s="29"/>
      <c r="H318" s="183"/>
      <c r="I318" s="29"/>
      <c r="J318" s="29"/>
      <c r="K318" s="183"/>
      <c r="L318" s="29"/>
      <c r="M318" s="29"/>
      <c r="N318" s="183"/>
      <c r="O318" s="29"/>
      <c r="P318" s="29"/>
      <c r="Q318" s="183"/>
      <c r="R318" s="29"/>
      <c r="S318" s="29"/>
      <c r="T318" s="183"/>
      <c r="U318" s="29"/>
      <c r="V318" s="30"/>
      <c r="W318" s="30"/>
      <c r="X318" s="31"/>
      <c r="Y318" s="138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</row>
    <row r="319" ht="15" customHeight="1">
      <c r="A319" s="248"/>
      <c r="B319" s="240"/>
      <c r="C319" s="20"/>
      <c r="D319" s="20"/>
      <c r="E319" s="178"/>
      <c r="F319" s="20"/>
      <c r="G319" s="20"/>
      <c r="H319" s="178"/>
      <c r="I319" s="20"/>
      <c r="J319" s="20"/>
      <c r="K319" s="178"/>
      <c r="L319" s="20"/>
      <c r="M319" s="20"/>
      <c r="N319" s="178"/>
      <c r="O319" s="20"/>
      <c r="P319" s="20"/>
      <c r="Q319" s="178"/>
      <c r="R319" s="20"/>
      <c r="S319" s="20"/>
      <c r="T319" s="178"/>
      <c r="U319" s="177"/>
      <c r="V319" s="254"/>
      <c r="W319" s="254"/>
      <c r="X319" s="24"/>
      <c r="Y319" s="138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</row>
    <row r="320" ht="15.75" customHeight="1">
      <c r="A320" s="251"/>
      <c r="B320" s="242"/>
      <c r="C320" s="29"/>
      <c r="D320" s="29"/>
      <c r="E320" s="183"/>
      <c r="F320" s="29"/>
      <c r="G320" s="29"/>
      <c r="H320" s="183"/>
      <c r="I320" s="29"/>
      <c r="J320" s="29"/>
      <c r="K320" s="183"/>
      <c r="L320" s="29"/>
      <c r="M320" s="29"/>
      <c r="N320" s="183"/>
      <c r="O320" s="29"/>
      <c r="P320" s="29"/>
      <c r="Q320" s="183"/>
      <c r="R320" s="29"/>
      <c r="S320" s="29"/>
      <c r="T320" s="183"/>
      <c r="U320" s="29"/>
      <c r="V320" s="30"/>
      <c r="W320" s="30"/>
      <c r="X320" s="31"/>
      <c r="Y320" s="138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  <c r="AV320" s="123"/>
    </row>
    <row r="321" ht="15" customHeight="1">
      <c r="A321" s="248"/>
      <c r="B321" s="240"/>
      <c r="C321" s="20"/>
      <c r="D321" s="20"/>
      <c r="E321" s="178"/>
      <c r="F321" s="20"/>
      <c r="G321" s="20"/>
      <c r="H321" s="178"/>
      <c r="I321" s="20"/>
      <c r="J321" s="20"/>
      <c r="K321" s="178"/>
      <c r="L321" s="20"/>
      <c r="M321" s="20"/>
      <c r="N321" s="178"/>
      <c r="O321" s="20"/>
      <c r="P321" s="20"/>
      <c r="Q321" s="178"/>
      <c r="R321" s="20"/>
      <c r="S321" s="20"/>
      <c r="T321" s="178"/>
      <c r="U321" s="177"/>
      <c r="V321" s="254"/>
      <c r="W321" s="24"/>
      <c r="X321" s="250"/>
      <c r="Y321" s="138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</row>
    <row r="322" ht="15.75" customHeight="1">
      <c r="A322" s="251"/>
      <c r="B322" s="242"/>
      <c r="C322" s="29"/>
      <c r="D322" s="29"/>
      <c r="E322" s="183"/>
      <c r="F322" s="29"/>
      <c r="G322" s="29"/>
      <c r="H322" s="183"/>
      <c r="I322" s="29"/>
      <c r="J322" s="29"/>
      <c r="K322" s="183"/>
      <c r="L322" s="29"/>
      <c r="M322" s="29"/>
      <c r="N322" s="183"/>
      <c r="O322" s="29"/>
      <c r="P322" s="29"/>
      <c r="Q322" s="183"/>
      <c r="R322" s="29"/>
      <c r="S322" s="29"/>
      <c r="T322" s="183"/>
      <c r="U322" s="29"/>
      <c r="V322" s="30"/>
      <c r="W322" s="31"/>
      <c r="X322" s="253"/>
      <c r="Y322" s="138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  <c r="AV322" s="123"/>
    </row>
    <row r="323" ht="1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  <c r="AV323" s="123"/>
    </row>
    <row r="324" ht="1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  <c r="AV324" s="123"/>
    </row>
    <row r="325" ht="1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  <c r="AV325" s="123"/>
    </row>
    <row r="326" ht="1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  <c r="AV326" s="123"/>
    </row>
    <row r="327" ht="1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  <c r="AV327" s="123"/>
    </row>
    <row r="328" ht="1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  <c r="AV328" s="123"/>
    </row>
    <row r="329" ht="1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  <c r="AV329" s="123"/>
    </row>
    <row r="330" ht="1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</row>
    <row r="331" ht="1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  <c r="AV331" s="123"/>
    </row>
    <row r="332" ht="1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  <c r="AV332" s="123"/>
    </row>
    <row r="333" ht="1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  <c r="AV333" s="123"/>
    </row>
    <row r="334" ht="1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  <c r="AV334" s="123"/>
    </row>
    <row r="335" ht="1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  <c r="AV335" s="123"/>
    </row>
    <row r="336" ht="1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  <c r="AV336" s="123"/>
    </row>
    <row r="337" ht="1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  <c r="AV337" s="123"/>
    </row>
    <row r="338" ht="1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  <c r="AV338" s="123"/>
    </row>
    <row r="339" ht="1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  <c r="AV339" s="123"/>
    </row>
    <row r="340" ht="1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</row>
    <row r="341" ht="1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</row>
    <row r="342" ht="1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</row>
    <row r="343" ht="1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  <c r="AV343" s="123"/>
    </row>
    <row r="344" ht="1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  <c r="AV344" s="123"/>
    </row>
    <row r="345" ht="1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  <c r="AP345" s="123"/>
      <c r="AQ345" s="123"/>
      <c r="AR345" s="123"/>
      <c r="AS345" s="123"/>
      <c r="AT345" s="123"/>
      <c r="AU345" s="123"/>
      <c r="AV345" s="123"/>
    </row>
    <row r="346" ht="1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  <c r="AV346" s="123"/>
    </row>
    <row r="347" ht="1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  <c r="AP347" s="123"/>
      <c r="AQ347" s="123"/>
      <c r="AR347" s="123"/>
      <c r="AS347" s="123"/>
      <c r="AT347" s="123"/>
      <c r="AU347" s="123"/>
      <c r="AV347" s="123"/>
    </row>
    <row r="348" ht="1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  <c r="AV348" s="123"/>
    </row>
    <row r="349" ht="1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  <c r="AP349" s="123"/>
      <c r="AQ349" s="123"/>
      <c r="AR349" s="123"/>
      <c r="AS349" s="123"/>
      <c r="AT349" s="123"/>
      <c r="AU349" s="123"/>
      <c r="AV349" s="123"/>
    </row>
    <row r="350" ht="1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  <c r="AV350" s="123"/>
    </row>
    <row r="351" ht="1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  <c r="AP351" s="123"/>
      <c r="AQ351" s="123"/>
      <c r="AR351" s="123"/>
      <c r="AS351" s="123"/>
      <c r="AT351" s="123"/>
      <c r="AU351" s="123"/>
      <c r="AV351" s="123"/>
    </row>
    <row r="352" ht="1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  <c r="AV352" s="123"/>
    </row>
    <row r="353" ht="1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  <c r="AP353" s="123"/>
      <c r="AQ353" s="123"/>
      <c r="AR353" s="123"/>
      <c r="AS353" s="123"/>
      <c r="AT353" s="123"/>
      <c r="AU353" s="123"/>
      <c r="AV353" s="123"/>
    </row>
    <row r="354" ht="1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  <c r="AV354" s="123"/>
    </row>
    <row r="355" ht="1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  <c r="AV355" s="123"/>
    </row>
    <row r="356" ht="1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  <c r="AV356" s="123"/>
    </row>
    <row r="357" ht="1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  <c r="AP357" s="123"/>
      <c r="AQ357" s="123"/>
      <c r="AR357" s="123"/>
      <c r="AS357" s="123"/>
      <c r="AT357" s="123"/>
      <c r="AU357" s="123"/>
      <c r="AV357" s="123"/>
    </row>
    <row r="358" ht="1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  <c r="AV358" s="123"/>
    </row>
    <row r="359" ht="1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  <c r="AP359" s="123"/>
      <c r="AQ359" s="123"/>
      <c r="AR359" s="123"/>
      <c r="AS359" s="123"/>
      <c r="AT359" s="123"/>
      <c r="AU359" s="123"/>
      <c r="AV359" s="123"/>
    </row>
    <row r="360" ht="1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  <c r="AV360" s="123"/>
    </row>
    <row r="361" ht="1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  <c r="AP361" s="123"/>
      <c r="AQ361" s="123"/>
      <c r="AR361" s="123"/>
      <c r="AS361" s="123"/>
      <c r="AT361" s="123"/>
      <c r="AU361" s="123"/>
      <c r="AV361" s="123"/>
    </row>
    <row r="362" ht="1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  <c r="AV362" s="123"/>
    </row>
    <row r="363" ht="1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  <c r="AP363" s="123"/>
      <c r="AQ363" s="123"/>
      <c r="AR363" s="123"/>
      <c r="AS363" s="123"/>
      <c r="AT363" s="123"/>
      <c r="AU363" s="123"/>
      <c r="AV363" s="123"/>
    </row>
    <row r="364" ht="1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  <c r="AV364" s="123"/>
    </row>
    <row r="365" ht="1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  <c r="AP365" s="123"/>
      <c r="AQ365" s="123"/>
      <c r="AR365" s="123"/>
      <c r="AS365" s="123"/>
      <c r="AT365" s="123"/>
      <c r="AU365" s="123"/>
      <c r="AV365" s="123"/>
    </row>
    <row r="366" ht="1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  <c r="AV366" s="123"/>
    </row>
    <row r="367" ht="1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  <c r="AP367" s="123"/>
      <c r="AQ367" s="123"/>
      <c r="AR367" s="123"/>
      <c r="AS367" s="123"/>
      <c r="AT367" s="123"/>
      <c r="AU367" s="123"/>
      <c r="AV367" s="123"/>
    </row>
    <row r="368" ht="1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  <c r="AV368" s="123"/>
    </row>
    <row r="369" ht="1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  <c r="AP369" s="123"/>
      <c r="AQ369" s="123"/>
      <c r="AR369" s="123"/>
      <c r="AS369" s="123"/>
      <c r="AT369" s="123"/>
      <c r="AU369" s="123"/>
      <c r="AV369" s="123"/>
    </row>
    <row r="370" ht="1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  <c r="AV370" s="123"/>
    </row>
    <row r="371" ht="1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  <c r="AP371" s="123"/>
      <c r="AQ371" s="123"/>
      <c r="AR371" s="123"/>
      <c r="AS371" s="123"/>
      <c r="AT371" s="123"/>
      <c r="AU371" s="123"/>
      <c r="AV371" s="123"/>
    </row>
    <row r="372" ht="1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  <c r="AV372" s="123"/>
    </row>
    <row r="373" ht="1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  <c r="AP373" s="123"/>
      <c r="AQ373" s="123"/>
      <c r="AR373" s="123"/>
      <c r="AS373" s="123"/>
      <c r="AT373" s="123"/>
      <c r="AU373" s="123"/>
      <c r="AV373" s="123"/>
    </row>
    <row r="374" ht="1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  <c r="AV374" s="123"/>
    </row>
    <row r="375" ht="1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  <c r="AP375" s="123"/>
      <c r="AQ375" s="123"/>
      <c r="AR375" s="123"/>
      <c r="AS375" s="123"/>
      <c r="AT375" s="123"/>
      <c r="AU375" s="123"/>
      <c r="AV375" s="123"/>
    </row>
    <row r="376" ht="1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  <c r="AV376" s="123"/>
    </row>
    <row r="377" ht="1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  <c r="AV377" s="123"/>
    </row>
    <row r="378" ht="1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  <c r="AV378" s="123"/>
    </row>
    <row r="379" ht="1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  <c r="AP379" s="123"/>
      <c r="AQ379" s="123"/>
      <c r="AR379" s="123"/>
      <c r="AS379" s="123"/>
      <c r="AT379" s="123"/>
      <c r="AU379" s="123"/>
      <c r="AV379" s="123"/>
    </row>
    <row r="380" ht="1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  <c r="AV380" s="123"/>
    </row>
    <row r="381" ht="1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  <c r="AP381" s="123"/>
      <c r="AQ381" s="123"/>
      <c r="AR381" s="123"/>
      <c r="AS381" s="123"/>
      <c r="AT381" s="123"/>
      <c r="AU381" s="123"/>
      <c r="AV381" s="123"/>
    </row>
    <row r="382" ht="1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  <c r="AV382" s="123"/>
    </row>
    <row r="383" ht="1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  <c r="AI383" s="123"/>
      <c r="AJ383" s="123"/>
      <c r="AK383" s="123"/>
      <c r="AL383" s="123"/>
      <c r="AM383" s="123"/>
      <c r="AN383" s="123"/>
      <c r="AO383" s="123"/>
      <c r="AP383" s="123"/>
      <c r="AQ383" s="123"/>
      <c r="AR383" s="123"/>
      <c r="AS383" s="123"/>
      <c r="AT383" s="123"/>
      <c r="AU383" s="123"/>
      <c r="AV383" s="123"/>
    </row>
    <row r="384" ht="1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  <c r="AV384" s="123"/>
    </row>
    <row r="385" ht="1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  <c r="AI385" s="123"/>
      <c r="AJ385" s="123"/>
      <c r="AK385" s="123"/>
      <c r="AL385" s="123"/>
      <c r="AM385" s="123"/>
      <c r="AN385" s="123"/>
      <c r="AO385" s="123"/>
      <c r="AP385" s="123"/>
      <c r="AQ385" s="123"/>
      <c r="AR385" s="123"/>
      <c r="AS385" s="123"/>
      <c r="AT385" s="123"/>
      <c r="AU385" s="123"/>
      <c r="AV385" s="123"/>
    </row>
    <row r="386" ht="1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  <c r="AI386" s="123"/>
      <c r="AJ386" s="123"/>
      <c r="AK386" s="123"/>
      <c r="AL386" s="123"/>
      <c r="AM386" s="123"/>
      <c r="AN386" s="123"/>
      <c r="AO386" s="123"/>
      <c r="AP386" s="123"/>
      <c r="AQ386" s="123"/>
      <c r="AR386" s="123"/>
      <c r="AS386" s="123"/>
      <c r="AT386" s="123"/>
      <c r="AU386" s="123"/>
      <c r="AV386" s="123"/>
    </row>
    <row r="387" ht="1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  <c r="AI387" s="123"/>
      <c r="AJ387" s="123"/>
      <c r="AK387" s="123"/>
      <c r="AL387" s="123"/>
      <c r="AM387" s="123"/>
      <c r="AN387" s="123"/>
      <c r="AO387" s="123"/>
      <c r="AP387" s="123"/>
      <c r="AQ387" s="123"/>
      <c r="AR387" s="123"/>
      <c r="AS387" s="123"/>
      <c r="AT387" s="123"/>
      <c r="AU387" s="123"/>
      <c r="AV387" s="123"/>
    </row>
    <row r="388" ht="1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  <c r="AV388" s="123"/>
    </row>
    <row r="389" ht="1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  <c r="AV389" s="123"/>
    </row>
    <row r="390" ht="1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  <c r="AV390" s="123"/>
    </row>
    <row r="391" ht="1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  <c r="AP391" s="123"/>
      <c r="AQ391" s="123"/>
      <c r="AR391" s="123"/>
      <c r="AS391" s="123"/>
      <c r="AT391" s="123"/>
      <c r="AU391" s="123"/>
      <c r="AV391" s="123"/>
    </row>
    <row r="392" ht="1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  <c r="AV392" s="123"/>
    </row>
    <row r="393" ht="1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  <c r="AP393" s="123"/>
      <c r="AQ393" s="123"/>
      <c r="AR393" s="123"/>
      <c r="AS393" s="123"/>
      <c r="AT393" s="123"/>
      <c r="AU393" s="123"/>
      <c r="AV393" s="123"/>
    </row>
    <row r="394" ht="1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  <c r="AI394" s="123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  <c r="AV394" s="123"/>
    </row>
    <row r="395" ht="1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  <c r="AI395" s="123"/>
      <c r="AJ395" s="123"/>
      <c r="AK395" s="123"/>
      <c r="AL395" s="123"/>
      <c r="AM395" s="123"/>
      <c r="AN395" s="123"/>
      <c r="AO395" s="123"/>
      <c r="AP395" s="123"/>
      <c r="AQ395" s="123"/>
      <c r="AR395" s="123"/>
      <c r="AS395" s="123"/>
      <c r="AT395" s="123"/>
      <c r="AU395" s="123"/>
      <c r="AV395" s="123"/>
    </row>
    <row r="396" ht="1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  <c r="AQ396" s="123"/>
      <c r="AR396" s="123"/>
      <c r="AS396" s="123"/>
      <c r="AT396" s="123"/>
      <c r="AU396" s="123"/>
      <c r="AV396" s="123"/>
    </row>
    <row r="397" ht="1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23"/>
      <c r="AQ397" s="123"/>
      <c r="AR397" s="123"/>
      <c r="AS397" s="123"/>
      <c r="AT397" s="123"/>
      <c r="AU397" s="123"/>
      <c r="AV397" s="123"/>
    </row>
    <row r="398" ht="1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  <c r="AI398" s="123"/>
      <c r="AJ398" s="123"/>
      <c r="AK398" s="123"/>
      <c r="AL398" s="123"/>
      <c r="AM398" s="123"/>
      <c r="AN398" s="123"/>
      <c r="AO398" s="123"/>
      <c r="AP398" s="123"/>
      <c r="AQ398" s="123"/>
      <c r="AR398" s="123"/>
      <c r="AS398" s="123"/>
      <c r="AT398" s="123"/>
      <c r="AU398" s="123"/>
      <c r="AV398" s="123"/>
    </row>
    <row r="399" ht="1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  <c r="AI399" s="123"/>
      <c r="AJ399" s="123"/>
      <c r="AK399" s="123"/>
      <c r="AL399" s="123"/>
      <c r="AM399" s="123"/>
      <c r="AN399" s="123"/>
      <c r="AO399" s="123"/>
      <c r="AP399" s="123"/>
      <c r="AQ399" s="123"/>
      <c r="AR399" s="123"/>
      <c r="AS399" s="123"/>
      <c r="AT399" s="123"/>
      <c r="AU399" s="123"/>
      <c r="AV399" s="123"/>
    </row>
    <row r="400" ht="1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  <c r="AI400" s="123"/>
      <c r="AJ400" s="123"/>
      <c r="AK400" s="123"/>
      <c r="AL400" s="123"/>
      <c r="AM400" s="123"/>
      <c r="AN400" s="123"/>
      <c r="AO400" s="123"/>
      <c r="AP400" s="123"/>
      <c r="AQ400" s="123"/>
      <c r="AR400" s="123"/>
      <c r="AS400" s="123"/>
      <c r="AT400" s="123"/>
      <c r="AU400" s="123"/>
      <c r="AV400" s="123"/>
    </row>
    <row r="401" ht="1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  <c r="AI401" s="123"/>
      <c r="AJ401" s="123"/>
      <c r="AK401" s="123"/>
      <c r="AL401" s="123"/>
      <c r="AM401" s="123"/>
      <c r="AN401" s="123"/>
      <c r="AO401" s="123"/>
      <c r="AP401" s="123"/>
      <c r="AQ401" s="123"/>
      <c r="AR401" s="123"/>
      <c r="AS401" s="123"/>
      <c r="AT401" s="123"/>
      <c r="AU401" s="123"/>
      <c r="AV401" s="123"/>
    </row>
    <row r="402" ht="1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  <c r="AI402" s="123"/>
      <c r="AJ402" s="123"/>
      <c r="AK402" s="123"/>
      <c r="AL402" s="123"/>
      <c r="AM402" s="123"/>
      <c r="AN402" s="123"/>
      <c r="AO402" s="123"/>
      <c r="AP402" s="123"/>
      <c r="AQ402" s="123"/>
      <c r="AR402" s="123"/>
      <c r="AS402" s="123"/>
      <c r="AT402" s="123"/>
      <c r="AU402" s="123"/>
      <c r="AV402" s="123"/>
    </row>
    <row r="403" ht="1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  <c r="AI403" s="123"/>
      <c r="AJ403" s="123"/>
      <c r="AK403" s="123"/>
      <c r="AL403" s="123"/>
      <c r="AM403" s="123"/>
      <c r="AN403" s="123"/>
      <c r="AO403" s="123"/>
      <c r="AP403" s="123"/>
      <c r="AQ403" s="123"/>
      <c r="AR403" s="123"/>
      <c r="AS403" s="123"/>
      <c r="AT403" s="123"/>
      <c r="AU403" s="123"/>
      <c r="AV403" s="123"/>
    </row>
    <row r="404" ht="1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  <c r="AI404" s="123"/>
      <c r="AJ404" s="123"/>
      <c r="AK404" s="123"/>
      <c r="AL404" s="123"/>
      <c r="AM404" s="123"/>
      <c r="AN404" s="123"/>
      <c r="AO404" s="123"/>
      <c r="AP404" s="123"/>
      <c r="AQ404" s="123"/>
      <c r="AR404" s="123"/>
      <c r="AS404" s="123"/>
      <c r="AT404" s="123"/>
      <c r="AU404" s="123"/>
      <c r="AV404" s="123"/>
    </row>
    <row r="405" ht="1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  <c r="AI405" s="123"/>
      <c r="AJ405" s="123"/>
      <c r="AK405" s="123"/>
      <c r="AL405" s="123"/>
      <c r="AM405" s="123"/>
      <c r="AN405" s="123"/>
      <c r="AO405" s="123"/>
      <c r="AP405" s="123"/>
      <c r="AQ405" s="123"/>
      <c r="AR405" s="123"/>
      <c r="AS405" s="123"/>
      <c r="AT405" s="123"/>
      <c r="AU405" s="123"/>
      <c r="AV405" s="123"/>
    </row>
    <row r="406" ht="1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  <c r="AI406" s="123"/>
      <c r="AJ406" s="123"/>
      <c r="AK406" s="123"/>
      <c r="AL406" s="123"/>
      <c r="AM406" s="123"/>
      <c r="AN406" s="123"/>
      <c r="AO406" s="123"/>
      <c r="AP406" s="123"/>
      <c r="AQ406" s="123"/>
      <c r="AR406" s="123"/>
      <c r="AS406" s="123"/>
      <c r="AT406" s="123"/>
      <c r="AU406" s="123"/>
      <c r="AV406" s="123"/>
    </row>
    <row r="407" ht="1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  <c r="AI407" s="123"/>
      <c r="AJ407" s="123"/>
      <c r="AK407" s="123"/>
      <c r="AL407" s="123"/>
      <c r="AM407" s="123"/>
      <c r="AN407" s="123"/>
      <c r="AO407" s="123"/>
      <c r="AP407" s="123"/>
      <c r="AQ407" s="123"/>
      <c r="AR407" s="123"/>
      <c r="AS407" s="123"/>
      <c r="AT407" s="123"/>
      <c r="AU407" s="123"/>
      <c r="AV407" s="123"/>
    </row>
    <row r="408" ht="1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  <c r="AQ408" s="123"/>
      <c r="AR408" s="123"/>
      <c r="AS408" s="123"/>
      <c r="AT408" s="123"/>
      <c r="AU408" s="123"/>
      <c r="AV408" s="123"/>
    </row>
    <row r="409" ht="1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  <c r="AQ409" s="123"/>
      <c r="AR409" s="123"/>
      <c r="AS409" s="123"/>
      <c r="AT409" s="123"/>
      <c r="AU409" s="123"/>
      <c r="AV409" s="123"/>
    </row>
    <row r="410" ht="1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  <c r="AQ410" s="123"/>
      <c r="AR410" s="123"/>
      <c r="AS410" s="123"/>
      <c r="AT410" s="123"/>
      <c r="AU410" s="123"/>
      <c r="AV410" s="123"/>
    </row>
    <row r="411" ht="1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  <c r="AQ411" s="123"/>
      <c r="AR411" s="123"/>
      <c r="AS411" s="123"/>
      <c r="AT411" s="123"/>
      <c r="AU411" s="123"/>
      <c r="AV411" s="123"/>
    </row>
    <row r="412" ht="1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3"/>
      <c r="AT412" s="123"/>
      <c r="AU412" s="123"/>
      <c r="AV412" s="123"/>
    </row>
    <row r="413" ht="1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3"/>
      <c r="AT413" s="123"/>
      <c r="AU413" s="123"/>
      <c r="AV413" s="123"/>
    </row>
    <row r="414" ht="1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  <c r="AI414" s="123"/>
      <c r="AJ414" s="123"/>
      <c r="AK414" s="123"/>
      <c r="AL414" s="123"/>
      <c r="AM414" s="123"/>
      <c r="AN414" s="123"/>
      <c r="AO414" s="123"/>
      <c r="AP414" s="123"/>
      <c r="AQ414" s="123"/>
      <c r="AR414" s="123"/>
      <c r="AS414" s="123"/>
      <c r="AT414" s="123"/>
      <c r="AU414" s="123"/>
      <c r="AV414" s="123"/>
    </row>
    <row r="415" ht="1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  <c r="AI415" s="123"/>
      <c r="AJ415" s="123"/>
      <c r="AK415" s="123"/>
      <c r="AL415" s="123"/>
      <c r="AM415" s="123"/>
      <c r="AN415" s="123"/>
      <c r="AO415" s="123"/>
      <c r="AP415" s="123"/>
      <c r="AQ415" s="123"/>
      <c r="AR415" s="123"/>
      <c r="AS415" s="123"/>
      <c r="AT415" s="123"/>
      <c r="AU415" s="123"/>
      <c r="AV415" s="123"/>
    </row>
    <row r="416" ht="1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  <c r="AI416" s="123"/>
      <c r="AJ416" s="123"/>
      <c r="AK416" s="123"/>
      <c r="AL416" s="123"/>
      <c r="AM416" s="123"/>
      <c r="AN416" s="123"/>
      <c r="AO416" s="123"/>
      <c r="AP416" s="123"/>
      <c r="AQ416" s="123"/>
      <c r="AR416" s="123"/>
      <c r="AS416" s="123"/>
      <c r="AT416" s="123"/>
      <c r="AU416" s="123"/>
      <c r="AV416" s="123"/>
    </row>
    <row r="417" ht="1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  <c r="AI417" s="123"/>
      <c r="AJ417" s="123"/>
      <c r="AK417" s="123"/>
      <c r="AL417" s="123"/>
      <c r="AM417" s="123"/>
      <c r="AN417" s="123"/>
      <c r="AO417" s="123"/>
      <c r="AP417" s="123"/>
      <c r="AQ417" s="123"/>
      <c r="AR417" s="123"/>
      <c r="AS417" s="123"/>
      <c r="AT417" s="123"/>
      <c r="AU417" s="123"/>
      <c r="AV417" s="123"/>
    </row>
    <row r="418" ht="1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  <c r="AI418" s="123"/>
      <c r="AJ418" s="123"/>
      <c r="AK418" s="123"/>
      <c r="AL418" s="123"/>
      <c r="AM418" s="123"/>
      <c r="AN418" s="123"/>
      <c r="AO418" s="123"/>
      <c r="AP418" s="123"/>
      <c r="AQ418" s="123"/>
      <c r="AR418" s="123"/>
      <c r="AS418" s="123"/>
      <c r="AT418" s="123"/>
      <c r="AU418" s="123"/>
      <c r="AV418" s="123"/>
    </row>
    <row r="419" ht="1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  <c r="AI419" s="123"/>
      <c r="AJ419" s="123"/>
      <c r="AK419" s="123"/>
      <c r="AL419" s="123"/>
      <c r="AM419" s="123"/>
      <c r="AN419" s="123"/>
      <c r="AO419" s="123"/>
      <c r="AP419" s="123"/>
      <c r="AQ419" s="123"/>
      <c r="AR419" s="123"/>
      <c r="AS419" s="123"/>
      <c r="AT419" s="123"/>
      <c r="AU419" s="123"/>
      <c r="AV419" s="123"/>
    </row>
    <row r="420" ht="1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  <c r="AI420" s="123"/>
      <c r="AJ420" s="123"/>
      <c r="AK420" s="123"/>
      <c r="AL420" s="123"/>
      <c r="AM420" s="123"/>
      <c r="AN420" s="123"/>
      <c r="AO420" s="123"/>
      <c r="AP420" s="123"/>
      <c r="AQ420" s="123"/>
      <c r="AR420" s="123"/>
      <c r="AS420" s="123"/>
      <c r="AT420" s="123"/>
      <c r="AU420" s="123"/>
      <c r="AV420" s="123"/>
    </row>
    <row r="421" ht="1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  <c r="AI421" s="123"/>
      <c r="AJ421" s="123"/>
      <c r="AK421" s="123"/>
      <c r="AL421" s="123"/>
      <c r="AM421" s="123"/>
      <c r="AN421" s="123"/>
      <c r="AO421" s="123"/>
      <c r="AP421" s="123"/>
      <c r="AQ421" s="123"/>
      <c r="AR421" s="123"/>
      <c r="AS421" s="123"/>
      <c r="AT421" s="123"/>
      <c r="AU421" s="123"/>
      <c r="AV421" s="123"/>
    </row>
    <row r="422" ht="1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  <c r="AI422" s="123"/>
      <c r="AJ422" s="123"/>
      <c r="AK422" s="123"/>
      <c r="AL422" s="123"/>
      <c r="AM422" s="123"/>
      <c r="AN422" s="123"/>
      <c r="AO422" s="123"/>
      <c r="AP422" s="123"/>
      <c r="AQ422" s="123"/>
      <c r="AR422" s="123"/>
      <c r="AS422" s="123"/>
      <c r="AT422" s="123"/>
      <c r="AU422" s="123"/>
      <c r="AV422" s="123"/>
    </row>
    <row r="423" ht="1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  <c r="AI423" s="123"/>
      <c r="AJ423" s="123"/>
      <c r="AK423" s="123"/>
      <c r="AL423" s="123"/>
      <c r="AM423" s="123"/>
      <c r="AN423" s="123"/>
      <c r="AO423" s="123"/>
      <c r="AP423" s="123"/>
      <c r="AQ423" s="123"/>
      <c r="AR423" s="123"/>
      <c r="AS423" s="123"/>
      <c r="AT423" s="123"/>
      <c r="AU423" s="123"/>
      <c r="AV423" s="123"/>
    </row>
    <row r="424" ht="1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  <c r="AI424" s="123"/>
      <c r="AJ424" s="123"/>
      <c r="AK424" s="123"/>
      <c r="AL424" s="123"/>
      <c r="AM424" s="123"/>
      <c r="AN424" s="123"/>
      <c r="AO424" s="123"/>
      <c r="AP424" s="123"/>
      <c r="AQ424" s="123"/>
      <c r="AR424" s="123"/>
      <c r="AS424" s="123"/>
      <c r="AT424" s="123"/>
      <c r="AU424" s="123"/>
      <c r="AV424" s="123"/>
    </row>
    <row r="425" ht="1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  <c r="AI425" s="123"/>
      <c r="AJ425" s="123"/>
      <c r="AK425" s="123"/>
      <c r="AL425" s="123"/>
      <c r="AM425" s="123"/>
      <c r="AN425" s="123"/>
      <c r="AO425" s="123"/>
      <c r="AP425" s="123"/>
      <c r="AQ425" s="123"/>
      <c r="AR425" s="123"/>
      <c r="AS425" s="123"/>
      <c r="AT425" s="123"/>
      <c r="AU425" s="123"/>
      <c r="AV425" s="123"/>
    </row>
    <row r="426" ht="1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  <c r="AL426" s="123"/>
      <c r="AM426" s="123"/>
      <c r="AN426" s="123"/>
      <c r="AO426" s="123"/>
      <c r="AP426" s="123"/>
      <c r="AQ426" s="123"/>
      <c r="AR426" s="123"/>
      <c r="AS426" s="123"/>
      <c r="AT426" s="123"/>
      <c r="AU426" s="123"/>
      <c r="AV426" s="123"/>
    </row>
    <row r="427" ht="1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  <c r="AI427" s="123"/>
      <c r="AJ427" s="123"/>
      <c r="AK427" s="123"/>
      <c r="AL427" s="123"/>
      <c r="AM427" s="123"/>
      <c r="AN427" s="123"/>
      <c r="AO427" s="123"/>
      <c r="AP427" s="123"/>
      <c r="AQ427" s="123"/>
      <c r="AR427" s="123"/>
      <c r="AS427" s="123"/>
      <c r="AT427" s="123"/>
      <c r="AU427" s="123"/>
      <c r="AV427" s="123"/>
    </row>
    <row r="428" ht="1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  <c r="AI428" s="123"/>
      <c r="AJ428" s="123"/>
      <c r="AK428" s="123"/>
      <c r="AL428" s="123"/>
      <c r="AM428" s="123"/>
      <c r="AN428" s="123"/>
      <c r="AO428" s="123"/>
      <c r="AP428" s="123"/>
      <c r="AQ428" s="123"/>
      <c r="AR428" s="123"/>
      <c r="AS428" s="123"/>
      <c r="AT428" s="123"/>
      <c r="AU428" s="123"/>
      <c r="AV428" s="123"/>
    </row>
    <row r="429" ht="1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  <c r="AJ429" s="123"/>
      <c r="AK429" s="123"/>
      <c r="AL429" s="123"/>
      <c r="AM429" s="123"/>
      <c r="AN429" s="123"/>
      <c r="AO429" s="123"/>
      <c r="AP429" s="123"/>
      <c r="AQ429" s="123"/>
      <c r="AR429" s="123"/>
      <c r="AS429" s="123"/>
      <c r="AT429" s="123"/>
      <c r="AU429" s="123"/>
      <c r="AV429" s="123"/>
    </row>
    <row r="430" ht="1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  <c r="AJ430" s="123"/>
      <c r="AK430" s="123"/>
      <c r="AL430" s="123"/>
      <c r="AM430" s="123"/>
      <c r="AN430" s="123"/>
      <c r="AO430" s="123"/>
      <c r="AP430" s="123"/>
      <c r="AQ430" s="123"/>
      <c r="AR430" s="123"/>
      <c r="AS430" s="123"/>
      <c r="AT430" s="123"/>
      <c r="AU430" s="123"/>
      <c r="AV430" s="123"/>
    </row>
    <row r="431" ht="1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  <c r="AJ431" s="123"/>
      <c r="AK431" s="123"/>
      <c r="AL431" s="123"/>
      <c r="AM431" s="123"/>
      <c r="AN431" s="123"/>
      <c r="AO431" s="123"/>
      <c r="AP431" s="123"/>
      <c r="AQ431" s="123"/>
      <c r="AR431" s="123"/>
      <c r="AS431" s="123"/>
      <c r="AT431" s="123"/>
      <c r="AU431" s="123"/>
      <c r="AV431" s="123"/>
    </row>
    <row r="432" ht="1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  <c r="AJ432" s="123"/>
      <c r="AK432" s="123"/>
      <c r="AL432" s="123"/>
      <c r="AM432" s="123"/>
      <c r="AN432" s="123"/>
      <c r="AO432" s="123"/>
      <c r="AP432" s="123"/>
      <c r="AQ432" s="123"/>
      <c r="AR432" s="123"/>
      <c r="AS432" s="123"/>
      <c r="AT432" s="123"/>
      <c r="AU432" s="123"/>
      <c r="AV432" s="123"/>
    </row>
    <row r="433" ht="1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  <c r="AJ433" s="123"/>
      <c r="AK433" s="123"/>
      <c r="AL433" s="123"/>
      <c r="AM433" s="123"/>
      <c r="AN433" s="123"/>
      <c r="AO433" s="123"/>
      <c r="AP433" s="123"/>
      <c r="AQ433" s="123"/>
      <c r="AR433" s="123"/>
      <c r="AS433" s="123"/>
      <c r="AT433" s="123"/>
      <c r="AU433" s="123"/>
      <c r="AV433" s="123"/>
    </row>
    <row r="434" ht="1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  <c r="AJ434" s="123"/>
      <c r="AK434" s="123"/>
      <c r="AL434" s="123"/>
      <c r="AM434" s="123"/>
      <c r="AN434" s="123"/>
      <c r="AO434" s="123"/>
      <c r="AP434" s="123"/>
      <c r="AQ434" s="123"/>
      <c r="AR434" s="123"/>
      <c r="AS434" s="123"/>
      <c r="AT434" s="123"/>
      <c r="AU434" s="123"/>
      <c r="AV434" s="123"/>
    </row>
    <row r="435" ht="1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  <c r="AN435" s="123"/>
      <c r="AO435" s="123"/>
      <c r="AP435" s="123"/>
      <c r="AQ435" s="123"/>
      <c r="AR435" s="123"/>
      <c r="AS435" s="123"/>
      <c r="AT435" s="123"/>
      <c r="AU435" s="123"/>
      <c r="AV435" s="123"/>
    </row>
    <row r="436" ht="1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  <c r="AI436" s="123"/>
      <c r="AJ436" s="123"/>
      <c r="AK436" s="123"/>
      <c r="AL436" s="123"/>
      <c r="AM436" s="123"/>
      <c r="AN436" s="123"/>
      <c r="AO436" s="123"/>
      <c r="AP436" s="123"/>
      <c r="AQ436" s="123"/>
      <c r="AR436" s="123"/>
      <c r="AS436" s="123"/>
      <c r="AT436" s="123"/>
      <c r="AU436" s="123"/>
      <c r="AV436" s="123"/>
    </row>
    <row r="437" ht="1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  <c r="AI437" s="123"/>
      <c r="AJ437" s="123"/>
      <c r="AK437" s="123"/>
      <c r="AL437" s="123"/>
      <c r="AM437" s="123"/>
      <c r="AN437" s="123"/>
      <c r="AO437" s="123"/>
      <c r="AP437" s="123"/>
      <c r="AQ437" s="123"/>
      <c r="AR437" s="123"/>
      <c r="AS437" s="123"/>
      <c r="AT437" s="123"/>
      <c r="AU437" s="123"/>
      <c r="AV437" s="123"/>
    </row>
    <row r="438" ht="1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  <c r="AI438" s="123"/>
      <c r="AJ438" s="123"/>
      <c r="AK438" s="123"/>
      <c r="AL438" s="123"/>
      <c r="AM438" s="123"/>
      <c r="AN438" s="123"/>
      <c r="AO438" s="123"/>
      <c r="AP438" s="123"/>
      <c r="AQ438" s="123"/>
      <c r="AR438" s="123"/>
      <c r="AS438" s="123"/>
      <c r="AT438" s="123"/>
      <c r="AU438" s="123"/>
      <c r="AV438" s="123"/>
    </row>
    <row r="439" ht="1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  <c r="AI439" s="123"/>
      <c r="AJ439" s="123"/>
      <c r="AK439" s="123"/>
      <c r="AL439" s="123"/>
      <c r="AM439" s="123"/>
      <c r="AN439" s="123"/>
      <c r="AO439" s="123"/>
      <c r="AP439" s="123"/>
      <c r="AQ439" s="123"/>
      <c r="AR439" s="123"/>
      <c r="AS439" s="123"/>
      <c r="AT439" s="123"/>
      <c r="AU439" s="123"/>
      <c r="AV439" s="123"/>
    </row>
    <row r="440" ht="1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  <c r="AI440" s="123"/>
      <c r="AJ440" s="123"/>
      <c r="AK440" s="123"/>
      <c r="AL440" s="123"/>
      <c r="AM440" s="123"/>
      <c r="AN440" s="123"/>
      <c r="AO440" s="123"/>
      <c r="AP440" s="123"/>
      <c r="AQ440" s="123"/>
      <c r="AR440" s="123"/>
      <c r="AS440" s="123"/>
      <c r="AT440" s="123"/>
      <c r="AU440" s="123"/>
      <c r="AV440" s="123"/>
    </row>
    <row r="441" ht="1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  <c r="AI441" s="123"/>
      <c r="AJ441" s="123"/>
      <c r="AK441" s="123"/>
      <c r="AL441" s="123"/>
      <c r="AM441" s="123"/>
      <c r="AN441" s="123"/>
      <c r="AO441" s="123"/>
      <c r="AP441" s="123"/>
      <c r="AQ441" s="123"/>
      <c r="AR441" s="123"/>
      <c r="AS441" s="123"/>
      <c r="AT441" s="123"/>
      <c r="AU441" s="123"/>
      <c r="AV441" s="123"/>
    </row>
    <row r="442" ht="1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  <c r="AI442" s="123"/>
      <c r="AJ442" s="123"/>
      <c r="AK442" s="123"/>
      <c r="AL442" s="123"/>
      <c r="AM442" s="123"/>
      <c r="AN442" s="123"/>
      <c r="AO442" s="123"/>
      <c r="AP442" s="123"/>
      <c r="AQ442" s="123"/>
      <c r="AR442" s="123"/>
      <c r="AS442" s="123"/>
      <c r="AT442" s="123"/>
      <c r="AU442" s="123"/>
      <c r="AV442" s="123"/>
    </row>
    <row r="443" ht="1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  <c r="AI443" s="123"/>
      <c r="AJ443" s="123"/>
      <c r="AK443" s="123"/>
      <c r="AL443" s="123"/>
      <c r="AM443" s="123"/>
      <c r="AN443" s="123"/>
      <c r="AO443" s="123"/>
      <c r="AP443" s="123"/>
      <c r="AQ443" s="123"/>
      <c r="AR443" s="123"/>
      <c r="AS443" s="123"/>
      <c r="AT443" s="123"/>
      <c r="AU443" s="123"/>
      <c r="AV443" s="123"/>
    </row>
    <row r="444" ht="1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  <c r="AI444" s="123"/>
      <c r="AJ444" s="123"/>
      <c r="AK444" s="123"/>
      <c r="AL444" s="123"/>
      <c r="AM444" s="123"/>
      <c r="AN444" s="123"/>
      <c r="AO444" s="123"/>
      <c r="AP444" s="123"/>
      <c r="AQ444" s="123"/>
      <c r="AR444" s="123"/>
      <c r="AS444" s="123"/>
      <c r="AT444" s="123"/>
      <c r="AU444" s="123"/>
      <c r="AV444" s="123"/>
    </row>
    <row r="445" ht="1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  <c r="AI445" s="123"/>
      <c r="AJ445" s="123"/>
      <c r="AK445" s="123"/>
      <c r="AL445" s="123"/>
      <c r="AM445" s="123"/>
      <c r="AN445" s="123"/>
      <c r="AO445" s="123"/>
      <c r="AP445" s="123"/>
      <c r="AQ445" s="123"/>
      <c r="AR445" s="123"/>
      <c r="AS445" s="123"/>
      <c r="AT445" s="123"/>
      <c r="AU445" s="123"/>
      <c r="AV445" s="123"/>
    </row>
    <row r="446" ht="1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  <c r="AI446" s="123"/>
      <c r="AJ446" s="123"/>
      <c r="AK446" s="123"/>
      <c r="AL446" s="123"/>
      <c r="AM446" s="123"/>
      <c r="AN446" s="123"/>
      <c r="AO446" s="123"/>
      <c r="AP446" s="123"/>
      <c r="AQ446" s="123"/>
      <c r="AR446" s="123"/>
      <c r="AS446" s="123"/>
      <c r="AT446" s="123"/>
      <c r="AU446" s="123"/>
      <c r="AV446" s="123"/>
    </row>
    <row r="447" ht="1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  <c r="AI447" s="123"/>
      <c r="AJ447" s="123"/>
      <c r="AK447" s="123"/>
      <c r="AL447" s="123"/>
      <c r="AM447" s="123"/>
      <c r="AN447" s="123"/>
      <c r="AO447" s="123"/>
      <c r="AP447" s="123"/>
      <c r="AQ447" s="123"/>
      <c r="AR447" s="123"/>
      <c r="AS447" s="123"/>
      <c r="AT447" s="123"/>
      <c r="AU447" s="123"/>
      <c r="AV447" s="123"/>
    </row>
    <row r="448" ht="1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  <c r="AI448" s="123"/>
      <c r="AJ448" s="123"/>
      <c r="AK448" s="123"/>
      <c r="AL448" s="123"/>
      <c r="AM448" s="123"/>
      <c r="AN448" s="123"/>
      <c r="AO448" s="123"/>
      <c r="AP448" s="123"/>
      <c r="AQ448" s="123"/>
      <c r="AR448" s="123"/>
      <c r="AS448" s="123"/>
      <c r="AT448" s="123"/>
      <c r="AU448" s="123"/>
      <c r="AV448" s="123"/>
    </row>
    <row r="449" ht="1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  <c r="AI449" s="123"/>
      <c r="AJ449" s="123"/>
      <c r="AK449" s="123"/>
      <c r="AL449" s="123"/>
      <c r="AM449" s="123"/>
      <c r="AN449" s="123"/>
      <c r="AO449" s="123"/>
      <c r="AP449" s="123"/>
      <c r="AQ449" s="123"/>
      <c r="AR449" s="123"/>
      <c r="AS449" s="123"/>
      <c r="AT449" s="123"/>
      <c r="AU449" s="123"/>
      <c r="AV449" s="123"/>
    </row>
    <row r="450" ht="1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  <c r="AN450" s="123"/>
      <c r="AO450" s="123"/>
      <c r="AP450" s="123"/>
      <c r="AQ450" s="123"/>
      <c r="AR450" s="123"/>
      <c r="AS450" s="123"/>
      <c r="AT450" s="123"/>
      <c r="AU450" s="123"/>
      <c r="AV450" s="123"/>
    </row>
    <row r="451" ht="1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  <c r="AI451" s="123"/>
      <c r="AJ451" s="123"/>
      <c r="AK451" s="123"/>
      <c r="AL451" s="123"/>
      <c r="AM451" s="123"/>
      <c r="AN451" s="123"/>
      <c r="AO451" s="123"/>
      <c r="AP451" s="123"/>
      <c r="AQ451" s="123"/>
      <c r="AR451" s="123"/>
      <c r="AS451" s="123"/>
      <c r="AT451" s="123"/>
      <c r="AU451" s="123"/>
      <c r="AV451" s="123"/>
    </row>
    <row r="452" ht="1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  <c r="AN452" s="123"/>
      <c r="AO452" s="123"/>
      <c r="AP452" s="123"/>
      <c r="AQ452" s="123"/>
      <c r="AR452" s="123"/>
      <c r="AS452" s="123"/>
      <c r="AT452" s="123"/>
      <c r="AU452" s="123"/>
      <c r="AV452" s="123"/>
    </row>
    <row r="453" ht="1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23"/>
      <c r="AP453" s="123"/>
      <c r="AQ453" s="123"/>
      <c r="AR453" s="123"/>
      <c r="AS453" s="123"/>
      <c r="AT453" s="123"/>
      <c r="AU453" s="123"/>
      <c r="AV453" s="123"/>
    </row>
    <row r="454" ht="1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  <c r="AN454" s="123"/>
      <c r="AO454" s="123"/>
      <c r="AP454" s="123"/>
      <c r="AQ454" s="123"/>
      <c r="AR454" s="123"/>
      <c r="AS454" s="123"/>
      <c r="AT454" s="123"/>
      <c r="AU454" s="123"/>
      <c r="AV454" s="123"/>
    </row>
    <row r="455" ht="1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  <c r="AQ455" s="123"/>
      <c r="AR455" s="123"/>
      <c r="AS455" s="123"/>
      <c r="AT455" s="123"/>
      <c r="AU455" s="123"/>
      <c r="AV455" s="123"/>
    </row>
    <row r="456" ht="1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  <c r="AQ456" s="123"/>
      <c r="AR456" s="123"/>
      <c r="AS456" s="123"/>
      <c r="AT456" s="123"/>
      <c r="AU456" s="123"/>
      <c r="AV456" s="123"/>
    </row>
    <row r="457" ht="1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  <c r="AQ457" s="123"/>
      <c r="AR457" s="123"/>
      <c r="AS457" s="123"/>
      <c r="AT457" s="123"/>
      <c r="AU457" s="123"/>
      <c r="AV457" s="123"/>
    </row>
    <row r="458" ht="1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  <c r="AN458" s="123"/>
      <c r="AO458" s="123"/>
      <c r="AP458" s="123"/>
      <c r="AQ458" s="123"/>
      <c r="AR458" s="123"/>
      <c r="AS458" s="123"/>
      <c r="AT458" s="123"/>
      <c r="AU458" s="123"/>
      <c r="AV458" s="123"/>
    </row>
    <row r="459" ht="1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  <c r="AN459" s="123"/>
      <c r="AO459" s="123"/>
      <c r="AP459" s="123"/>
      <c r="AQ459" s="123"/>
      <c r="AR459" s="123"/>
      <c r="AS459" s="123"/>
      <c r="AT459" s="123"/>
      <c r="AU459" s="123"/>
      <c r="AV459" s="123"/>
    </row>
    <row r="460" ht="1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  <c r="AN460" s="123"/>
      <c r="AO460" s="123"/>
      <c r="AP460" s="123"/>
      <c r="AQ460" s="123"/>
      <c r="AR460" s="123"/>
      <c r="AS460" s="123"/>
      <c r="AT460" s="123"/>
      <c r="AU460" s="123"/>
      <c r="AV460" s="123"/>
    </row>
    <row r="461" ht="1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  <c r="AN461" s="123"/>
      <c r="AO461" s="123"/>
      <c r="AP461" s="123"/>
      <c r="AQ461" s="123"/>
      <c r="AR461" s="123"/>
      <c r="AS461" s="123"/>
      <c r="AT461" s="123"/>
      <c r="AU461" s="123"/>
      <c r="AV461" s="123"/>
    </row>
    <row r="462" ht="1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  <c r="AN462" s="123"/>
      <c r="AO462" s="123"/>
      <c r="AP462" s="123"/>
      <c r="AQ462" s="123"/>
      <c r="AR462" s="123"/>
      <c r="AS462" s="123"/>
      <c r="AT462" s="123"/>
      <c r="AU462" s="123"/>
      <c r="AV462" s="123"/>
    </row>
    <row r="463" ht="1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  <c r="AN463" s="123"/>
      <c r="AO463" s="123"/>
      <c r="AP463" s="123"/>
      <c r="AQ463" s="123"/>
      <c r="AR463" s="123"/>
      <c r="AS463" s="123"/>
      <c r="AT463" s="123"/>
      <c r="AU463" s="123"/>
      <c r="AV463" s="123"/>
    </row>
    <row r="464" ht="1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  <c r="AQ464" s="123"/>
      <c r="AR464" s="123"/>
      <c r="AS464" s="123"/>
      <c r="AT464" s="123"/>
      <c r="AU464" s="123"/>
      <c r="AV464" s="123"/>
    </row>
    <row r="465" ht="1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  <c r="AI465" s="123"/>
      <c r="AJ465" s="123"/>
      <c r="AK465" s="123"/>
      <c r="AL465" s="123"/>
      <c r="AM465" s="123"/>
      <c r="AN465" s="123"/>
      <c r="AO465" s="123"/>
      <c r="AP465" s="123"/>
      <c r="AQ465" s="123"/>
      <c r="AR465" s="123"/>
      <c r="AS465" s="123"/>
      <c r="AT465" s="123"/>
      <c r="AU465" s="123"/>
      <c r="AV465" s="123"/>
    </row>
    <row r="466" ht="1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  <c r="AI466" s="123"/>
      <c r="AJ466" s="123"/>
      <c r="AK466" s="123"/>
      <c r="AL466" s="123"/>
      <c r="AM466" s="123"/>
      <c r="AN466" s="123"/>
      <c r="AO466" s="123"/>
      <c r="AP466" s="123"/>
      <c r="AQ466" s="123"/>
      <c r="AR466" s="123"/>
      <c r="AS466" s="123"/>
      <c r="AT466" s="123"/>
      <c r="AU466" s="123"/>
      <c r="AV466" s="123"/>
    </row>
    <row r="467" ht="1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  <c r="AI467" s="123"/>
      <c r="AJ467" s="123"/>
      <c r="AK467" s="123"/>
      <c r="AL467" s="123"/>
      <c r="AM467" s="123"/>
      <c r="AN467" s="123"/>
      <c r="AO467" s="123"/>
      <c r="AP467" s="123"/>
      <c r="AQ467" s="123"/>
      <c r="AR467" s="123"/>
      <c r="AS467" s="123"/>
      <c r="AT467" s="123"/>
      <c r="AU467" s="123"/>
      <c r="AV467" s="123"/>
    </row>
    <row r="468" ht="1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  <c r="AI468" s="123"/>
      <c r="AJ468" s="123"/>
      <c r="AK468" s="123"/>
      <c r="AL468" s="123"/>
      <c r="AM468" s="123"/>
      <c r="AN468" s="123"/>
      <c r="AO468" s="123"/>
      <c r="AP468" s="123"/>
      <c r="AQ468" s="123"/>
      <c r="AR468" s="123"/>
      <c r="AS468" s="123"/>
      <c r="AT468" s="123"/>
      <c r="AU468" s="123"/>
      <c r="AV468" s="123"/>
    </row>
    <row r="469" ht="1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  <c r="AI469" s="123"/>
      <c r="AJ469" s="123"/>
      <c r="AK469" s="123"/>
      <c r="AL469" s="123"/>
      <c r="AM469" s="123"/>
      <c r="AN469" s="123"/>
      <c r="AO469" s="123"/>
      <c r="AP469" s="123"/>
      <c r="AQ469" s="123"/>
      <c r="AR469" s="123"/>
      <c r="AS469" s="123"/>
      <c r="AT469" s="123"/>
      <c r="AU469" s="123"/>
      <c r="AV469" s="123"/>
    </row>
    <row r="470" ht="1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  <c r="AI470" s="123"/>
      <c r="AJ470" s="123"/>
      <c r="AK470" s="123"/>
      <c r="AL470" s="123"/>
      <c r="AM470" s="123"/>
      <c r="AN470" s="123"/>
      <c r="AO470" s="123"/>
      <c r="AP470" s="123"/>
      <c r="AQ470" s="123"/>
      <c r="AR470" s="123"/>
      <c r="AS470" s="123"/>
      <c r="AT470" s="123"/>
      <c r="AU470" s="123"/>
      <c r="AV470" s="123"/>
    </row>
    <row r="471" ht="1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  <c r="AI471" s="123"/>
      <c r="AJ471" s="123"/>
      <c r="AK471" s="123"/>
      <c r="AL471" s="123"/>
      <c r="AM471" s="123"/>
      <c r="AN471" s="123"/>
      <c r="AO471" s="123"/>
      <c r="AP471" s="123"/>
      <c r="AQ471" s="123"/>
      <c r="AR471" s="123"/>
      <c r="AS471" s="123"/>
      <c r="AT471" s="123"/>
      <c r="AU471" s="123"/>
      <c r="AV471" s="123"/>
    </row>
    <row r="472" ht="1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  <c r="AI472" s="123"/>
      <c r="AJ472" s="123"/>
      <c r="AK472" s="123"/>
      <c r="AL472" s="123"/>
      <c r="AM472" s="123"/>
      <c r="AN472" s="123"/>
      <c r="AO472" s="123"/>
      <c r="AP472" s="123"/>
      <c r="AQ472" s="123"/>
      <c r="AR472" s="123"/>
      <c r="AS472" s="123"/>
      <c r="AT472" s="123"/>
      <c r="AU472" s="123"/>
      <c r="AV472" s="123"/>
    </row>
    <row r="473" ht="1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</row>
    <row r="474" ht="1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  <c r="AI474" s="123"/>
      <c r="AJ474" s="123"/>
      <c r="AK474" s="123"/>
      <c r="AL474" s="123"/>
      <c r="AM474" s="123"/>
      <c r="AN474" s="123"/>
      <c r="AO474" s="123"/>
      <c r="AP474" s="123"/>
      <c r="AQ474" s="123"/>
      <c r="AR474" s="123"/>
      <c r="AS474" s="123"/>
      <c r="AT474" s="123"/>
      <c r="AU474" s="123"/>
      <c r="AV474" s="123"/>
    </row>
    <row r="475" ht="1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  <c r="AI475" s="123"/>
      <c r="AJ475" s="123"/>
      <c r="AK475" s="123"/>
      <c r="AL475" s="123"/>
      <c r="AM475" s="123"/>
      <c r="AN475" s="123"/>
      <c r="AO475" s="123"/>
      <c r="AP475" s="123"/>
      <c r="AQ475" s="123"/>
      <c r="AR475" s="123"/>
      <c r="AS475" s="123"/>
      <c r="AT475" s="123"/>
      <c r="AU475" s="123"/>
      <c r="AV475" s="123"/>
    </row>
    <row r="476" ht="1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  <c r="AI476" s="123"/>
      <c r="AJ476" s="123"/>
      <c r="AK476" s="123"/>
      <c r="AL476" s="123"/>
      <c r="AM476" s="123"/>
      <c r="AN476" s="123"/>
      <c r="AO476" s="123"/>
      <c r="AP476" s="123"/>
      <c r="AQ476" s="123"/>
      <c r="AR476" s="123"/>
      <c r="AS476" s="123"/>
      <c r="AT476" s="123"/>
      <c r="AU476" s="123"/>
      <c r="AV476" s="123"/>
    </row>
    <row r="477" ht="1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  <c r="AI477" s="123"/>
      <c r="AJ477" s="123"/>
      <c r="AK477" s="123"/>
      <c r="AL477" s="123"/>
      <c r="AM477" s="123"/>
      <c r="AN477" s="123"/>
      <c r="AO477" s="123"/>
      <c r="AP477" s="123"/>
      <c r="AQ477" s="123"/>
      <c r="AR477" s="123"/>
      <c r="AS477" s="123"/>
      <c r="AT477" s="123"/>
      <c r="AU477" s="123"/>
      <c r="AV477" s="123"/>
    </row>
    <row r="478" ht="1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  <c r="AN478" s="123"/>
      <c r="AO478" s="123"/>
      <c r="AP478" s="123"/>
      <c r="AQ478" s="123"/>
      <c r="AR478" s="123"/>
      <c r="AS478" s="123"/>
      <c r="AT478" s="123"/>
      <c r="AU478" s="123"/>
      <c r="AV478" s="123"/>
    </row>
    <row r="479" ht="1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  <c r="AI479" s="123"/>
      <c r="AJ479" s="123"/>
      <c r="AK479" s="123"/>
      <c r="AL479" s="123"/>
      <c r="AM479" s="123"/>
      <c r="AN479" s="123"/>
      <c r="AO479" s="123"/>
      <c r="AP479" s="123"/>
      <c r="AQ479" s="123"/>
      <c r="AR479" s="123"/>
      <c r="AS479" s="123"/>
      <c r="AT479" s="123"/>
      <c r="AU479" s="123"/>
      <c r="AV479" s="123"/>
    </row>
    <row r="480" ht="1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  <c r="AI480" s="123"/>
      <c r="AJ480" s="123"/>
      <c r="AK480" s="123"/>
      <c r="AL480" s="123"/>
      <c r="AM480" s="123"/>
      <c r="AN480" s="123"/>
      <c r="AO480" s="123"/>
      <c r="AP480" s="123"/>
      <c r="AQ480" s="123"/>
      <c r="AR480" s="123"/>
      <c r="AS480" s="123"/>
      <c r="AT480" s="123"/>
      <c r="AU480" s="123"/>
      <c r="AV480" s="123"/>
    </row>
    <row r="481" ht="1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  <c r="AI481" s="123"/>
      <c r="AJ481" s="123"/>
      <c r="AK481" s="123"/>
      <c r="AL481" s="123"/>
      <c r="AM481" s="123"/>
      <c r="AN481" s="123"/>
      <c r="AO481" s="123"/>
      <c r="AP481" s="123"/>
      <c r="AQ481" s="123"/>
      <c r="AR481" s="123"/>
      <c r="AS481" s="123"/>
      <c r="AT481" s="123"/>
      <c r="AU481" s="123"/>
      <c r="AV481" s="123"/>
    </row>
    <row r="482" ht="1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  <c r="AI482" s="123"/>
      <c r="AJ482" s="123"/>
      <c r="AK482" s="123"/>
      <c r="AL482" s="123"/>
      <c r="AM482" s="123"/>
      <c r="AN482" s="123"/>
      <c r="AO482" s="123"/>
      <c r="AP482" s="123"/>
      <c r="AQ482" s="123"/>
      <c r="AR482" s="123"/>
      <c r="AS482" s="123"/>
      <c r="AT482" s="123"/>
      <c r="AU482" s="123"/>
      <c r="AV482" s="123"/>
    </row>
    <row r="483" ht="1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  <c r="AI483" s="123"/>
      <c r="AJ483" s="123"/>
      <c r="AK483" s="123"/>
      <c r="AL483" s="123"/>
      <c r="AM483" s="123"/>
      <c r="AN483" s="123"/>
      <c r="AO483" s="123"/>
      <c r="AP483" s="123"/>
      <c r="AQ483" s="123"/>
      <c r="AR483" s="123"/>
      <c r="AS483" s="123"/>
      <c r="AT483" s="123"/>
      <c r="AU483" s="123"/>
      <c r="AV483" s="123"/>
    </row>
    <row r="484" ht="1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  <c r="AI484" s="123"/>
      <c r="AJ484" s="123"/>
      <c r="AK484" s="123"/>
      <c r="AL484" s="123"/>
      <c r="AM484" s="123"/>
      <c r="AN484" s="123"/>
      <c r="AO484" s="123"/>
      <c r="AP484" s="123"/>
      <c r="AQ484" s="123"/>
      <c r="AR484" s="123"/>
      <c r="AS484" s="123"/>
      <c r="AT484" s="123"/>
      <c r="AU484" s="123"/>
      <c r="AV484" s="123"/>
    </row>
    <row r="485" ht="1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  <c r="AI485" s="123"/>
      <c r="AJ485" s="123"/>
      <c r="AK485" s="123"/>
      <c r="AL485" s="123"/>
      <c r="AM485" s="123"/>
      <c r="AN485" s="123"/>
      <c r="AO485" s="123"/>
      <c r="AP485" s="123"/>
      <c r="AQ485" s="123"/>
      <c r="AR485" s="123"/>
      <c r="AS485" s="123"/>
      <c r="AT485" s="123"/>
      <c r="AU485" s="123"/>
      <c r="AV485" s="123"/>
    </row>
    <row r="486" ht="1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  <c r="AI486" s="123"/>
      <c r="AJ486" s="123"/>
      <c r="AK486" s="123"/>
      <c r="AL486" s="123"/>
      <c r="AM486" s="123"/>
      <c r="AN486" s="123"/>
      <c r="AO486" s="123"/>
      <c r="AP486" s="123"/>
      <c r="AQ486" s="123"/>
      <c r="AR486" s="123"/>
      <c r="AS486" s="123"/>
      <c r="AT486" s="123"/>
      <c r="AU486" s="123"/>
      <c r="AV486" s="123"/>
    </row>
    <row r="487" ht="1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  <c r="AR487" s="123"/>
      <c r="AS487" s="123"/>
      <c r="AT487" s="123"/>
      <c r="AU487" s="123"/>
      <c r="AV487" s="123"/>
    </row>
    <row r="488" ht="1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  <c r="AI488" s="123"/>
      <c r="AJ488" s="123"/>
      <c r="AK488" s="123"/>
      <c r="AL488" s="123"/>
      <c r="AM488" s="123"/>
      <c r="AN488" s="123"/>
      <c r="AO488" s="123"/>
      <c r="AP488" s="123"/>
      <c r="AQ488" s="123"/>
      <c r="AR488" s="123"/>
      <c r="AS488" s="123"/>
      <c r="AT488" s="123"/>
      <c r="AU488" s="123"/>
      <c r="AV488" s="123"/>
    </row>
    <row r="489" ht="1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  <c r="AI489" s="123"/>
      <c r="AJ489" s="123"/>
      <c r="AK489" s="123"/>
      <c r="AL489" s="123"/>
      <c r="AM489" s="123"/>
      <c r="AN489" s="123"/>
      <c r="AO489" s="123"/>
      <c r="AP489" s="123"/>
      <c r="AQ489" s="123"/>
      <c r="AR489" s="123"/>
      <c r="AS489" s="123"/>
      <c r="AT489" s="123"/>
      <c r="AU489" s="123"/>
      <c r="AV489" s="123"/>
    </row>
    <row r="490" ht="1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  <c r="AL490" s="123"/>
      <c r="AM490" s="123"/>
      <c r="AN490" s="123"/>
      <c r="AO490" s="123"/>
      <c r="AP490" s="123"/>
      <c r="AQ490" s="123"/>
      <c r="AR490" s="123"/>
      <c r="AS490" s="123"/>
      <c r="AT490" s="123"/>
      <c r="AU490" s="123"/>
      <c r="AV490" s="123"/>
    </row>
    <row r="491" ht="1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  <c r="AI491" s="123"/>
      <c r="AJ491" s="123"/>
      <c r="AK491" s="123"/>
      <c r="AL491" s="123"/>
      <c r="AM491" s="123"/>
      <c r="AN491" s="123"/>
      <c r="AO491" s="123"/>
      <c r="AP491" s="123"/>
      <c r="AQ491" s="123"/>
      <c r="AR491" s="123"/>
      <c r="AS491" s="123"/>
      <c r="AT491" s="123"/>
      <c r="AU491" s="123"/>
      <c r="AV491" s="123"/>
    </row>
    <row r="492" ht="1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  <c r="AI492" s="123"/>
      <c r="AJ492" s="123"/>
      <c r="AK492" s="123"/>
      <c r="AL492" s="123"/>
      <c r="AM492" s="123"/>
      <c r="AN492" s="123"/>
      <c r="AO492" s="123"/>
      <c r="AP492" s="123"/>
      <c r="AQ492" s="123"/>
      <c r="AR492" s="123"/>
      <c r="AS492" s="123"/>
      <c r="AT492" s="123"/>
      <c r="AU492" s="123"/>
      <c r="AV492" s="123"/>
    </row>
    <row r="493" ht="1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  <c r="AI493" s="123"/>
      <c r="AJ493" s="123"/>
      <c r="AK493" s="123"/>
      <c r="AL493" s="123"/>
      <c r="AM493" s="123"/>
      <c r="AN493" s="123"/>
      <c r="AO493" s="123"/>
      <c r="AP493" s="123"/>
      <c r="AQ493" s="123"/>
      <c r="AR493" s="123"/>
      <c r="AS493" s="123"/>
      <c r="AT493" s="123"/>
      <c r="AU493" s="123"/>
      <c r="AV493" s="123"/>
    </row>
    <row r="494" ht="1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  <c r="AI494" s="123"/>
      <c r="AJ494" s="123"/>
      <c r="AK494" s="123"/>
      <c r="AL494" s="123"/>
      <c r="AM494" s="123"/>
      <c r="AN494" s="123"/>
      <c r="AO494" s="123"/>
      <c r="AP494" s="123"/>
      <c r="AQ494" s="123"/>
      <c r="AR494" s="123"/>
      <c r="AS494" s="123"/>
      <c r="AT494" s="123"/>
      <c r="AU494" s="123"/>
      <c r="AV494" s="123"/>
    </row>
    <row r="495" ht="1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  <c r="AI495" s="123"/>
      <c r="AJ495" s="123"/>
      <c r="AK495" s="123"/>
      <c r="AL495" s="123"/>
      <c r="AM495" s="123"/>
      <c r="AN495" s="123"/>
      <c r="AO495" s="123"/>
      <c r="AP495" s="123"/>
      <c r="AQ495" s="123"/>
      <c r="AR495" s="123"/>
      <c r="AS495" s="123"/>
      <c r="AT495" s="123"/>
      <c r="AU495" s="123"/>
      <c r="AV495" s="123"/>
    </row>
    <row r="496" ht="1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  <c r="AI496" s="123"/>
      <c r="AJ496" s="123"/>
      <c r="AK496" s="123"/>
      <c r="AL496" s="123"/>
      <c r="AM496" s="123"/>
      <c r="AN496" s="123"/>
      <c r="AO496" s="123"/>
      <c r="AP496" s="123"/>
      <c r="AQ496" s="123"/>
      <c r="AR496" s="123"/>
      <c r="AS496" s="123"/>
      <c r="AT496" s="123"/>
      <c r="AU496" s="123"/>
      <c r="AV496" s="123"/>
    </row>
    <row r="497" ht="1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  <c r="AI497" s="123"/>
      <c r="AJ497" s="123"/>
      <c r="AK497" s="123"/>
      <c r="AL497" s="123"/>
      <c r="AM497" s="123"/>
      <c r="AN497" s="123"/>
      <c r="AO497" s="123"/>
      <c r="AP497" s="123"/>
      <c r="AQ497" s="123"/>
      <c r="AR497" s="123"/>
      <c r="AS497" s="123"/>
      <c r="AT497" s="123"/>
      <c r="AU497" s="123"/>
      <c r="AV497" s="123"/>
    </row>
    <row r="498" ht="1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  <c r="AN498" s="123"/>
      <c r="AO498" s="123"/>
      <c r="AP498" s="123"/>
      <c r="AQ498" s="123"/>
      <c r="AR498" s="123"/>
      <c r="AS498" s="123"/>
      <c r="AT498" s="123"/>
      <c r="AU498" s="123"/>
      <c r="AV498" s="123"/>
    </row>
    <row r="499" ht="1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  <c r="AI499" s="123"/>
      <c r="AJ499" s="123"/>
      <c r="AK499" s="123"/>
      <c r="AL499" s="123"/>
      <c r="AM499" s="123"/>
      <c r="AN499" s="123"/>
      <c r="AO499" s="123"/>
      <c r="AP499" s="123"/>
      <c r="AQ499" s="123"/>
      <c r="AR499" s="123"/>
      <c r="AS499" s="123"/>
      <c r="AT499" s="123"/>
      <c r="AU499" s="123"/>
      <c r="AV499" s="123"/>
    </row>
    <row r="500" ht="1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  <c r="AI500" s="123"/>
      <c r="AJ500" s="123"/>
      <c r="AK500" s="123"/>
      <c r="AL500" s="123"/>
      <c r="AM500" s="123"/>
      <c r="AN500" s="123"/>
      <c r="AO500" s="123"/>
      <c r="AP500" s="123"/>
      <c r="AQ500" s="123"/>
      <c r="AR500" s="123"/>
      <c r="AS500" s="123"/>
      <c r="AT500" s="123"/>
      <c r="AU500" s="123"/>
      <c r="AV500" s="123"/>
    </row>
  </sheetData>
  <mergeCells count="391">
    <mergeCell ref="X265:X266"/>
    <mergeCell ref="X267:X268"/>
    <mergeCell ref="X269:X270"/>
    <mergeCell ref="X271:X272"/>
    <mergeCell ref="X273:X274"/>
    <mergeCell ref="X275:X276"/>
    <mergeCell ref="X277:X278"/>
    <mergeCell ref="X279:X280"/>
    <mergeCell ref="X247:X248"/>
    <mergeCell ref="X249:X250"/>
    <mergeCell ref="X251:X252"/>
    <mergeCell ref="X253:X254"/>
    <mergeCell ref="X255:X256"/>
    <mergeCell ref="X257:X258"/>
    <mergeCell ref="X259:X260"/>
    <mergeCell ref="X261:X262"/>
    <mergeCell ref="X263:X264"/>
    <mergeCell ref="X229:X230"/>
    <mergeCell ref="X231:X232"/>
    <mergeCell ref="X233:X234"/>
    <mergeCell ref="X235:X236"/>
    <mergeCell ref="X237:X238"/>
    <mergeCell ref="X239:X240"/>
    <mergeCell ref="X241:X242"/>
    <mergeCell ref="X243:X244"/>
    <mergeCell ref="X245:X246"/>
    <mergeCell ref="X211:X212"/>
    <mergeCell ref="X213:X214"/>
    <mergeCell ref="X215:X216"/>
    <mergeCell ref="X217:X218"/>
    <mergeCell ref="X219:X220"/>
    <mergeCell ref="X221:X222"/>
    <mergeCell ref="X223:X224"/>
    <mergeCell ref="X225:X226"/>
    <mergeCell ref="X227:X228"/>
    <mergeCell ref="X193:X194"/>
    <mergeCell ref="X195:X196"/>
    <mergeCell ref="X197:X198"/>
    <mergeCell ref="X199:X200"/>
    <mergeCell ref="X201:X202"/>
    <mergeCell ref="X203:X204"/>
    <mergeCell ref="X205:X206"/>
    <mergeCell ref="X207:X208"/>
    <mergeCell ref="X209:X210"/>
    <mergeCell ref="X175:X176"/>
    <mergeCell ref="X177:X178"/>
    <mergeCell ref="X179:X180"/>
    <mergeCell ref="X181:X182"/>
    <mergeCell ref="X183:X184"/>
    <mergeCell ref="X185:X186"/>
    <mergeCell ref="X187:X188"/>
    <mergeCell ref="X189:X190"/>
    <mergeCell ref="X191:X192"/>
    <mergeCell ref="X157:X158"/>
    <mergeCell ref="X159:X160"/>
    <mergeCell ref="X161:X162"/>
    <mergeCell ref="X163:X164"/>
    <mergeCell ref="X165:X166"/>
    <mergeCell ref="X167:X168"/>
    <mergeCell ref="X169:X170"/>
    <mergeCell ref="X171:X172"/>
    <mergeCell ref="X173:X174"/>
    <mergeCell ref="X139:X140"/>
    <mergeCell ref="X141:X142"/>
    <mergeCell ref="X143:X144"/>
    <mergeCell ref="X145:X146"/>
    <mergeCell ref="X147:X148"/>
    <mergeCell ref="X149:X150"/>
    <mergeCell ref="X151:X152"/>
    <mergeCell ref="X153:X154"/>
    <mergeCell ref="X155:X156"/>
    <mergeCell ref="X121:X122"/>
    <mergeCell ref="X123:X124"/>
    <mergeCell ref="X125:X126"/>
    <mergeCell ref="X127:X128"/>
    <mergeCell ref="X129:X130"/>
    <mergeCell ref="X131:X132"/>
    <mergeCell ref="X133:X134"/>
    <mergeCell ref="X135:X136"/>
    <mergeCell ref="X137:X138"/>
    <mergeCell ref="X103:X104"/>
    <mergeCell ref="X105:X106"/>
    <mergeCell ref="X107:X108"/>
    <mergeCell ref="X109:X110"/>
    <mergeCell ref="X111:X112"/>
    <mergeCell ref="X113:X114"/>
    <mergeCell ref="X115:X116"/>
    <mergeCell ref="X117:X118"/>
    <mergeCell ref="X119:X120"/>
    <mergeCell ref="X85:X86"/>
    <mergeCell ref="X87:X88"/>
    <mergeCell ref="X89:X90"/>
    <mergeCell ref="X91:X92"/>
    <mergeCell ref="X93:X94"/>
    <mergeCell ref="X95:X96"/>
    <mergeCell ref="X97:X98"/>
    <mergeCell ref="X99:X100"/>
    <mergeCell ref="X101:X102"/>
    <mergeCell ref="X67:X68"/>
    <mergeCell ref="X69:X70"/>
    <mergeCell ref="X71:X72"/>
    <mergeCell ref="X73:X74"/>
    <mergeCell ref="X75:X76"/>
    <mergeCell ref="X77:X78"/>
    <mergeCell ref="X79:X80"/>
    <mergeCell ref="X81:X82"/>
    <mergeCell ref="X83:X84"/>
    <mergeCell ref="X49:X50"/>
    <mergeCell ref="X51:X52"/>
    <mergeCell ref="X53:X54"/>
    <mergeCell ref="X55:X56"/>
    <mergeCell ref="X57:X58"/>
    <mergeCell ref="X59:X60"/>
    <mergeCell ref="X61:X62"/>
    <mergeCell ref="X63:X64"/>
    <mergeCell ref="X65:X66"/>
    <mergeCell ref="X27:X28"/>
    <mergeCell ref="X29:X30"/>
    <mergeCell ref="X31:X32"/>
    <mergeCell ref="X33:X34"/>
    <mergeCell ref="X35:X36"/>
    <mergeCell ref="X41:X42"/>
    <mergeCell ref="X43:X44"/>
    <mergeCell ref="X45:X46"/>
    <mergeCell ref="X47:X48"/>
    <mergeCell ref="AQ7:AS7"/>
    <mergeCell ref="AE24:AF24"/>
    <mergeCell ref="AG24:AH24"/>
    <mergeCell ref="AC24:AD24"/>
    <mergeCell ref="AI24:AJ24"/>
    <mergeCell ref="AK24:AL24"/>
    <mergeCell ref="Z12:AA12"/>
    <mergeCell ref="AE25:AF25"/>
    <mergeCell ref="AG25:AH25"/>
    <mergeCell ref="AI25:AJ25"/>
    <mergeCell ref="AK25:AL25"/>
    <mergeCell ref="AC25:AD25"/>
    <mergeCell ref="AB7:AD7"/>
    <mergeCell ref="AA24:AB24"/>
    <mergeCell ref="AE7:AG7"/>
    <mergeCell ref="AH7:AJ7"/>
    <mergeCell ref="AK7:AM7"/>
    <mergeCell ref="Z11:AA11"/>
    <mergeCell ref="Z18:AA18"/>
    <mergeCell ref="Z19:AA19"/>
    <mergeCell ref="Z20:AA20"/>
    <mergeCell ref="AA25:AB25"/>
    <mergeCell ref="Z15:AA15"/>
    <mergeCell ref="Z16:AA16"/>
    <mergeCell ref="Z17:AA17"/>
    <mergeCell ref="Y8:Z8"/>
    <mergeCell ref="Y9:Z9"/>
    <mergeCell ref="W19:W20"/>
    <mergeCell ref="X19:X20"/>
    <mergeCell ref="W21:W22"/>
    <mergeCell ref="X21:X22"/>
    <mergeCell ref="W23:W24"/>
    <mergeCell ref="X23:X24"/>
    <mergeCell ref="W25:W26"/>
    <mergeCell ref="X25:X26"/>
    <mergeCell ref="O9:Q9"/>
    <mergeCell ref="R9:T9"/>
    <mergeCell ref="A8:A9"/>
    <mergeCell ref="C8:E8"/>
    <mergeCell ref="F8:H8"/>
    <mergeCell ref="I8:K8"/>
    <mergeCell ref="L8:N8"/>
    <mergeCell ref="O8:Q8"/>
    <mergeCell ref="R8:T8"/>
    <mergeCell ref="W27:W28"/>
    <mergeCell ref="W29:W30"/>
    <mergeCell ref="W41:W42"/>
    <mergeCell ref="W31:W32"/>
    <mergeCell ref="W33:W34"/>
    <mergeCell ref="W35:W36"/>
    <mergeCell ref="W43:W44"/>
    <mergeCell ref="W45:W46"/>
    <mergeCell ref="W47:W48"/>
    <mergeCell ref="W49:W50"/>
    <mergeCell ref="W51:W52"/>
    <mergeCell ref="W53:W54"/>
    <mergeCell ref="W55:W56"/>
    <mergeCell ref="W57:W58"/>
    <mergeCell ref="W59:W60"/>
    <mergeCell ref="W61:W62"/>
    <mergeCell ref="W63:W64"/>
    <mergeCell ref="W65:W66"/>
    <mergeCell ref="W67:W68"/>
    <mergeCell ref="W69:W70"/>
    <mergeCell ref="W71:W72"/>
    <mergeCell ref="W73:W74"/>
    <mergeCell ref="W75:W76"/>
    <mergeCell ref="W77:W78"/>
    <mergeCell ref="W79:W80"/>
    <mergeCell ref="W81:W82"/>
    <mergeCell ref="W83:W84"/>
    <mergeCell ref="W85:W86"/>
    <mergeCell ref="W87:W88"/>
    <mergeCell ref="W89:W90"/>
    <mergeCell ref="W91:W92"/>
    <mergeCell ref="W93:W94"/>
    <mergeCell ref="W95:W96"/>
    <mergeCell ref="W97:W98"/>
    <mergeCell ref="W99:W100"/>
    <mergeCell ref="W101:W102"/>
    <mergeCell ref="W103:W104"/>
    <mergeCell ref="W105:W106"/>
    <mergeCell ref="W107:W108"/>
    <mergeCell ref="W109:W110"/>
    <mergeCell ref="W111:W112"/>
    <mergeCell ref="W113:W114"/>
    <mergeCell ref="W115:W116"/>
    <mergeCell ref="W117:W118"/>
    <mergeCell ref="W119:W120"/>
    <mergeCell ref="W145:W146"/>
    <mergeCell ref="W147:W148"/>
    <mergeCell ref="W149:W150"/>
    <mergeCell ref="W151:W152"/>
    <mergeCell ref="W153:W154"/>
    <mergeCell ref="W155:W156"/>
    <mergeCell ref="W121:W122"/>
    <mergeCell ref="W123:W124"/>
    <mergeCell ref="W125:W126"/>
    <mergeCell ref="W127:W128"/>
    <mergeCell ref="W129:W130"/>
    <mergeCell ref="W131:W132"/>
    <mergeCell ref="W133:W134"/>
    <mergeCell ref="W135:W136"/>
    <mergeCell ref="W137:W138"/>
    <mergeCell ref="W157:W158"/>
    <mergeCell ref="W159:W160"/>
    <mergeCell ref="W161:W162"/>
    <mergeCell ref="W169:W170"/>
    <mergeCell ref="W171:W172"/>
    <mergeCell ref="W163:W164"/>
    <mergeCell ref="W165:W166"/>
    <mergeCell ref="W167:W168"/>
    <mergeCell ref="AT27:AV27"/>
    <mergeCell ref="AB40:AF40"/>
    <mergeCell ref="AB42:AF42"/>
    <mergeCell ref="AB27:AD27"/>
    <mergeCell ref="AE27:AG27"/>
    <mergeCell ref="AH27:AJ27"/>
    <mergeCell ref="AK27:AM27"/>
    <mergeCell ref="AN27:AP27"/>
    <mergeCell ref="AQ27:AS27"/>
    <mergeCell ref="W37:W38"/>
    <mergeCell ref="X37:X38"/>
    <mergeCell ref="W39:W40"/>
    <mergeCell ref="X39:X40"/>
    <mergeCell ref="W139:W140"/>
    <mergeCell ref="W141:W142"/>
    <mergeCell ref="W143:W144"/>
    <mergeCell ref="A1:T1"/>
    <mergeCell ref="A2:T2"/>
    <mergeCell ref="A3:T3"/>
    <mergeCell ref="A4:T4"/>
    <mergeCell ref="AN7:AP7"/>
    <mergeCell ref="AM24:AN24"/>
    <mergeCell ref="AO24:AP24"/>
    <mergeCell ref="AM25:AN25"/>
    <mergeCell ref="AO25:AP25"/>
    <mergeCell ref="A10:A12"/>
    <mergeCell ref="W13:W14"/>
    <mergeCell ref="X13:X14"/>
    <mergeCell ref="W15:W16"/>
    <mergeCell ref="X15:X16"/>
    <mergeCell ref="W17:W18"/>
    <mergeCell ref="X17:X18"/>
    <mergeCell ref="U8:U10"/>
    <mergeCell ref="V8:V12"/>
    <mergeCell ref="W8:W12"/>
    <mergeCell ref="X8:X12"/>
    <mergeCell ref="C9:E9"/>
    <mergeCell ref="F9:H9"/>
    <mergeCell ref="I9:K9"/>
    <mergeCell ref="L9:N9"/>
    <mergeCell ref="W173:W174"/>
    <mergeCell ref="W175:W176"/>
    <mergeCell ref="W177:W178"/>
    <mergeCell ref="W179:W180"/>
    <mergeCell ref="W181:W182"/>
    <mergeCell ref="W183:W184"/>
    <mergeCell ref="W185:W186"/>
    <mergeCell ref="W187:W188"/>
    <mergeCell ref="W189:W190"/>
    <mergeCell ref="W191:W192"/>
    <mergeCell ref="W193:W194"/>
    <mergeCell ref="W195:W196"/>
    <mergeCell ref="W197:W198"/>
    <mergeCell ref="W199:W200"/>
    <mergeCell ref="W201:W202"/>
    <mergeCell ref="W203:W204"/>
    <mergeCell ref="W205:W206"/>
    <mergeCell ref="W207:W208"/>
    <mergeCell ref="W209:W210"/>
    <mergeCell ref="W211:W212"/>
    <mergeCell ref="W213:W214"/>
    <mergeCell ref="W215:W216"/>
    <mergeCell ref="W217:W218"/>
    <mergeCell ref="W219:W220"/>
    <mergeCell ref="W221:W222"/>
    <mergeCell ref="W223:W224"/>
    <mergeCell ref="W225:W226"/>
    <mergeCell ref="W227:W228"/>
    <mergeCell ref="W229:W230"/>
    <mergeCell ref="W231:W232"/>
    <mergeCell ref="W233:W234"/>
    <mergeCell ref="W235:W236"/>
    <mergeCell ref="W237:W238"/>
    <mergeCell ref="W239:W240"/>
    <mergeCell ref="W241:W242"/>
    <mergeCell ref="W243:W244"/>
    <mergeCell ref="W245:W246"/>
    <mergeCell ref="W247:W248"/>
    <mergeCell ref="W249:W250"/>
    <mergeCell ref="W251:W252"/>
    <mergeCell ref="W253:W254"/>
    <mergeCell ref="W255:W256"/>
    <mergeCell ref="W257:W258"/>
    <mergeCell ref="W259:W260"/>
    <mergeCell ref="W261:W262"/>
    <mergeCell ref="W263:W264"/>
    <mergeCell ref="W265:W266"/>
    <mergeCell ref="W267:W268"/>
    <mergeCell ref="W269:W270"/>
    <mergeCell ref="W271:W272"/>
    <mergeCell ref="W273:W274"/>
    <mergeCell ref="W275:W276"/>
    <mergeCell ref="W277:W278"/>
    <mergeCell ref="W279:W280"/>
    <mergeCell ref="W281:W282"/>
    <mergeCell ref="X281:X282"/>
    <mergeCell ref="W283:W284"/>
    <mergeCell ref="X283:X284"/>
    <mergeCell ref="X285:X286"/>
    <mergeCell ref="W285:W286"/>
    <mergeCell ref="V287:V288"/>
    <mergeCell ref="W287:W288"/>
    <mergeCell ref="X287:X288"/>
    <mergeCell ref="V289:V290"/>
    <mergeCell ref="W289:W290"/>
    <mergeCell ref="X289:X290"/>
    <mergeCell ref="V291:V292"/>
    <mergeCell ref="W291:W292"/>
    <mergeCell ref="X291:X292"/>
    <mergeCell ref="V293:V294"/>
    <mergeCell ref="W293:W294"/>
    <mergeCell ref="X293:X294"/>
    <mergeCell ref="V295:V296"/>
    <mergeCell ref="W295:W296"/>
    <mergeCell ref="X295:X296"/>
    <mergeCell ref="V297:V298"/>
    <mergeCell ref="W297:W298"/>
    <mergeCell ref="X297:X298"/>
    <mergeCell ref="V299:V300"/>
    <mergeCell ref="W299:W300"/>
    <mergeCell ref="X299:X300"/>
    <mergeCell ref="V301:V302"/>
    <mergeCell ref="W301:W302"/>
    <mergeCell ref="X301:X302"/>
    <mergeCell ref="V303:V304"/>
    <mergeCell ref="W303:W304"/>
    <mergeCell ref="X303:X304"/>
    <mergeCell ref="V305:V306"/>
    <mergeCell ref="W305:W306"/>
    <mergeCell ref="X305:X306"/>
    <mergeCell ref="V307:V308"/>
    <mergeCell ref="W307:W308"/>
    <mergeCell ref="X307:X308"/>
    <mergeCell ref="V309:V310"/>
    <mergeCell ref="W309:W310"/>
    <mergeCell ref="X309:X310"/>
    <mergeCell ref="V311:V312"/>
    <mergeCell ref="W311:W312"/>
    <mergeCell ref="X311:X312"/>
    <mergeCell ref="V319:V320"/>
    <mergeCell ref="W319:W320"/>
    <mergeCell ref="X319:X320"/>
    <mergeCell ref="V321:V322"/>
    <mergeCell ref="W321:W322"/>
    <mergeCell ref="X321:X322"/>
    <mergeCell ref="V313:V314"/>
    <mergeCell ref="W313:W314"/>
    <mergeCell ref="X313:X314"/>
    <mergeCell ref="V315:V316"/>
    <mergeCell ref="W315:W316"/>
    <mergeCell ref="X315:X316"/>
    <mergeCell ref="V317:V318"/>
    <mergeCell ref="W317:W318"/>
    <mergeCell ref="X317:X318"/>
  </mergeCells>
  <conditionalFormatting sqref="A1:A500">
    <cfRule type="containsText" dxfId="0" priority="1" stopIfTrue="1" text="/">
      <formula>NOT(ISERROR(FIND(UPPER("/"),UPPER(A1))))</formula>
      <formula>"/"</formula>
    </cfRule>
  </conditionalFormatting>
  <pageMargins left="0.7" right="0.7" top="0.21" bottom="0.21" header="0.16" footer="0.16"/>
  <pageSetup firstPageNumber="1" fitToHeight="1" fitToWidth="1" scale="97" useFirstPageNumber="0" orientation="landscape" pageOrder="downThenOver"/>
  <headerFooter>
    <oddFooter>&amp;R&amp;"Calibri,Regular"&amp;11&amp;K000000Page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