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dev\Desktop\COEN 280 Database Systems\Homework 2\"/>
    </mc:Choice>
  </mc:AlternateContent>
  <bookViews>
    <workbookView xWindow="0" yWindow="0" windowWidth="23040" windowHeight="8832" activeTab="4"/>
  </bookViews>
  <sheets>
    <sheet name="YELP_USER" sheetId="1" r:id="rId1"/>
    <sheet name="ComplimentedFriendsList" sheetId="6" r:id="rId2"/>
    <sheet name="FRIENDSLIST" sheetId="5" r:id="rId3"/>
    <sheet name="REVIEWS" sheetId="2" r:id="rId4"/>
    <sheet name="VoterFriendsList" sheetId="7" r:id="rId5"/>
    <sheet name="BUSINESS" sheetId="3" r:id="rId6"/>
    <sheet name="BUSINESS_CATEGORY" sheetId="4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2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" i="6"/>
  <c r="C3" i="4"/>
  <c r="C4" i="4"/>
  <c r="C5" i="4"/>
  <c r="C6" i="4"/>
  <c r="C7" i="4"/>
  <c r="C8" i="4"/>
  <c r="C9" i="4"/>
  <c r="C10" i="4"/>
  <c r="C11" i="4"/>
  <c r="C12" i="4"/>
  <c r="C2" i="4"/>
  <c r="J17" i="1"/>
  <c r="J18" i="1"/>
  <c r="J19" i="1"/>
  <c r="J20" i="1"/>
  <c r="J21" i="1"/>
  <c r="J22" i="1"/>
  <c r="J23" i="1"/>
  <c r="J24" i="1"/>
  <c r="J25" i="1"/>
  <c r="J2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2" i="2"/>
  <c r="E11" i="3"/>
  <c r="L3" i="3"/>
  <c r="L4" i="3"/>
  <c r="L5" i="3"/>
  <c r="L6" i="3"/>
  <c r="L7" i="3"/>
  <c r="L8" i="3"/>
  <c r="L9" i="3"/>
  <c r="L10" i="3"/>
  <c r="D11" i="3"/>
  <c r="F11" i="3"/>
  <c r="G11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2" i="3"/>
  <c r="E3" i="3"/>
  <c r="E4" i="3"/>
  <c r="E5" i="3"/>
  <c r="E6" i="3"/>
  <c r="E7" i="3"/>
  <c r="E8" i="3"/>
  <c r="E9" i="3"/>
  <c r="E10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2" i="3"/>
  <c r="D3" i="3"/>
  <c r="D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2" i="3"/>
  <c r="F3" i="3"/>
  <c r="F4" i="3"/>
  <c r="F5" i="3"/>
  <c r="F6" i="3"/>
  <c r="F7" i="3"/>
  <c r="F8" i="3"/>
  <c r="F9" i="3"/>
  <c r="F1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2" i="3"/>
  <c r="G3" i="3"/>
  <c r="G4" i="3"/>
  <c r="G5" i="3"/>
  <c r="G6" i="3"/>
  <c r="G7" i="3"/>
  <c r="G8" i="3"/>
  <c r="G9" i="3"/>
  <c r="G10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2" i="3"/>
</calcChain>
</file>

<file path=xl/sharedStrings.xml><?xml version="1.0" encoding="utf-8"?>
<sst xmlns="http://schemas.openxmlformats.org/spreadsheetml/2006/main" count="1252" uniqueCount="476">
  <si>
    <t>YELP ID</t>
  </si>
  <si>
    <t xml:space="preserve">Email </t>
  </si>
  <si>
    <t>First Name</t>
  </si>
  <si>
    <t>Last Name</t>
  </si>
  <si>
    <t>DOB</t>
  </si>
  <si>
    <t>BIrthPlace</t>
  </si>
  <si>
    <t>Gender</t>
  </si>
  <si>
    <t>Friendlist</t>
  </si>
  <si>
    <t>Complimented_Friendlist</t>
  </si>
  <si>
    <t>REVIEW ID</t>
  </si>
  <si>
    <t>LAKE CITY,FL 32056 </t>
  </si>
  <si>
    <t>M</t>
  </si>
  <si>
    <t>Adak,AK 99546</t>
  </si>
  <si>
    <t>VERNON HILLS,IL 60061</t>
  </si>
  <si>
    <t>SAN FRANCISCO, CA 94102 </t>
  </si>
  <si>
    <t>NEW YORK ,NY 10010</t>
  </si>
  <si>
    <t>F</t>
  </si>
  <si>
    <t>CEDAR FALLS, NC 27230</t>
  </si>
  <si>
    <t>FISHERS ISLAND,NY 06390 </t>
  </si>
  <si>
    <t>LAS VEGAS,NV 89030</t>
  </si>
  <si>
    <t>LOS ANGELES,CA 90007</t>
  </si>
  <si>
    <t>CALDWELL,NJ 07004</t>
  </si>
  <si>
    <t>freya@yahoo.com</t>
  </si>
  <si>
    <t>Freya</t>
  </si>
  <si>
    <t>CLIFFSIDE PARK ,NJ 07010</t>
  </si>
  <si>
    <t>kell@gmail.com</t>
  </si>
  <si>
    <t>Kelley</t>
  </si>
  <si>
    <t>REDONDO BEACH,CA 90278</t>
  </si>
  <si>
    <t>ALLEMAN,IA 50007</t>
  </si>
  <si>
    <t>AMHERST,MA 01004</t>
  </si>
  <si>
    <t>SANTA MONICA ,CA 90411</t>
  </si>
  <si>
    <t>CHARLOTTE HALL ,MD 20622</t>
  </si>
  <si>
    <t>PHOENIX, AZ 85009</t>
  </si>
  <si>
    <t xml:space="preserve"> BELLEVUE,NE 68005</t>
  </si>
  <si>
    <t>AMA ,LA  70031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</si>
  <si>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</si>
  <si>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</si>
  <si>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</si>
  <si>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</si>
  <si>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</si>
  <si>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</si>
  <si>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</si>
  <si>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</si>
  <si>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</si>
  <si>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</si>
  <si>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</si>
  <si>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</si>
  <si>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</si>
  <si>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</si>
  <si>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</si>
  <si>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</si>
  <si>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</si>
  <si>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</si>
  <si>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</si>
  <si>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</si>
  <si>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Y2,Y7,Y9</t>
  </si>
  <si>
    <t>Y1, Y6,Y9,Y16,Y18</t>
  </si>
  <si>
    <t>Y2, Y15</t>
  </si>
  <si>
    <t>Y1, Y4, Y17</t>
  </si>
  <si>
    <t>Y1,Y2</t>
  </si>
  <si>
    <t>Y11, Y14</t>
  </si>
  <si>
    <t>Y6, Y8</t>
  </si>
  <si>
    <t>Y2, Y10</t>
  </si>
  <si>
    <t>Author</t>
  </si>
  <si>
    <t>Publish Date</t>
  </si>
  <si>
    <t>Rating</t>
  </si>
  <si>
    <t>Business Id</t>
  </si>
  <si>
    <t>Business Name</t>
  </si>
  <si>
    <t>Address</t>
  </si>
  <si>
    <t>Phone No</t>
  </si>
  <si>
    <t>Review Count</t>
  </si>
  <si>
    <t>Recom. Review List</t>
  </si>
  <si>
    <t>Business Category</t>
  </si>
  <si>
    <t>Busn Catg. Id</t>
  </si>
  <si>
    <t>Busn Catg Name</t>
  </si>
  <si>
    <t>BCT1</t>
  </si>
  <si>
    <t>BCT2</t>
  </si>
  <si>
    <t>BCT3</t>
  </si>
  <si>
    <t>BCT4</t>
  </si>
  <si>
    <t>BCT5</t>
  </si>
  <si>
    <t>BCT6</t>
  </si>
  <si>
    <t>BCT7</t>
  </si>
  <si>
    <t>BCT8</t>
  </si>
  <si>
    <t>BCT9</t>
  </si>
  <si>
    <t>BCT10</t>
  </si>
  <si>
    <t>BCT11</t>
  </si>
  <si>
    <t>Amusement Parks</t>
  </si>
  <si>
    <t>Gymnastics</t>
  </si>
  <si>
    <t>Architects</t>
  </si>
  <si>
    <t xml:space="preserve">Windshield </t>
  </si>
  <si>
    <t>Career Counseling</t>
  </si>
  <si>
    <t>Pool Cleaners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</si>
  <si>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</si>
  <si>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</si>
  <si>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</si>
  <si>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</si>
  <si>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</si>
  <si>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</si>
  <si>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</si>
  <si>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</si>
  <si>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</si>
  <si>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</si>
  <si>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</si>
  <si>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</si>
  <si>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</si>
  <si>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</si>
  <si>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</si>
  <si>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</si>
  <si>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</si>
  <si>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</si>
  <si>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</si>
  <si>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</si>
  <si>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Big Surf</t>
  </si>
  <si>
    <t>1500 N McClintock Dr, Tempe, AZ 85281</t>
  </si>
  <si>
    <t>Pedley Richard Architect</t>
  </si>
  <si>
    <t>Safelite AutoGlass</t>
  </si>
  <si>
    <t>2231 Schrock Road, Columbus, OH 43229</t>
  </si>
  <si>
    <t xml:space="preserve">SMITH THOMSON </t>
  </si>
  <si>
    <t>2570 El Camino Real, Santa Clara, CA 95051</t>
  </si>
  <si>
    <t>Hastings Water Works</t>
  </si>
  <si>
    <t>Catch Your Big Break</t>
  </si>
  <si>
    <t xml:space="preserve">John </t>
  </si>
  <si>
    <t xml:space="preserve">Juan </t>
  </si>
  <si>
    <t xml:space="preserve">Jane </t>
  </si>
  <si>
    <t>David</t>
  </si>
  <si>
    <t xml:space="preserve">James </t>
  </si>
  <si>
    <t xml:space="preserve">Mike </t>
  </si>
  <si>
    <t xml:space="preserve">Bob </t>
  </si>
  <si>
    <t xml:space="preserve">Chris </t>
  </si>
  <si>
    <t xml:space="preserve">Mark </t>
  </si>
  <si>
    <t xml:space="preserve">Daniel  </t>
  </si>
  <si>
    <t>Maria</t>
  </si>
  <si>
    <t>Aditya</t>
  </si>
  <si>
    <t>Sahil</t>
  </si>
  <si>
    <t>Qui</t>
  </si>
  <si>
    <t>Awasthi</t>
  </si>
  <si>
    <t xml:space="preserve"> Wei </t>
  </si>
  <si>
    <t xml:space="preserve">Xiuying </t>
  </si>
  <si>
    <t>Diaz</t>
  </si>
  <si>
    <t>Alana</t>
  </si>
  <si>
    <t>john@yahoo.com</t>
  </si>
  <si>
    <t>juan@gmail.com</t>
  </si>
  <si>
    <t>Jane@gmail.com</t>
  </si>
  <si>
    <t>adi@yahoo.com</t>
  </si>
  <si>
    <t>james@hotmail.com</t>
  </si>
  <si>
    <t>mike@yahoo.com</t>
  </si>
  <si>
    <t>bob@yahoo.com</t>
  </si>
  <si>
    <t>wei@gmail.com</t>
  </si>
  <si>
    <t>mark@gmail.com</t>
  </si>
  <si>
    <t>daniel@yahoo.com</t>
  </si>
  <si>
    <t>maria@hotmail.com</t>
  </si>
  <si>
    <t>xiuying@yahoo.com</t>
  </si>
  <si>
    <t>sahil@yahoo.com</t>
  </si>
  <si>
    <t>david@gmail.com</t>
  </si>
  <si>
    <t>qui@gmail.com</t>
  </si>
  <si>
    <t>chris@yahoo.com</t>
  </si>
  <si>
    <t>david@yahoo.co.in</t>
  </si>
  <si>
    <t>alana@hotmail.com</t>
  </si>
  <si>
    <t>REC_NOTREC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</si>
  <si>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</si>
  <si>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</si>
  <si>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</si>
  <si>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</si>
  <si>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</si>
  <si>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</si>
  <si>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</si>
  <si>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</si>
  <si>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</si>
  <si>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</si>
  <si>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</si>
  <si>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</si>
  <si>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</si>
  <si>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</si>
  <si>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</si>
  <si>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</si>
  <si>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</si>
  <si>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</si>
  <si>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</si>
  <si>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</si>
  <si>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</t>
  </si>
  <si>
    <t>N</t>
  </si>
  <si>
    <t>Y2,Y7</t>
  </si>
  <si>
    <t>Y1, Y6,Y9</t>
  </si>
  <si>
    <t>Y1, Y4</t>
  </si>
  <si>
    <t xml:space="preserve">Y2 </t>
  </si>
  <si>
    <t>Y3, Y1</t>
  </si>
  <si>
    <t>FRIEND_LIST_COOL_FUN_USE</t>
  </si>
  <si>
    <t>Y6,Y11,Y5</t>
  </si>
  <si>
    <t>Y17, Y15</t>
  </si>
  <si>
    <t>(855)-808-1480</t>
  </si>
  <si>
    <t>(408)-261-9000</t>
  </si>
  <si>
    <t>(440)-832-7700</t>
  </si>
  <si>
    <t>Bay Area Coffee Shop</t>
  </si>
  <si>
    <t>AirBorne COFFEE</t>
  </si>
  <si>
    <t>Coffee Shops</t>
  </si>
  <si>
    <t>Bars</t>
  </si>
  <si>
    <t>2232 Schrock Road, Columbus, OH 43229</t>
  </si>
  <si>
    <t>1501 N McClintock Dr, Tempe, AZ 85281</t>
  </si>
  <si>
    <t>1502 N McClintock Dr, Tempe, AZ 85281</t>
  </si>
  <si>
    <t>Food and More</t>
  </si>
  <si>
    <t xml:space="preserve">China  Coffee Toffee 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</si>
  <si>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</si>
  <si>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</si>
  <si>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</si>
  <si>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</si>
  <si>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</si>
  <si>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</si>
  <si>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</si>
  <si>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</si>
  <si>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</si>
  <si>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</si>
  <si>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</si>
  <si>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</si>
  <si>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BUSSINESS_ID</t>
  </si>
  <si>
    <t>B33</t>
  </si>
  <si>
    <t>American Gymnastics Association</t>
  </si>
  <si>
    <t>B34</t>
  </si>
  <si>
    <t>Dollamur Sport Surfaces</t>
  </si>
  <si>
    <t>B35</t>
  </si>
  <si>
    <t>132 Terry Road, Hartford, CT 06105</t>
  </si>
  <si>
    <t>Connecticut Gymnastics</t>
  </si>
  <si>
    <t>B36</t>
  </si>
  <si>
    <t>1132 Terry Road, Hartford, CT 06105</t>
  </si>
  <si>
    <t>Burgers</t>
  </si>
  <si>
    <t>B37</t>
  </si>
  <si>
    <t>B38</t>
  </si>
  <si>
    <t>B39</t>
  </si>
  <si>
    <t>B40</t>
  </si>
  <si>
    <t>B41</t>
  </si>
  <si>
    <t>B42</t>
  </si>
  <si>
    <t>VOTES_FUNNY</t>
  </si>
  <si>
    <t>VOTES_COOL</t>
  </si>
  <si>
    <t>VOTES_USEFUL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</si>
  <si>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</si>
  <si>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</si>
  <si>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</si>
  <si>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</si>
  <si>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</si>
  <si>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</si>
  <si>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</si>
  <si>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</si>
  <si>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</si>
  <si>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</si>
  <si>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</si>
  <si>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</si>
  <si>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</si>
  <si>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</si>
  <si>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</si>
  <si>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</si>
  <si>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 xml:space="preserve"> Y3</t>
  </si>
  <si>
    <t>R37</t>
  </si>
  <si>
    <t>Y6,Y9,Y18</t>
  </si>
  <si>
    <t>Y2,Y15</t>
  </si>
  <si>
    <t>Y11,Y14</t>
  </si>
  <si>
    <t>Y6,Y9</t>
  </si>
  <si>
    <t>Y7,Y2</t>
  </si>
  <si>
    <t>Y2, Y7</t>
  </si>
  <si>
    <t>Y1,Y6</t>
  </si>
  <si>
    <t>Y7,Y9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</si>
  <si>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</si>
  <si>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</si>
  <si>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</si>
  <si>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</si>
  <si>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</si>
  <si>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</si>
  <si>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</si>
  <si>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</si>
  <si>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</si>
  <si>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</si>
  <si>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Y4,Y9,Y18</t>
  </si>
  <si>
    <t>Y7,Y19</t>
  </si>
  <si>
    <t>R48</t>
  </si>
  <si>
    <t>Y2,Y20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</si>
  <si>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</si>
  <si>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</si>
  <si>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</si>
  <si>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</si>
  <si>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</si>
  <si>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</si>
  <si>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</si>
  <si>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</si>
  <si>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</si>
  <si>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</si>
  <si>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</si>
  <si>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</si>
  <si>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</si>
  <si>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</si>
  <si>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</si>
  <si>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</si>
  <si>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</si>
  <si>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</si>
  <si>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</si>
  <si>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</si>
  <si>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</si>
  <si>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</si>
  <si>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</si>
  <si>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</si>
  <si>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Y8,Y17</t>
  </si>
  <si>
    <t>Y21</t>
  </si>
  <si>
    <t>Y6,Y11,Y5,Y21</t>
  </si>
  <si>
    <t>Y22</t>
  </si>
  <si>
    <t>Y23</t>
  </si>
  <si>
    <t>Y13,Y15,Y6</t>
  </si>
  <si>
    <t>Y16,Y3</t>
  </si>
  <si>
    <t>Abner</t>
  </si>
  <si>
    <t xml:space="preserve">Abby </t>
  </si>
  <si>
    <t>Harris</t>
  </si>
  <si>
    <t>abner@gmail.com</t>
  </si>
  <si>
    <t>abby@hotmail.com</t>
  </si>
  <si>
    <t>SANTA CLARA, CA 95050</t>
  </si>
  <si>
    <t>Y5,Y3</t>
  </si>
  <si>
    <t>Robinson</t>
  </si>
  <si>
    <t>alana@yahoo.com</t>
  </si>
  <si>
    <t>Santa Clara, CA 95053</t>
  </si>
  <si>
    <t>(419)-244-5200</t>
  </si>
  <si>
    <t>(419)-465-8108</t>
  </si>
  <si>
    <t>(419)-465-8028</t>
  </si>
  <si>
    <t>(419)-465-8018</t>
  </si>
  <si>
    <t>(520) 622-6400</t>
  </si>
  <si>
    <t xml:space="preserve"> R1,R16</t>
  </si>
  <si>
    <t>(203) 483-5896</t>
  </si>
  <si>
    <t>(860) 522-2530</t>
  </si>
  <si>
    <t>(408) 524-3580</t>
  </si>
  <si>
    <t>(408)-804-8782</t>
  </si>
  <si>
    <t>(408)-804-8783</t>
  </si>
  <si>
    <t>(408)-804-8784</t>
  </si>
  <si>
    <t>(408)-804-8785</t>
  </si>
  <si>
    <t>(408)-804-8786</t>
  </si>
  <si>
    <t>(408)-804-8787</t>
  </si>
  <si>
    <t>(432)-520-7647</t>
  </si>
  <si>
    <t>(432)-386-3125</t>
  </si>
  <si>
    <t>(408)-465-8108</t>
  </si>
  <si>
    <t>(408)-465-8208</t>
  </si>
  <si>
    <t>(408)-465-8308</t>
  </si>
  <si>
    <t>(408)-465-8408</t>
  </si>
  <si>
    <t>(408)-465-8508</t>
  </si>
  <si>
    <t>(408)-465-8608</t>
  </si>
  <si>
    <t>(408)-465-8708</t>
  </si>
  <si>
    <t>(408)-465-8808</t>
  </si>
  <si>
    <t>(408)-465-8098</t>
  </si>
  <si>
    <t>(408)-465-8908</t>
  </si>
  <si>
    <t>(408)-465-8088</t>
  </si>
  <si>
    <t>(408)-465-8078</t>
  </si>
  <si>
    <t>(520)-465-8068</t>
  </si>
  <si>
    <t>(520)-465-8058</t>
  </si>
  <si>
    <t>(844)-465-8048</t>
  </si>
  <si>
    <t>(844)-465-8038</t>
  </si>
  <si>
    <t>(844)-465-8028</t>
  </si>
  <si>
    <t>380 South 9th Street, San Jose, CA 95112</t>
  </si>
  <si>
    <t>In-N-Out Burger</t>
  </si>
  <si>
    <t>The Counter Santana Row</t>
  </si>
  <si>
    <t>Sliders</t>
  </si>
  <si>
    <t>Burger Barn</t>
  </si>
  <si>
    <t>The Habit Burger Grill</t>
  </si>
  <si>
    <t>Konjoe Burger Bar</t>
  </si>
  <si>
    <t>Bill of Fare</t>
  </si>
  <si>
    <t>Cafe San Jose</t>
  </si>
  <si>
    <t>Southern Kitchen</t>
  </si>
  <si>
    <t>Cafe Rosalena</t>
  </si>
  <si>
    <t>Breakfast Place</t>
  </si>
  <si>
    <t>Top Nosh Café</t>
  </si>
  <si>
    <t>The Table</t>
  </si>
  <si>
    <t>Cafe Gourmet</t>
  </si>
  <si>
    <t>Renegades</t>
  </si>
  <si>
    <t>Red Stag Lounge</t>
  </si>
  <si>
    <t>The Bears Cocktails</t>
  </si>
  <si>
    <t>Trials Pub</t>
  </si>
  <si>
    <t>Santa Cruz Wine Bar</t>
  </si>
  <si>
    <t>Original Gravity Public House</t>
  </si>
  <si>
    <t>Firehouse No 1 Gastropub</t>
  </si>
  <si>
    <t>The Cinebar</t>
  </si>
  <si>
    <t>R73</t>
  </si>
  <si>
    <t>R74</t>
  </si>
  <si>
    <t>R75</t>
  </si>
  <si>
    <t>R76</t>
  </si>
  <si>
    <t>Y24</t>
  </si>
  <si>
    <t>Joanne</t>
  </si>
  <si>
    <t>Lesniak</t>
  </si>
  <si>
    <t>joanne@yahoo.com</t>
  </si>
  <si>
    <t>Y25</t>
  </si>
  <si>
    <t>Bethany</t>
  </si>
  <si>
    <t>Hughes</t>
  </si>
  <si>
    <t>bethany@gmail.com</t>
  </si>
  <si>
    <t>Santa Clara, CA 95050</t>
  </si>
  <si>
    <t>Santa Clara, CA 95051</t>
  </si>
  <si>
    <t>Smith</t>
  </si>
  <si>
    <t>Carlos</t>
  </si>
  <si>
    <t>Chapel</t>
  </si>
  <si>
    <t>Williams</t>
  </si>
  <si>
    <t>Brown</t>
  </si>
  <si>
    <t>Jones</t>
  </si>
  <si>
    <t>Zhang</t>
  </si>
  <si>
    <t>Davis</t>
  </si>
  <si>
    <t>Garcia</t>
  </si>
  <si>
    <t>Rodriguez</t>
  </si>
  <si>
    <t>Wilson</t>
  </si>
  <si>
    <t>Abraham</t>
  </si>
  <si>
    <t>Wang</t>
  </si>
  <si>
    <t>Gupta</t>
  </si>
  <si>
    <t>Atkinson</t>
  </si>
  <si>
    <t>Liu</t>
  </si>
  <si>
    <t>Miller</t>
  </si>
  <si>
    <t>Johnson</t>
  </si>
  <si>
    <t>BusinessZip</t>
  </si>
  <si>
    <t>BusinessState</t>
  </si>
  <si>
    <t>BusinessCity</t>
  </si>
  <si>
    <t>BusinessStreet</t>
  </si>
  <si>
    <t>350 South 9th Street, San Jose, CA 95112</t>
  </si>
  <si>
    <t>320 South 9th Street, San Jose, CA 95112</t>
  </si>
  <si>
    <t>325 South 8th Street, San Jose, CA 95112</t>
  </si>
  <si>
    <t>375 South 9th Street, San Jose, CA 95112</t>
  </si>
  <si>
    <t>355 South 8th Street, San Jose, CA 95112</t>
  </si>
  <si>
    <t>1515 Walsh Avenue, Santa Clara, CA 95050</t>
  </si>
  <si>
    <t>2080 West Chandler Blvd, Chandler, AZ 85224</t>
  </si>
  <si>
    <t>10331 Brecksville Rd, Brecksville, OH 44141</t>
  </si>
  <si>
    <t>2341 Roosevelt Ct, Santa Clara, CA 95051</t>
  </si>
  <si>
    <t>1522 W. Sam Rayburn Dr., Bonham, CA 95051</t>
  </si>
  <si>
    <t>2515 Winceshter Road, Santa Clara, CA 95051</t>
  </si>
  <si>
    <t>1031 Brecksville Rd., Brecksville, OH 44141</t>
  </si>
  <si>
    <t>331 Brecksville Rd., Brecksville, OH 44141</t>
  </si>
  <si>
    <t>90 Skyport Dr, San Jose, CA 95110</t>
  </si>
  <si>
    <t>80 N Market St, San Jose, CA 95113</t>
  </si>
  <si>
    <t>69 N San Pedro St, San Jose, CA 95110</t>
  </si>
  <si>
    <t>30 E Santa Clara St, San Jose, CA 95113</t>
  </si>
  <si>
    <t>87 N San Pedro St, San Jose, CA 95110</t>
  </si>
  <si>
    <t>100 W San Carlos St, San Jose, CA 95113</t>
  </si>
  <si>
    <t>22 N Almaden Ave, San Jose, CA 95110</t>
  </si>
  <si>
    <t>1110 Willow St, San Jose, CA 95125</t>
  </si>
  <si>
    <t>21 N 2nd St, San Jose, CA 95113</t>
  </si>
  <si>
    <t>96 S 1st St, San Jose, CA 95113</t>
  </si>
  <si>
    <t>16 S 2nd St, San Jose, CA 95113</t>
  </si>
  <si>
    <t>1595 Spring Hill Road Suite 110, Vienna, VA 22182</t>
  </si>
  <si>
    <t>15 Spring Hill Road Suite 110, Vienna, VA 22182</t>
  </si>
  <si>
    <t>95 Spring Hill Road Suite 110, Vienna, VA 22182</t>
  </si>
  <si>
    <t>25 Spring Hill Road Suite 110, Vienna, VA 22182</t>
  </si>
  <si>
    <t>5847 San Felipe Suite 2400, Houston, TX 77057</t>
  </si>
  <si>
    <t>5850 San Felipe Suite 2400, Houston, TX 77057</t>
  </si>
  <si>
    <t>72 S 1st St, San Jose, CA 95113</t>
  </si>
  <si>
    <t>2585 El Camino Real, Santa Clara, CA 95051</t>
  </si>
  <si>
    <t>(408)-876-7785</t>
  </si>
  <si>
    <t>(408)-827-8383</t>
  </si>
  <si>
    <t>Breakfast and Brunch</t>
  </si>
  <si>
    <t>Coffee Bar and Bistro</t>
  </si>
  <si>
    <t>Alexs 49er Inn</t>
  </si>
  <si>
    <t>JJs Blues</t>
  </si>
  <si>
    <t>Hobees</t>
  </si>
  <si>
    <t>Holders Country Inn</t>
  </si>
  <si>
    <t>Hobees Restaurant</t>
  </si>
  <si>
    <t>Sherleys Gymnastics</t>
  </si>
  <si>
    <t>(520)-465-5225</t>
  </si>
  <si>
    <t>Bills Café</t>
  </si>
  <si>
    <t>20285 South Western Ave. Suite # 200, Torrance, CA 90501</t>
  </si>
  <si>
    <t>Publish Time</t>
  </si>
  <si>
    <t>09:11:17</t>
  </si>
  <si>
    <t>01:31:39</t>
  </si>
  <si>
    <t>09:10:54</t>
  </si>
  <si>
    <t>13:05:56</t>
  </si>
  <si>
    <t>10:38:25</t>
  </si>
  <si>
    <t>14:30:47</t>
  </si>
  <si>
    <t xml:space="preserve">3:52:25 </t>
  </si>
  <si>
    <t xml:space="preserve">9:46:08 </t>
  </si>
  <si>
    <t>13:45:00</t>
  </si>
  <si>
    <t xml:space="preserve">5:12:29 </t>
  </si>
  <si>
    <t>16:06:00</t>
  </si>
  <si>
    <t>14:28:20</t>
  </si>
  <si>
    <t>11:00:33</t>
  </si>
  <si>
    <t xml:space="preserve">2:45:00 </t>
  </si>
  <si>
    <t>16:08:39</t>
  </si>
  <si>
    <t>16:45:34</t>
  </si>
  <si>
    <t>17:18:31</t>
  </si>
  <si>
    <t>17:15:00</t>
  </si>
  <si>
    <t xml:space="preserve">7:15:05 </t>
  </si>
  <si>
    <t>YELP_ID</t>
  </si>
  <si>
    <t>FRIENDID</t>
  </si>
  <si>
    <t>YelpID</t>
  </si>
  <si>
    <t>ComplimentedFriendlist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</si>
</sst>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m/d/yy\ h:mm;@"/>
    <numFmt numFmtId="166" formatCode="h:mm:ss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0" fillId="0" borderId="0" xfId="0" applyNumberFormat="1" applyFont="1"/>
    <xf numFmtId="165" fontId="0" fillId="0" borderId="0" xfId="0" applyNumberFormat="1" applyFont="1"/>
    <xf numFmtId="166" fontId="2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@gmail.com" TargetMode="External"/><Relationship Id="rId13" Type="http://schemas.openxmlformats.org/officeDocument/2006/relationships/hyperlink" Target="mailto:xiuying@yahoo.com" TargetMode="External"/><Relationship Id="rId18" Type="http://schemas.openxmlformats.org/officeDocument/2006/relationships/hyperlink" Target="mailto:david@yahoo.co.in" TargetMode="External"/><Relationship Id="rId3" Type="http://schemas.openxmlformats.org/officeDocument/2006/relationships/hyperlink" Target="mailto:Jane@gmail.com" TargetMode="External"/><Relationship Id="rId21" Type="http://schemas.openxmlformats.org/officeDocument/2006/relationships/hyperlink" Target="mailto:abby@hotmail.com" TargetMode="External"/><Relationship Id="rId7" Type="http://schemas.openxmlformats.org/officeDocument/2006/relationships/hyperlink" Target="mailto:bob@yahoo.com" TargetMode="External"/><Relationship Id="rId12" Type="http://schemas.openxmlformats.org/officeDocument/2006/relationships/hyperlink" Target="mailto:freya@yahoo.com" TargetMode="External"/><Relationship Id="rId17" Type="http://schemas.openxmlformats.org/officeDocument/2006/relationships/hyperlink" Target="mailto:chris@yaho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6" Type="http://schemas.openxmlformats.org/officeDocument/2006/relationships/hyperlink" Target="mailto:qui@gmail.com" TargetMode="External"/><Relationship Id="rId20" Type="http://schemas.openxmlformats.org/officeDocument/2006/relationships/hyperlink" Target="mailto:abner@gmail.com" TargetMode="External"/><Relationship Id="rId1" Type="http://schemas.openxmlformats.org/officeDocument/2006/relationships/hyperlink" Target="mailto:john@yahoo.com" TargetMode="External"/><Relationship Id="rId6" Type="http://schemas.openxmlformats.org/officeDocument/2006/relationships/hyperlink" Target="mailto:mike@yahoo.com" TargetMode="External"/><Relationship Id="rId11" Type="http://schemas.openxmlformats.org/officeDocument/2006/relationships/hyperlink" Target="mailto:maria@hotmail.com" TargetMode="External"/><Relationship Id="rId24" Type="http://schemas.openxmlformats.org/officeDocument/2006/relationships/hyperlink" Target="mailto:bethany@gmail.com" TargetMode="External"/><Relationship Id="rId5" Type="http://schemas.openxmlformats.org/officeDocument/2006/relationships/hyperlink" Target="mailto:james@hot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joanne@yahoo.com" TargetMode="External"/><Relationship Id="rId10" Type="http://schemas.openxmlformats.org/officeDocument/2006/relationships/hyperlink" Target="mailto:daniel@yahoo.com" TargetMode="External"/><Relationship Id="rId19" Type="http://schemas.openxmlformats.org/officeDocument/2006/relationships/hyperlink" Target="mailto:alana@hotmail.com" TargetMode="External"/><Relationship Id="rId4" Type="http://schemas.openxmlformats.org/officeDocument/2006/relationships/hyperlink" Target="mailto:adi@yahoo.com" TargetMode="External"/><Relationship Id="rId9" Type="http://schemas.openxmlformats.org/officeDocument/2006/relationships/hyperlink" Target="mailto:mark@gmail.com" TargetMode="External"/><Relationship Id="rId14" Type="http://schemas.openxmlformats.org/officeDocument/2006/relationships/hyperlink" Target="mailto:sahil@yahoo.com" TargetMode="External"/><Relationship Id="rId22" Type="http://schemas.openxmlformats.org/officeDocument/2006/relationships/hyperlink" Target="mailto:alana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90" zoomScaleNormal="90" workbookViewId="0">
      <selection activeCell="A2" sqref="A2:A26"/>
    </sheetView>
  </sheetViews>
  <sheetFormatPr defaultRowHeight="14.4" x14ac:dyDescent="0.3"/>
  <cols>
    <col min="2" max="2" width="19.33203125" bestFit="1" customWidth="1"/>
    <col min="3" max="3" width="9.88671875" bestFit="1" customWidth="1"/>
    <col min="4" max="4" width="9.6640625" bestFit="1" customWidth="1"/>
    <col min="5" max="5" width="18.77734375" bestFit="1" customWidth="1"/>
    <col min="6" max="6" width="24.88671875" bestFit="1" customWidth="1"/>
    <col min="7" max="7" width="7.109375" bestFit="1" customWidth="1"/>
    <col min="8" max="9" width="22.33203125" bestFit="1" customWidth="1"/>
    <col min="10" max="10" width="97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" x14ac:dyDescent="0.35">
      <c r="A2" t="s">
        <v>35</v>
      </c>
      <c r="B2" s="7" t="s">
        <v>140</v>
      </c>
      <c r="C2" t="s">
        <v>121</v>
      </c>
      <c r="D2" t="s">
        <v>385</v>
      </c>
      <c r="E2" s="10">
        <v>33950</v>
      </c>
      <c r="F2" s="2" t="s">
        <v>10</v>
      </c>
      <c r="G2" s="3" t="s">
        <v>11</v>
      </c>
      <c r="H2" s="2" t="s">
        <v>55</v>
      </c>
      <c r="I2" s="2" t="s">
        <v>181</v>
      </c>
      <c r="J2" s="9" t="str">
        <f>"INSERT INTO YelpUser values('" &amp;A2 &amp;"','" &amp;B2 &amp;"','" &amp;C2 &amp;"','" &amp;D2 &amp;"',TO_DATE('" &amp;TEXT(E2,"MM/DD/YY")&amp;"','MM/DD/YY'),'" &amp; F2 &amp; "','"&amp;G2&amp;"');"</f>
        <v>INSERT INTO YelpUser values('Y1','john@yahoo.com','John ','Smith',TO_DATE('12/12/92','MM/DD/YY'),'LAKE CITY,FL 32056 ','M');</v>
      </c>
    </row>
    <row r="3" spans="1:10" ht="15" x14ac:dyDescent="0.35">
      <c r="A3" t="s">
        <v>36</v>
      </c>
      <c r="B3" s="7" t="s">
        <v>141</v>
      </c>
      <c r="C3" t="s">
        <v>122</v>
      </c>
      <c r="D3" t="s">
        <v>386</v>
      </c>
      <c r="E3" s="10">
        <v>32180</v>
      </c>
      <c r="F3" t="s">
        <v>12</v>
      </c>
      <c r="G3" s="3" t="s">
        <v>11</v>
      </c>
      <c r="H3" t="s">
        <v>56</v>
      </c>
      <c r="I3" t="s">
        <v>182</v>
      </c>
      <c r="J3" s="9" t="str">
        <f t="shared" ref="J3:J26" si="0">"INSERT INTO YelpUser values('" &amp;A3 &amp;"','" &amp;B3 &amp;"','" &amp;C3 &amp;"','" &amp;D3 &amp;"',TO_DATE('" &amp;TEXT(E3,"MM/DD/YY")&amp;"','MM/DD/YY'),'" &amp; F3 &amp; "','"&amp;G3&amp;"');"</f>
        <v>INSERT INTO YelpUser values('Y2','juan@gmail.com','Juan ','Carlos',TO_DATE('02/07/88','MM/DD/YY'),'Adak,AK 99546','M');</v>
      </c>
    </row>
    <row r="4" spans="1:10" ht="15" x14ac:dyDescent="0.35">
      <c r="A4" t="s">
        <v>37</v>
      </c>
      <c r="B4" s="7" t="s">
        <v>142</v>
      </c>
      <c r="C4" t="s">
        <v>123</v>
      </c>
      <c r="D4" t="s">
        <v>387</v>
      </c>
      <c r="E4" s="10">
        <v>29373</v>
      </c>
      <c r="F4" s="2" t="s">
        <v>13</v>
      </c>
      <c r="G4" s="3" t="s">
        <v>16</v>
      </c>
      <c r="H4" s="2" t="s">
        <v>299</v>
      </c>
      <c r="J4" s="9" t="str">
        <f t="shared" si="0"/>
        <v>INSERT INTO YelpUser values('Y3','Jane@gmail.com','Jane ','Chapel',TO_DATE('06/01/80','MM/DD/YY'),'VERNON HILLS,IL 60061','F');</v>
      </c>
    </row>
    <row r="5" spans="1:10" ht="15" x14ac:dyDescent="0.35">
      <c r="A5" t="s">
        <v>38</v>
      </c>
      <c r="B5" s="7" t="s">
        <v>143</v>
      </c>
      <c r="C5" t="s">
        <v>132</v>
      </c>
      <c r="D5" t="s">
        <v>135</v>
      </c>
      <c r="E5" s="10">
        <v>23479</v>
      </c>
      <c r="F5" s="2" t="s">
        <v>14</v>
      </c>
      <c r="G5" s="3" t="s">
        <v>11</v>
      </c>
      <c r="H5" t="s">
        <v>41</v>
      </c>
      <c r="I5" t="s">
        <v>41</v>
      </c>
      <c r="J5" s="9" t="str">
        <f t="shared" si="0"/>
        <v>INSERT INTO YelpUser values('Y4','adi@yahoo.com','Aditya','Awasthi',TO_DATE('04/12/64','MM/DD/YY'),'SAN FRANCISCO, CA 94102 ','M');</v>
      </c>
    </row>
    <row r="6" spans="1:10" ht="15" x14ac:dyDescent="0.35">
      <c r="A6" t="s">
        <v>39</v>
      </c>
      <c r="B6" s="7" t="s">
        <v>144</v>
      </c>
      <c r="C6" t="s">
        <v>125</v>
      </c>
      <c r="D6" t="s">
        <v>388</v>
      </c>
      <c r="E6" s="10">
        <v>33363</v>
      </c>
      <c r="F6" s="2" t="s">
        <v>15</v>
      </c>
      <c r="G6" s="3" t="s">
        <v>11</v>
      </c>
      <c r="H6" s="2" t="s">
        <v>188</v>
      </c>
      <c r="J6" s="9" t="str">
        <f t="shared" si="0"/>
        <v>INSERT INTO YelpUser values('Y5','james@hotmail.com','James ','Williams',TO_DATE('05/05/91','MM/DD/YY'),'NEW YORK ,NY 10010','M');</v>
      </c>
    </row>
    <row r="7" spans="1:10" ht="15" x14ac:dyDescent="0.35">
      <c r="A7" t="s">
        <v>40</v>
      </c>
      <c r="B7" s="7" t="s">
        <v>145</v>
      </c>
      <c r="C7" t="s">
        <v>126</v>
      </c>
      <c r="D7" t="s">
        <v>389</v>
      </c>
      <c r="E7" s="10">
        <v>32203</v>
      </c>
      <c r="F7" s="2" t="s">
        <v>17</v>
      </c>
      <c r="G7" s="3" t="s">
        <v>11</v>
      </c>
      <c r="H7" t="s">
        <v>57</v>
      </c>
      <c r="I7" t="s">
        <v>57</v>
      </c>
      <c r="J7" s="9" t="str">
        <f t="shared" si="0"/>
        <v>INSERT INTO YelpUser values('Y6','mike@yahoo.com','Mike ','Brown',TO_DATE('03/01/88','MM/DD/YY'),'CEDAR FALLS, NC 27230','M');</v>
      </c>
    </row>
    <row r="8" spans="1:10" ht="15" x14ac:dyDescent="0.35">
      <c r="A8" t="s">
        <v>41</v>
      </c>
      <c r="B8" s="7" t="s">
        <v>146</v>
      </c>
      <c r="C8" t="s">
        <v>127</v>
      </c>
      <c r="D8" t="s">
        <v>390</v>
      </c>
      <c r="E8" s="10">
        <v>25618</v>
      </c>
      <c r="F8" s="2" t="s">
        <v>18</v>
      </c>
      <c r="G8" s="3" t="s">
        <v>11</v>
      </c>
      <c r="H8" t="s">
        <v>58</v>
      </c>
      <c r="I8" t="s">
        <v>183</v>
      </c>
      <c r="J8" s="9" t="str">
        <f t="shared" si="0"/>
        <v>INSERT INTO YelpUser values('Y7','bob@yahoo.com','Bob ','Jones',TO_DATE('02/19/70','MM/DD/YY'),'FISHERS ISLAND,NY 06390 ','M');</v>
      </c>
    </row>
    <row r="9" spans="1:10" ht="15" x14ac:dyDescent="0.35">
      <c r="A9" t="s">
        <v>42</v>
      </c>
      <c r="B9" s="7" t="s">
        <v>147</v>
      </c>
      <c r="C9" t="s">
        <v>136</v>
      </c>
      <c r="D9" t="s">
        <v>391</v>
      </c>
      <c r="E9" s="10">
        <v>27471</v>
      </c>
      <c r="F9" s="2" t="s">
        <v>19</v>
      </c>
      <c r="G9" s="3" t="s">
        <v>16</v>
      </c>
      <c r="H9" t="s">
        <v>302</v>
      </c>
      <c r="I9" t="s">
        <v>47</v>
      </c>
      <c r="J9" s="9" t="str">
        <f t="shared" si="0"/>
        <v>INSERT INTO YelpUser values('Y8','wei@gmail.com',' Wei ','Zhang',TO_DATE('03/18/75','MM/DD/YY'),'LAS VEGAS,NV 89030','F');</v>
      </c>
    </row>
    <row r="10" spans="1:10" ht="15" x14ac:dyDescent="0.35">
      <c r="A10" t="s">
        <v>43</v>
      </c>
      <c r="B10" s="7" t="s">
        <v>148</v>
      </c>
      <c r="C10" t="s">
        <v>129</v>
      </c>
      <c r="D10" t="s">
        <v>392</v>
      </c>
      <c r="E10" s="10">
        <v>16743</v>
      </c>
      <c r="F10" s="2" t="s">
        <v>20</v>
      </c>
      <c r="G10" s="3" t="s">
        <v>11</v>
      </c>
      <c r="H10" t="s">
        <v>59</v>
      </c>
      <c r="I10" t="s">
        <v>59</v>
      </c>
      <c r="J10" s="9" t="str">
        <f t="shared" si="0"/>
        <v>INSERT INTO YelpUser values('Y9','mark@gmail.com','Mark ','Davis',TO_DATE('11/02/45','MM/DD/YY'),'LOS ANGELES,CA 90007','M');</v>
      </c>
    </row>
    <row r="11" spans="1:10" ht="15" x14ac:dyDescent="0.35">
      <c r="A11" t="s">
        <v>44</v>
      </c>
      <c r="B11" s="7" t="s">
        <v>149</v>
      </c>
      <c r="C11" t="s">
        <v>130</v>
      </c>
      <c r="D11" t="s">
        <v>393</v>
      </c>
      <c r="E11" s="10">
        <v>30812</v>
      </c>
      <c r="F11" s="2" t="s">
        <v>21</v>
      </c>
      <c r="G11" s="3" t="s">
        <v>11</v>
      </c>
      <c r="H11" t="s">
        <v>303</v>
      </c>
      <c r="J11" s="9" t="str">
        <f t="shared" si="0"/>
        <v>INSERT INTO YelpUser values('Y10','daniel@yahoo.com','Daniel  ','Garcia',TO_DATE('05/10/84','MM/DD/YY'),'CALDWELL,NJ 07004','M');</v>
      </c>
    </row>
    <row r="12" spans="1:10" ht="15" x14ac:dyDescent="0.35">
      <c r="A12" t="s">
        <v>45</v>
      </c>
      <c r="B12" s="7" t="s">
        <v>150</v>
      </c>
      <c r="C12" t="s">
        <v>131</v>
      </c>
      <c r="D12" t="s">
        <v>394</v>
      </c>
      <c r="E12" s="10">
        <v>31271</v>
      </c>
      <c r="F12" s="2" t="s">
        <v>20</v>
      </c>
      <c r="G12" s="3" t="s">
        <v>16</v>
      </c>
      <c r="H12" t="s">
        <v>46</v>
      </c>
      <c r="I12" t="s">
        <v>46</v>
      </c>
      <c r="J12" s="9" t="str">
        <f t="shared" si="0"/>
        <v>INSERT INTO YelpUser values('Y11','maria@hotmail.com','Maria','Rodriguez',TO_DATE('08/12/85','MM/DD/YY'),'LOS ANGELES,CA 90007','F');</v>
      </c>
    </row>
    <row r="13" spans="1:10" ht="15" x14ac:dyDescent="0.35">
      <c r="A13" t="s">
        <v>46</v>
      </c>
      <c r="B13" s="7" t="s">
        <v>22</v>
      </c>
      <c r="C13" t="s">
        <v>23</v>
      </c>
      <c r="D13" t="s">
        <v>395</v>
      </c>
      <c r="E13" s="10">
        <v>33151</v>
      </c>
      <c r="F13" s="2" t="s">
        <v>24</v>
      </c>
      <c r="G13" s="3" t="s">
        <v>16</v>
      </c>
      <c r="H13" t="s">
        <v>60</v>
      </c>
      <c r="I13" t="s">
        <v>45</v>
      </c>
      <c r="J13" s="9" t="str">
        <f t="shared" si="0"/>
        <v>INSERT INTO YelpUser values('Y12','freya@yahoo.com','Freya','Wilson',TO_DATE('10/05/90','MM/DD/YY'),'CLIFFSIDE PARK ,NJ 07010','F');</v>
      </c>
    </row>
    <row r="14" spans="1:10" ht="15" x14ac:dyDescent="0.35">
      <c r="A14" t="s">
        <v>47</v>
      </c>
      <c r="B14" t="s">
        <v>25</v>
      </c>
      <c r="C14" t="s">
        <v>26</v>
      </c>
      <c r="D14" t="s">
        <v>396</v>
      </c>
      <c r="E14" s="10">
        <v>35030</v>
      </c>
      <c r="F14" s="2" t="s">
        <v>27</v>
      </c>
      <c r="G14" s="3" t="s">
        <v>16</v>
      </c>
      <c r="H14" t="s">
        <v>297</v>
      </c>
      <c r="I14" t="s">
        <v>42</v>
      </c>
      <c r="J14" s="9" t="str">
        <f t="shared" si="0"/>
        <v>INSERT INTO YelpUser values('Y13','kell@gmail.com','Kelley','Abraham',TO_DATE('11/27/95','MM/DD/YY'),'REDONDO BEACH,CA 90278','F');</v>
      </c>
    </row>
    <row r="15" spans="1:10" ht="15" x14ac:dyDescent="0.35">
      <c r="A15" t="s">
        <v>48</v>
      </c>
      <c r="B15" s="7" t="s">
        <v>151</v>
      </c>
      <c r="C15" t="s">
        <v>137</v>
      </c>
      <c r="D15" t="s">
        <v>397</v>
      </c>
      <c r="E15" s="10">
        <v>30217</v>
      </c>
      <c r="F15" s="2" t="s">
        <v>28</v>
      </c>
      <c r="G15" s="3" t="s">
        <v>16</v>
      </c>
      <c r="H15" t="s">
        <v>46</v>
      </c>
      <c r="I15" t="s">
        <v>46</v>
      </c>
      <c r="J15" s="9" t="str">
        <f t="shared" si="0"/>
        <v>INSERT INTO YelpUser values('Y14','xiuying@yahoo.com','Xiuying ','Wang',TO_DATE('09/23/82','MM/DD/YY'),'ALLEMAN,IA 50007','F');</v>
      </c>
    </row>
    <row r="16" spans="1:10" ht="15" x14ac:dyDescent="0.35">
      <c r="A16" t="s">
        <v>49</v>
      </c>
      <c r="B16" s="7" t="s">
        <v>152</v>
      </c>
      <c r="C16" t="s">
        <v>133</v>
      </c>
      <c r="D16" t="s">
        <v>398</v>
      </c>
      <c r="E16" s="10">
        <v>27809</v>
      </c>
      <c r="F16" s="2" t="s">
        <v>29</v>
      </c>
      <c r="G16" s="3" t="s">
        <v>11</v>
      </c>
      <c r="H16" t="s">
        <v>61</v>
      </c>
      <c r="I16" t="s">
        <v>40</v>
      </c>
      <c r="J16" s="9" t="str">
        <f t="shared" si="0"/>
        <v>INSERT INTO YelpUser values('Y15','sahil@yahoo.com','Sahil','Gupta',TO_DATE('02/19/76','MM/DD/YY'),'AMHERST,MA 01004','M');</v>
      </c>
    </row>
    <row r="17" spans="1:10" ht="15" x14ac:dyDescent="0.35">
      <c r="A17" t="s">
        <v>50</v>
      </c>
      <c r="B17" s="7" t="s">
        <v>153</v>
      </c>
      <c r="C17" t="s">
        <v>124</v>
      </c>
      <c r="D17" t="s">
        <v>399</v>
      </c>
      <c r="E17" s="10">
        <v>33605</v>
      </c>
      <c r="F17" s="2" t="s">
        <v>30</v>
      </c>
      <c r="G17" s="3" t="s">
        <v>11</v>
      </c>
      <c r="H17" t="s">
        <v>62</v>
      </c>
      <c r="I17" t="s">
        <v>184</v>
      </c>
      <c r="J17" s="9" t="str">
        <f t="shared" si="0"/>
        <v>INSERT INTO YelpUser values('Y16','david@gmail.com','David','Atkinson',TO_DATE('01/02/92','MM/DD/YY'),'SANTA MONICA ,CA 90411','M');</v>
      </c>
    </row>
    <row r="18" spans="1:10" ht="15" x14ac:dyDescent="0.35">
      <c r="A18" t="s">
        <v>51</v>
      </c>
      <c r="B18" s="7" t="s">
        <v>154</v>
      </c>
      <c r="C18" t="s">
        <v>134</v>
      </c>
      <c r="D18" t="s">
        <v>400</v>
      </c>
      <c r="E18" s="10">
        <v>28927</v>
      </c>
      <c r="F18" s="2" t="s">
        <v>31</v>
      </c>
      <c r="G18" s="3" t="s">
        <v>16</v>
      </c>
      <c r="H18" t="s">
        <v>270</v>
      </c>
      <c r="I18" t="s">
        <v>41</v>
      </c>
      <c r="J18" s="9" t="str">
        <f t="shared" si="0"/>
        <v>INSERT INTO YelpUser values('Y17','qui@gmail.com','Qui','Liu',TO_DATE('03/13/79','MM/DD/YY'),'CHARLOTTE HALL ,MD 20622','F');</v>
      </c>
    </row>
    <row r="19" spans="1:10" ht="15" x14ac:dyDescent="0.35">
      <c r="A19" t="s">
        <v>52</v>
      </c>
      <c r="B19" s="7" t="s">
        <v>155</v>
      </c>
      <c r="C19" t="s">
        <v>128</v>
      </c>
      <c r="D19" t="s">
        <v>401</v>
      </c>
      <c r="E19" s="10">
        <v>29045</v>
      </c>
      <c r="F19" s="2" t="s">
        <v>32</v>
      </c>
      <c r="G19" s="3" t="s">
        <v>11</v>
      </c>
      <c r="H19" t="s">
        <v>272</v>
      </c>
      <c r="J19" s="9" t="str">
        <f t="shared" si="0"/>
        <v>INSERT INTO YelpUser values('Y18','chris@yahoo.com','Chris ','Miller',TO_DATE('07/09/79','MM/DD/YY'),'PHOENIX, AZ 85009','M');</v>
      </c>
    </row>
    <row r="20" spans="1:10" ht="15" x14ac:dyDescent="0.35">
      <c r="A20" t="s">
        <v>53</v>
      </c>
      <c r="B20" s="7" t="s">
        <v>156</v>
      </c>
      <c r="C20" t="s">
        <v>124</v>
      </c>
      <c r="D20" t="s">
        <v>402</v>
      </c>
      <c r="E20" s="10">
        <v>29760</v>
      </c>
      <c r="F20" s="2" t="s">
        <v>33</v>
      </c>
      <c r="G20" s="3" t="s">
        <v>11</v>
      </c>
      <c r="H20" s="2" t="s">
        <v>185</v>
      </c>
      <c r="I20" s="3" t="s">
        <v>37</v>
      </c>
      <c r="J20" s="9" t="str">
        <f t="shared" si="0"/>
        <v>INSERT INTO YelpUser values('Y19','david@yahoo.co.in','David','Johnson',TO_DATE('06/23/81','MM/DD/YY'),' BELLEVUE,NE 68005','M');</v>
      </c>
    </row>
    <row r="21" spans="1:10" ht="15" x14ac:dyDescent="0.35">
      <c r="A21" t="s">
        <v>54</v>
      </c>
      <c r="B21" s="7" t="s">
        <v>157</v>
      </c>
      <c r="C21" t="s">
        <v>139</v>
      </c>
      <c r="D21" t="s">
        <v>138</v>
      </c>
      <c r="E21" s="10">
        <v>34227</v>
      </c>
      <c r="F21" s="2" t="s">
        <v>34</v>
      </c>
      <c r="G21" s="3" t="s">
        <v>16</v>
      </c>
      <c r="H21" s="2" t="s">
        <v>269</v>
      </c>
      <c r="I21" s="3" t="s">
        <v>43</v>
      </c>
      <c r="J21" s="9" t="str">
        <f t="shared" si="0"/>
        <v>INSERT INTO YelpUser values('Y20','alana@hotmail.com','Alana','Diaz',TO_DATE('09/15/93','MM/DD/YY'),'AMA ,LA  70031','F');</v>
      </c>
    </row>
    <row r="22" spans="1:10" ht="15" x14ac:dyDescent="0.35">
      <c r="A22" t="s">
        <v>298</v>
      </c>
      <c r="B22" s="7" t="s">
        <v>307</v>
      </c>
      <c r="C22" t="s">
        <v>304</v>
      </c>
      <c r="D22" t="s">
        <v>306</v>
      </c>
      <c r="E22" s="10">
        <v>33097</v>
      </c>
      <c r="F22" s="2" t="s">
        <v>309</v>
      </c>
      <c r="G22" s="3" t="s">
        <v>11</v>
      </c>
      <c r="H22" s="2" t="s">
        <v>257</v>
      </c>
      <c r="J22" s="9" t="str">
        <f t="shared" si="0"/>
        <v>INSERT INTO YelpUser values('Y21','abner@gmail.com','Abner','Harris',TO_DATE('08/12/90','MM/DD/YY'),'SANTA CLARA, CA 95050','M');</v>
      </c>
    </row>
    <row r="23" spans="1:10" ht="15" x14ac:dyDescent="0.35">
      <c r="A23" t="s">
        <v>300</v>
      </c>
      <c r="B23" s="7" t="s">
        <v>308</v>
      </c>
      <c r="C23" t="s">
        <v>305</v>
      </c>
      <c r="D23" t="s">
        <v>393</v>
      </c>
      <c r="E23" s="10">
        <v>32553</v>
      </c>
      <c r="F23" s="2" t="s">
        <v>309</v>
      </c>
      <c r="G23" s="3" t="s">
        <v>11</v>
      </c>
      <c r="H23" s="2" t="s">
        <v>310</v>
      </c>
      <c r="J23" s="9" t="str">
        <f t="shared" si="0"/>
        <v>INSERT INTO YelpUser values('Y22','abby@hotmail.com','Abby ','Garcia',TO_DATE('02/14/89','MM/DD/YY'),'SANTA CLARA, CA 95050','M');</v>
      </c>
    </row>
    <row r="24" spans="1:10" ht="15" x14ac:dyDescent="0.35">
      <c r="A24" t="s">
        <v>301</v>
      </c>
      <c r="B24" s="7" t="s">
        <v>312</v>
      </c>
      <c r="C24" t="s">
        <v>139</v>
      </c>
      <c r="D24" t="s">
        <v>311</v>
      </c>
      <c r="E24" s="10">
        <v>30779</v>
      </c>
      <c r="F24" s="5" t="s">
        <v>313</v>
      </c>
      <c r="G24" s="3" t="s">
        <v>16</v>
      </c>
      <c r="H24" s="2" t="s">
        <v>44</v>
      </c>
      <c r="J24" s="9" t="str">
        <f t="shared" si="0"/>
        <v>INSERT INTO YelpUser values('Y23','alana@yahoo.com','Alana','Robinson',TO_DATE('04/07/84','MM/DD/YY'),'Santa Clara, CA 95053','F');</v>
      </c>
    </row>
    <row r="25" spans="1:10" ht="15" x14ac:dyDescent="0.35">
      <c r="A25" t="s">
        <v>375</v>
      </c>
      <c r="B25" s="7" t="s">
        <v>378</v>
      </c>
      <c r="C25" t="s">
        <v>376</v>
      </c>
      <c r="D25" t="s">
        <v>377</v>
      </c>
      <c r="E25" s="10">
        <v>30780</v>
      </c>
      <c r="F25" s="5" t="s">
        <v>383</v>
      </c>
      <c r="G25" s="3" t="s">
        <v>16</v>
      </c>
      <c r="H25" s="2" t="s">
        <v>44</v>
      </c>
      <c r="J25" s="9" t="str">
        <f t="shared" si="0"/>
        <v>INSERT INTO YelpUser values('Y24','joanne@yahoo.com','Joanne','Lesniak',TO_DATE('04/08/84','MM/DD/YY'),'Santa Clara, CA 95050','F');</v>
      </c>
    </row>
    <row r="26" spans="1:10" ht="15" x14ac:dyDescent="0.35">
      <c r="A26" t="s">
        <v>379</v>
      </c>
      <c r="B26" s="7" t="s">
        <v>382</v>
      </c>
      <c r="C26" t="s">
        <v>380</v>
      </c>
      <c r="D26" t="s">
        <v>381</v>
      </c>
      <c r="E26" s="10">
        <v>30780</v>
      </c>
      <c r="F26" s="5" t="s">
        <v>384</v>
      </c>
      <c r="G26" s="3" t="s">
        <v>16</v>
      </c>
      <c r="H26" s="2" t="s">
        <v>44</v>
      </c>
      <c r="J26" s="9" t="str">
        <f t="shared" si="0"/>
        <v>INSERT INTO YelpUser values('Y25','bethany@gmail.com','Bethany','Hughes',TO_DATE('04/08/84','MM/DD/YY'),'Santa Clara, CA 95051','F');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5" sqref="C25"/>
    </sheetView>
  </sheetViews>
  <sheetFormatPr defaultRowHeight="14.4" x14ac:dyDescent="0.3"/>
  <cols>
    <col min="2" max="2" width="20.44140625" bestFit="1" customWidth="1"/>
    <col min="3" max="3" width="37.77734375" bestFit="1" customWidth="1"/>
  </cols>
  <sheetData>
    <row r="1" spans="1:3" x14ac:dyDescent="0.3">
      <c r="A1" s="1" t="s">
        <v>474</v>
      </c>
      <c r="B1" s="1" t="s">
        <v>475</v>
      </c>
    </row>
    <row r="2" spans="1:3" x14ac:dyDescent="0.3">
      <c r="A2" t="s">
        <v>35</v>
      </c>
      <c r="B2" s="2" t="s">
        <v>36</v>
      </c>
      <c r="C2" t="str">
        <f>"INSERT INTO ComplementFriendsList values('" &amp;A2 &amp;"','" &amp;B2 &amp;"');"</f>
        <v>INSERT INTO ComplementFriendsList values('Y1','Y2');</v>
      </c>
    </row>
    <row r="3" spans="1:3" x14ac:dyDescent="0.3">
      <c r="A3" t="s">
        <v>35</v>
      </c>
      <c r="B3" s="2" t="s">
        <v>41</v>
      </c>
      <c r="C3" t="str">
        <f t="shared" ref="C3:C23" si="0">"INSERT INTO ComplementFriendsList values('" &amp;A3 &amp;"','" &amp;B3 &amp;"');"</f>
        <v>INSERT INTO ComplementFriendsList values('Y1','Y7');</v>
      </c>
    </row>
    <row r="4" spans="1:3" x14ac:dyDescent="0.3">
      <c r="A4" t="s">
        <v>36</v>
      </c>
      <c r="B4" t="s">
        <v>35</v>
      </c>
      <c r="C4" t="str">
        <f t="shared" si="0"/>
        <v>INSERT INTO ComplementFriendsList values('Y2','Y1');</v>
      </c>
    </row>
    <row r="5" spans="1:3" x14ac:dyDescent="0.3">
      <c r="A5" t="s">
        <v>36</v>
      </c>
      <c r="B5" t="s">
        <v>40</v>
      </c>
      <c r="C5" t="str">
        <f t="shared" si="0"/>
        <v>INSERT INTO ComplementFriendsList values('Y2','Y6');</v>
      </c>
    </row>
    <row r="6" spans="1:3" x14ac:dyDescent="0.3">
      <c r="A6" t="s">
        <v>36</v>
      </c>
      <c r="B6" t="s">
        <v>43</v>
      </c>
      <c r="C6" t="str">
        <f t="shared" si="0"/>
        <v>INSERT INTO ComplementFriendsList values('Y2','Y9');</v>
      </c>
    </row>
    <row r="7" spans="1:3" x14ac:dyDescent="0.3">
      <c r="A7" t="s">
        <v>38</v>
      </c>
      <c r="B7" t="s">
        <v>41</v>
      </c>
      <c r="C7" t="str">
        <f t="shared" si="0"/>
        <v>INSERT INTO ComplementFriendsList values('Y4','Y7');</v>
      </c>
    </row>
    <row r="8" spans="1:3" x14ac:dyDescent="0.3">
      <c r="A8" t="s">
        <v>40</v>
      </c>
      <c r="B8" t="s">
        <v>36</v>
      </c>
      <c r="C8" t="str">
        <f t="shared" si="0"/>
        <v>INSERT INTO ComplementFriendsList values('Y6','Y2');</v>
      </c>
    </row>
    <row r="9" spans="1:3" x14ac:dyDescent="0.3">
      <c r="A9" t="s">
        <v>40</v>
      </c>
      <c r="B9" t="s">
        <v>49</v>
      </c>
      <c r="C9" t="str">
        <f t="shared" si="0"/>
        <v>INSERT INTO ComplementFriendsList values('Y6','Y15');</v>
      </c>
    </row>
    <row r="10" spans="1:3" x14ac:dyDescent="0.3">
      <c r="A10" t="s">
        <v>41</v>
      </c>
      <c r="B10" t="s">
        <v>35</v>
      </c>
      <c r="C10" t="str">
        <f t="shared" si="0"/>
        <v>INSERT INTO ComplementFriendsList values('Y7','Y1');</v>
      </c>
    </row>
    <row r="11" spans="1:3" x14ac:dyDescent="0.3">
      <c r="A11" t="s">
        <v>41</v>
      </c>
      <c r="B11" t="s">
        <v>38</v>
      </c>
      <c r="C11" t="str">
        <f t="shared" si="0"/>
        <v>INSERT INTO ComplementFriendsList values('Y7','Y4');</v>
      </c>
    </row>
    <row r="12" spans="1:3" x14ac:dyDescent="0.3">
      <c r="A12" t="s">
        <v>42</v>
      </c>
      <c r="B12" t="s">
        <v>47</v>
      </c>
      <c r="C12" t="str">
        <f t="shared" si="0"/>
        <v>INSERT INTO ComplementFriendsList values('Y8','Y13');</v>
      </c>
    </row>
    <row r="13" spans="1:3" x14ac:dyDescent="0.3">
      <c r="A13" t="s">
        <v>43</v>
      </c>
      <c r="B13" t="s">
        <v>35</v>
      </c>
      <c r="C13" t="str">
        <f t="shared" si="0"/>
        <v>INSERT INTO ComplementFriendsList values('Y9','Y1');</v>
      </c>
    </row>
    <row r="14" spans="1:3" x14ac:dyDescent="0.3">
      <c r="A14" t="s">
        <v>43</v>
      </c>
      <c r="B14" t="s">
        <v>36</v>
      </c>
      <c r="C14" t="str">
        <f t="shared" si="0"/>
        <v>INSERT INTO ComplementFriendsList values('Y9','Y2');</v>
      </c>
    </row>
    <row r="15" spans="1:3" x14ac:dyDescent="0.3">
      <c r="A15" t="s">
        <v>45</v>
      </c>
      <c r="B15" t="s">
        <v>46</v>
      </c>
      <c r="C15" t="str">
        <f t="shared" si="0"/>
        <v>INSERT INTO ComplementFriendsList values('Y11','Y12');</v>
      </c>
    </row>
    <row r="16" spans="1:3" x14ac:dyDescent="0.3">
      <c r="A16" t="s">
        <v>46</v>
      </c>
      <c r="B16" t="s">
        <v>45</v>
      </c>
      <c r="C16" t="str">
        <f t="shared" si="0"/>
        <v>INSERT INTO ComplementFriendsList values('Y12','Y11');</v>
      </c>
    </row>
    <row r="17" spans="1:3" x14ac:dyDescent="0.3">
      <c r="A17" t="s">
        <v>47</v>
      </c>
      <c r="B17" t="s">
        <v>42</v>
      </c>
      <c r="C17" t="str">
        <f t="shared" si="0"/>
        <v>INSERT INTO ComplementFriendsList values('Y13','Y8');</v>
      </c>
    </row>
    <row r="18" spans="1:3" x14ac:dyDescent="0.3">
      <c r="A18" t="s">
        <v>48</v>
      </c>
      <c r="B18" t="s">
        <v>46</v>
      </c>
      <c r="C18" t="str">
        <f t="shared" si="0"/>
        <v>INSERT INTO ComplementFriendsList values('Y14','Y12');</v>
      </c>
    </row>
    <row r="19" spans="1:3" x14ac:dyDescent="0.3">
      <c r="A19" t="s">
        <v>49</v>
      </c>
      <c r="B19" t="s">
        <v>40</v>
      </c>
      <c r="C19" t="str">
        <f t="shared" si="0"/>
        <v>INSERT INTO ComplementFriendsList values('Y15','Y6');</v>
      </c>
    </row>
    <row r="20" spans="1:3" x14ac:dyDescent="0.3">
      <c r="A20" t="s">
        <v>50</v>
      </c>
      <c r="B20" t="s">
        <v>184</v>
      </c>
      <c r="C20" t="str">
        <f t="shared" si="0"/>
        <v>INSERT INTO ComplementFriendsList values('Y16','Y2 ');</v>
      </c>
    </row>
    <row r="21" spans="1:3" x14ac:dyDescent="0.3">
      <c r="A21" t="s">
        <v>51</v>
      </c>
      <c r="B21" t="s">
        <v>41</v>
      </c>
      <c r="C21" t="str">
        <f t="shared" si="0"/>
        <v>INSERT INTO ComplementFriendsList values('Y17','Y7');</v>
      </c>
    </row>
    <row r="22" spans="1:3" x14ac:dyDescent="0.3">
      <c r="A22" t="s">
        <v>53</v>
      </c>
      <c r="B22" s="3" t="s">
        <v>37</v>
      </c>
      <c r="C22" t="str">
        <f t="shared" si="0"/>
        <v>INSERT INTO ComplementFriendsList values('Y19','Y3');</v>
      </c>
    </row>
    <row r="23" spans="1:3" x14ac:dyDescent="0.3">
      <c r="A23" t="s">
        <v>54</v>
      </c>
      <c r="B23" s="3" t="s">
        <v>43</v>
      </c>
      <c r="C23" t="str">
        <f t="shared" si="0"/>
        <v>INSERT INTO ComplementFriendsList values('Y20','Y9');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6" workbookViewId="0">
      <selection activeCell="C49" sqref="C49"/>
    </sheetView>
  </sheetViews>
  <sheetFormatPr defaultRowHeight="14.4" x14ac:dyDescent="0.3"/>
  <cols>
    <col min="2" max="2" width="15.33203125" bestFit="1" customWidth="1"/>
    <col min="3" max="3" width="36.6640625" bestFit="1" customWidth="1"/>
  </cols>
  <sheetData>
    <row r="1" spans="1:3" x14ac:dyDescent="0.3">
      <c r="A1" s="1" t="s">
        <v>472</v>
      </c>
      <c r="B1" s="1" t="s">
        <v>473</v>
      </c>
      <c r="C1" s="1"/>
    </row>
    <row r="2" spans="1:3" x14ac:dyDescent="0.3">
      <c r="A2" t="s">
        <v>35</v>
      </c>
      <c r="B2" s="2" t="s">
        <v>36</v>
      </c>
      <c r="C2" t="str">
        <f>"INSERT INTO FriendsList values('" &amp;A2 &amp;"','" &amp;B2 &amp;"');"</f>
        <v>INSERT INTO FriendsList values('Y1','Y2');</v>
      </c>
    </row>
    <row r="3" spans="1:3" x14ac:dyDescent="0.3">
      <c r="A3" t="s">
        <v>35</v>
      </c>
      <c r="B3" s="2" t="s">
        <v>41</v>
      </c>
      <c r="C3" t="str">
        <f t="shared" ref="C3:C54" si="0">"INSERT INTO FriendsList values('" &amp;A3 &amp;"','" &amp;B3 &amp;"');"</f>
        <v>INSERT INTO FriendsList values('Y1','Y7');</v>
      </c>
    </row>
    <row r="4" spans="1:3" x14ac:dyDescent="0.3">
      <c r="A4" t="s">
        <v>35</v>
      </c>
      <c r="B4" s="2" t="s">
        <v>43</v>
      </c>
      <c r="C4" t="str">
        <f t="shared" si="0"/>
        <v>INSERT INTO FriendsList values('Y1','Y9');</v>
      </c>
    </row>
    <row r="5" spans="1:3" s="16" customFormat="1" x14ac:dyDescent="0.3">
      <c r="A5" s="16" t="s">
        <v>36</v>
      </c>
      <c r="B5" s="16" t="s">
        <v>35</v>
      </c>
      <c r="C5" t="str">
        <f t="shared" si="0"/>
        <v>INSERT INTO FriendsList values('Y2','Y1');</v>
      </c>
    </row>
    <row r="6" spans="1:3" s="16" customFormat="1" x14ac:dyDescent="0.3">
      <c r="A6" s="16" t="s">
        <v>36</v>
      </c>
      <c r="B6" s="16" t="s">
        <v>40</v>
      </c>
      <c r="C6" t="str">
        <f t="shared" si="0"/>
        <v>INSERT INTO FriendsList values('Y2','Y6');</v>
      </c>
    </row>
    <row r="7" spans="1:3" s="16" customFormat="1" x14ac:dyDescent="0.3">
      <c r="A7" s="16" t="s">
        <v>36</v>
      </c>
      <c r="B7" s="16" t="s">
        <v>43</v>
      </c>
      <c r="C7" t="str">
        <f t="shared" si="0"/>
        <v>INSERT INTO FriendsList values('Y2','Y9');</v>
      </c>
    </row>
    <row r="8" spans="1:3" s="16" customFormat="1" x14ac:dyDescent="0.3">
      <c r="A8" s="16" t="s">
        <v>36</v>
      </c>
      <c r="B8" s="16" t="s">
        <v>50</v>
      </c>
      <c r="C8" t="str">
        <f t="shared" si="0"/>
        <v>INSERT INTO FriendsList values('Y2','Y16');</v>
      </c>
    </row>
    <row r="9" spans="1:3" s="16" customFormat="1" x14ac:dyDescent="0.3">
      <c r="A9" s="16" t="s">
        <v>36</v>
      </c>
      <c r="B9" s="16" t="s">
        <v>52</v>
      </c>
      <c r="C9" t="str">
        <f t="shared" si="0"/>
        <v>INSERT INTO FriendsList values('Y2','Y18');</v>
      </c>
    </row>
    <row r="10" spans="1:3" x14ac:dyDescent="0.3">
      <c r="A10" t="s">
        <v>37</v>
      </c>
      <c r="B10" s="2" t="s">
        <v>40</v>
      </c>
      <c r="C10" t="str">
        <f t="shared" si="0"/>
        <v>INSERT INTO FriendsList values('Y3','Y6');</v>
      </c>
    </row>
    <row r="11" spans="1:3" x14ac:dyDescent="0.3">
      <c r="A11" t="s">
        <v>37</v>
      </c>
      <c r="B11" s="16" t="s">
        <v>45</v>
      </c>
      <c r="C11" t="str">
        <f t="shared" si="0"/>
        <v>INSERT INTO FriendsList values('Y3','Y11');</v>
      </c>
    </row>
    <row r="12" spans="1:3" x14ac:dyDescent="0.3">
      <c r="A12" t="s">
        <v>37</v>
      </c>
      <c r="B12" s="16" t="s">
        <v>39</v>
      </c>
      <c r="C12" t="str">
        <f t="shared" si="0"/>
        <v>INSERT INTO FriendsList values('Y3','Y5');</v>
      </c>
    </row>
    <row r="13" spans="1:3" x14ac:dyDescent="0.3">
      <c r="A13" t="s">
        <v>37</v>
      </c>
      <c r="B13" s="16" t="s">
        <v>298</v>
      </c>
      <c r="C13" t="str">
        <f t="shared" si="0"/>
        <v>INSERT INTO FriendsList values('Y3','Y21');</v>
      </c>
    </row>
    <row r="14" spans="1:3" x14ac:dyDescent="0.3">
      <c r="A14" t="s">
        <v>38</v>
      </c>
      <c r="B14" t="s">
        <v>41</v>
      </c>
      <c r="C14" t="str">
        <f t="shared" si="0"/>
        <v>INSERT INTO FriendsList values('Y4','Y7');</v>
      </c>
    </row>
    <row r="15" spans="1:3" x14ac:dyDescent="0.3">
      <c r="A15" t="s">
        <v>39</v>
      </c>
      <c r="B15" s="2" t="s">
        <v>51</v>
      </c>
      <c r="C15" t="str">
        <f t="shared" si="0"/>
        <v>INSERT INTO FriendsList values('Y5','Y17');</v>
      </c>
    </row>
    <row r="16" spans="1:3" x14ac:dyDescent="0.3">
      <c r="A16" t="s">
        <v>39</v>
      </c>
      <c r="B16" s="16" t="s">
        <v>49</v>
      </c>
      <c r="C16" t="str">
        <f t="shared" si="0"/>
        <v>INSERT INTO FriendsList values('Y5','Y15');</v>
      </c>
    </row>
    <row r="17" spans="1:3" x14ac:dyDescent="0.3">
      <c r="A17" t="s">
        <v>40</v>
      </c>
      <c r="B17" t="s">
        <v>36</v>
      </c>
      <c r="C17" t="str">
        <f t="shared" si="0"/>
        <v>INSERT INTO FriendsList values('Y6','Y2');</v>
      </c>
    </row>
    <row r="18" spans="1:3" x14ac:dyDescent="0.3">
      <c r="A18" t="s">
        <v>40</v>
      </c>
      <c r="B18" t="s">
        <v>49</v>
      </c>
      <c r="C18" t="str">
        <f t="shared" si="0"/>
        <v>INSERT INTO FriendsList values('Y6','Y15');</v>
      </c>
    </row>
    <row r="19" spans="1:3" x14ac:dyDescent="0.3">
      <c r="A19" t="s">
        <v>41</v>
      </c>
      <c r="B19" t="s">
        <v>35</v>
      </c>
      <c r="C19" t="str">
        <f t="shared" si="0"/>
        <v>INSERT INTO FriendsList values('Y7','Y1');</v>
      </c>
    </row>
    <row r="20" spans="1:3" x14ac:dyDescent="0.3">
      <c r="A20" t="s">
        <v>41</v>
      </c>
      <c r="B20" t="s">
        <v>38</v>
      </c>
      <c r="C20" t="str">
        <f t="shared" si="0"/>
        <v>INSERT INTO FriendsList values('Y7','Y4');</v>
      </c>
    </row>
    <row r="21" spans="1:3" x14ac:dyDescent="0.3">
      <c r="A21" t="s">
        <v>41</v>
      </c>
      <c r="B21" t="s">
        <v>51</v>
      </c>
      <c r="C21" t="str">
        <f t="shared" si="0"/>
        <v>INSERT INTO FriendsList values('Y7','Y17');</v>
      </c>
    </row>
    <row r="22" spans="1:3" x14ac:dyDescent="0.3">
      <c r="A22" t="s">
        <v>42</v>
      </c>
      <c r="B22" t="s">
        <v>47</v>
      </c>
      <c r="C22" t="str">
        <f t="shared" si="0"/>
        <v>INSERT INTO FriendsList values('Y8','Y13');</v>
      </c>
    </row>
    <row r="23" spans="1:3" x14ac:dyDescent="0.3">
      <c r="A23" t="s">
        <v>42</v>
      </c>
      <c r="B23" t="s">
        <v>49</v>
      </c>
      <c r="C23" t="str">
        <f t="shared" si="0"/>
        <v>INSERT INTO FriendsList values('Y8','Y15');</v>
      </c>
    </row>
    <row r="24" spans="1:3" x14ac:dyDescent="0.3">
      <c r="A24" t="s">
        <v>42</v>
      </c>
      <c r="B24" t="s">
        <v>40</v>
      </c>
      <c r="C24" t="str">
        <f t="shared" si="0"/>
        <v>INSERT INTO FriendsList values('Y8','Y6');</v>
      </c>
    </row>
    <row r="25" spans="1:3" x14ac:dyDescent="0.3">
      <c r="A25" t="s">
        <v>43</v>
      </c>
      <c r="B25" t="s">
        <v>35</v>
      </c>
      <c r="C25" t="str">
        <f t="shared" si="0"/>
        <v>INSERT INTO FriendsList values('Y9','Y1');</v>
      </c>
    </row>
    <row r="26" spans="1:3" x14ac:dyDescent="0.3">
      <c r="A26" t="s">
        <v>43</v>
      </c>
      <c r="B26" t="s">
        <v>36</v>
      </c>
      <c r="C26" t="str">
        <f t="shared" si="0"/>
        <v>INSERT INTO FriendsList values('Y9','Y2');</v>
      </c>
    </row>
    <row r="27" spans="1:3" x14ac:dyDescent="0.3">
      <c r="A27" t="s">
        <v>44</v>
      </c>
      <c r="B27" t="s">
        <v>50</v>
      </c>
      <c r="C27" t="str">
        <f t="shared" si="0"/>
        <v>INSERT INTO FriendsList values('Y10','Y16');</v>
      </c>
    </row>
    <row r="28" spans="1:3" x14ac:dyDescent="0.3">
      <c r="A28" t="s">
        <v>44</v>
      </c>
      <c r="B28" t="s">
        <v>37</v>
      </c>
      <c r="C28" t="str">
        <f t="shared" si="0"/>
        <v>INSERT INTO FriendsList values('Y10','Y3');</v>
      </c>
    </row>
    <row r="29" spans="1:3" x14ac:dyDescent="0.3">
      <c r="A29" t="s">
        <v>45</v>
      </c>
      <c r="B29" t="s">
        <v>46</v>
      </c>
      <c r="C29" t="str">
        <f t="shared" si="0"/>
        <v>INSERT INTO FriendsList values('Y11','Y12');</v>
      </c>
    </row>
    <row r="30" spans="1:3" x14ac:dyDescent="0.3">
      <c r="A30" t="s">
        <v>46</v>
      </c>
      <c r="B30" t="s">
        <v>45</v>
      </c>
      <c r="C30" t="str">
        <f t="shared" si="0"/>
        <v>INSERT INTO FriendsList values('Y12','Y11');</v>
      </c>
    </row>
    <row r="31" spans="1:3" x14ac:dyDescent="0.3">
      <c r="A31" t="s">
        <v>46</v>
      </c>
      <c r="B31" t="s">
        <v>48</v>
      </c>
      <c r="C31" t="str">
        <f t="shared" si="0"/>
        <v>INSERT INTO FriendsList values('Y12','Y14');</v>
      </c>
    </row>
    <row r="32" spans="1:3" x14ac:dyDescent="0.3">
      <c r="A32" t="s">
        <v>47</v>
      </c>
      <c r="B32" t="s">
        <v>42</v>
      </c>
      <c r="C32" t="str">
        <f t="shared" si="0"/>
        <v>INSERT INTO FriendsList values('Y13','Y8');</v>
      </c>
    </row>
    <row r="33" spans="1:3" x14ac:dyDescent="0.3">
      <c r="A33" t="s">
        <v>47</v>
      </c>
      <c r="B33" t="s">
        <v>51</v>
      </c>
      <c r="C33" t="str">
        <f t="shared" si="0"/>
        <v>INSERT INTO FriendsList values('Y13','Y17');</v>
      </c>
    </row>
    <row r="34" spans="1:3" x14ac:dyDescent="0.3">
      <c r="A34" t="s">
        <v>48</v>
      </c>
      <c r="B34" t="s">
        <v>46</v>
      </c>
      <c r="C34" t="str">
        <f t="shared" si="0"/>
        <v>INSERT INTO FriendsList values('Y14','Y12');</v>
      </c>
    </row>
    <row r="35" spans="1:3" x14ac:dyDescent="0.3">
      <c r="A35" t="s">
        <v>49</v>
      </c>
      <c r="B35" t="s">
        <v>40</v>
      </c>
      <c r="C35" t="str">
        <f t="shared" si="0"/>
        <v>INSERT INTO FriendsList values('Y15','Y6');</v>
      </c>
    </row>
    <row r="36" spans="1:3" x14ac:dyDescent="0.3">
      <c r="A36" t="s">
        <v>49</v>
      </c>
      <c r="B36" t="s">
        <v>42</v>
      </c>
      <c r="C36" t="str">
        <f t="shared" si="0"/>
        <v>INSERT INTO FriendsList values('Y15','Y8');</v>
      </c>
    </row>
    <row r="37" spans="1:3" x14ac:dyDescent="0.3">
      <c r="A37" t="s">
        <v>50</v>
      </c>
      <c r="B37" t="s">
        <v>36</v>
      </c>
      <c r="C37" t="str">
        <f t="shared" si="0"/>
        <v>INSERT INTO FriendsList values('Y16','Y2');</v>
      </c>
    </row>
    <row r="38" spans="1:3" x14ac:dyDescent="0.3">
      <c r="A38" t="s">
        <v>50</v>
      </c>
      <c r="B38" t="s">
        <v>44</v>
      </c>
      <c r="C38" t="str">
        <f t="shared" si="0"/>
        <v>INSERT INTO FriendsList values('Y16','Y10');</v>
      </c>
    </row>
    <row r="39" spans="1:3" x14ac:dyDescent="0.3">
      <c r="A39" t="s">
        <v>51</v>
      </c>
      <c r="B39" t="s">
        <v>41</v>
      </c>
      <c r="C39" t="str">
        <f t="shared" si="0"/>
        <v>INSERT INTO FriendsList values('Y17','Y7');</v>
      </c>
    </row>
    <row r="40" spans="1:3" x14ac:dyDescent="0.3">
      <c r="A40" t="s">
        <v>51</v>
      </c>
      <c r="B40" t="s">
        <v>53</v>
      </c>
      <c r="C40" t="str">
        <f t="shared" si="0"/>
        <v>INSERT INTO FriendsList values('Y17','Y19');</v>
      </c>
    </row>
    <row r="41" spans="1:3" x14ac:dyDescent="0.3">
      <c r="A41" t="s">
        <v>52</v>
      </c>
      <c r="B41" t="s">
        <v>36</v>
      </c>
      <c r="C41" t="str">
        <f t="shared" si="0"/>
        <v>INSERT INTO FriendsList values('Y18','Y2');</v>
      </c>
    </row>
    <row r="42" spans="1:3" x14ac:dyDescent="0.3">
      <c r="A42" t="s">
        <v>52</v>
      </c>
      <c r="B42" t="s">
        <v>54</v>
      </c>
      <c r="C42" t="str">
        <f t="shared" si="0"/>
        <v>INSERT INTO FriendsList values('Y18','Y20');</v>
      </c>
    </row>
    <row r="43" spans="1:3" x14ac:dyDescent="0.3">
      <c r="A43" t="s">
        <v>53</v>
      </c>
      <c r="B43" s="2" t="s">
        <v>37</v>
      </c>
      <c r="C43" t="str">
        <f t="shared" si="0"/>
        <v>INSERT INTO FriendsList values('Y19','Y3');</v>
      </c>
    </row>
    <row r="44" spans="1:3" x14ac:dyDescent="0.3">
      <c r="A44" t="s">
        <v>53</v>
      </c>
      <c r="B44" s="2" t="s">
        <v>35</v>
      </c>
      <c r="C44" t="str">
        <f t="shared" si="0"/>
        <v>INSERT INTO FriendsList values('Y19','Y1');</v>
      </c>
    </row>
    <row r="45" spans="1:3" x14ac:dyDescent="0.3">
      <c r="A45" t="s">
        <v>54</v>
      </c>
      <c r="B45" s="2" t="s">
        <v>38</v>
      </c>
      <c r="C45" t="str">
        <f t="shared" si="0"/>
        <v>INSERT INTO FriendsList values('Y20','Y4');</v>
      </c>
    </row>
    <row r="46" spans="1:3" x14ac:dyDescent="0.3">
      <c r="A46" t="s">
        <v>54</v>
      </c>
      <c r="B46" s="2" t="s">
        <v>43</v>
      </c>
      <c r="C46" t="str">
        <f t="shared" si="0"/>
        <v>INSERT INTO FriendsList values('Y20','Y9');</v>
      </c>
    </row>
    <row r="47" spans="1:3" x14ac:dyDescent="0.3">
      <c r="A47" t="s">
        <v>54</v>
      </c>
      <c r="B47" s="2" t="s">
        <v>52</v>
      </c>
      <c r="C47" t="str">
        <f t="shared" si="0"/>
        <v>INSERT INTO FriendsList values('Y20','Y18');</v>
      </c>
    </row>
    <row r="48" spans="1:3" x14ac:dyDescent="0.3">
      <c r="A48" t="s">
        <v>298</v>
      </c>
      <c r="B48" s="2" t="s">
        <v>35</v>
      </c>
      <c r="C48" t="str">
        <f t="shared" si="0"/>
        <v>INSERT INTO FriendsList values('Y21','Y1');</v>
      </c>
    </row>
    <row r="49" spans="1:3" x14ac:dyDescent="0.3">
      <c r="A49" t="s">
        <v>298</v>
      </c>
      <c r="B49" s="2" t="s">
        <v>40</v>
      </c>
      <c r="C49" t="str">
        <f t="shared" si="0"/>
        <v>INSERT INTO FriendsList values('Y21','Y6');</v>
      </c>
    </row>
    <row r="50" spans="1:3" x14ac:dyDescent="0.3">
      <c r="A50" t="s">
        <v>300</v>
      </c>
      <c r="B50" s="2" t="s">
        <v>39</v>
      </c>
      <c r="C50" t="str">
        <f t="shared" si="0"/>
        <v>INSERT INTO FriendsList values('Y22','Y5');</v>
      </c>
    </row>
    <row r="51" spans="1:3" x14ac:dyDescent="0.3">
      <c r="A51" t="s">
        <v>300</v>
      </c>
      <c r="B51" s="2" t="s">
        <v>37</v>
      </c>
      <c r="C51" t="str">
        <f t="shared" si="0"/>
        <v>INSERT INTO FriendsList values('Y22','Y3');</v>
      </c>
    </row>
    <row r="52" spans="1:3" x14ac:dyDescent="0.3">
      <c r="A52" t="s">
        <v>301</v>
      </c>
      <c r="B52" s="2" t="s">
        <v>44</v>
      </c>
      <c r="C52" t="str">
        <f t="shared" si="0"/>
        <v>INSERT INTO FriendsList values('Y23','Y10');</v>
      </c>
    </row>
    <row r="53" spans="1:3" x14ac:dyDescent="0.3">
      <c r="A53" t="s">
        <v>375</v>
      </c>
      <c r="B53" s="2" t="s">
        <v>44</v>
      </c>
      <c r="C53" t="str">
        <f t="shared" si="0"/>
        <v>INSERT INTO FriendsList values('Y24','Y10');</v>
      </c>
    </row>
    <row r="54" spans="1:3" x14ac:dyDescent="0.3">
      <c r="A54" t="s">
        <v>379</v>
      </c>
      <c r="B54" s="2" t="s">
        <v>44</v>
      </c>
      <c r="C54" t="str">
        <f t="shared" si="0"/>
        <v>INSERT INTO FriendsList values('Y25','Y10');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67" zoomScale="90" zoomScaleNormal="90" workbookViewId="0">
      <selection sqref="A1:A77"/>
    </sheetView>
  </sheetViews>
  <sheetFormatPr defaultRowHeight="14.4" x14ac:dyDescent="0.3"/>
  <cols>
    <col min="1" max="1" width="9.77734375" bestFit="1" customWidth="1"/>
    <col min="2" max="2" width="9.77734375" customWidth="1"/>
    <col min="4" max="4" width="25.33203125" bestFit="1" customWidth="1"/>
    <col min="5" max="5" width="18.33203125" bestFit="1" customWidth="1"/>
    <col min="6" max="6" width="12.21875" style="15" bestFit="1" customWidth="1"/>
    <col min="7" max="7" width="12.109375" bestFit="1" customWidth="1"/>
    <col min="8" max="8" width="13.21875" bestFit="1" customWidth="1"/>
    <col min="9" max="9" width="13.5546875" bestFit="1" customWidth="1"/>
    <col min="10" max="10" width="12.21875" bestFit="1" customWidth="1"/>
    <col min="11" max="11" width="14.109375" bestFit="1" customWidth="1"/>
    <col min="12" max="12" width="14.33203125" bestFit="1" customWidth="1"/>
    <col min="13" max="13" width="108" customWidth="1"/>
  </cols>
  <sheetData>
    <row r="1" spans="1:13" x14ac:dyDescent="0.3">
      <c r="A1" s="1" t="s">
        <v>9</v>
      </c>
      <c r="B1" s="1" t="s">
        <v>65</v>
      </c>
      <c r="C1" s="1" t="s">
        <v>63</v>
      </c>
      <c r="D1" s="4" t="s">
        <v>64</v>
      </c>
      <c r="E1" s="4" t="s">
        <v>64</v>
      </c>
      <c r="F1" s="13" t="s">
        <v>452</v>
      </c>
      <c r="G1" s="1" t="s">
        <v>186</v>
      </c>
      <c r="H1" s="1" t="s">
        <v>158</v>
      </c>
      <c r="I1" s="1" t="s">
        <v>213</v>
      </c>
      <c r="J1" s="1" t="s">
        <v>230</v>
      </c>
      <c r="K1" s="1" t="s">
        <v>231</v>
      </c>
      <c r="L1" s="1" t="s">
        <v>232</v>
      </c>
    </row>
    <row r="2" spans="1:13" x14ac:dyDescent="0.3">
      <c r="A2" t="s">
        <v>159</v>
      </c>
      <c r="B2">
        <v>2</v>
      </c>
      <c r="C2" t="s">
        <v>35</v>
      </c>
      <c r="D2" s="12" t="str">
        <f>(TEXT(E2, "MM/DD/YYYY") &amp; " " &amp; F2)</f>
        <v>10/02/2007 09:11:17</v>
      </c>
      <c r="E2" s="11">
        <v>39357</v>
      </c>
      <c r="F2" s="14" t="s">
        <v>453</v>
      </c>
      <c r="G2" s="2" t="s">
        <v>36</v>
      </c>
      <c r="H2" t="s">
        <v>179</v>
      </c>
      <c r="I2" t="s">
        <v>92</v>
      </c>
      <c r="J2">
        <v>2</v>
      </c>
      <c r="K2">
        <v>2</v>
      </c>
      <c r="L2">
        <v>2</v>
      </c>
      <c r="M2" t="str">
        <f>"INSERT INTO Reviews values('" &amp;A2 &amp;"'," &amp;B2 &amp;",'" &amp;C2 &amp;"',TO_DATE('" &amp;TEXT(D2,"MM/DD/YYYY HH:MM:SS")&amp;"','MM/DD/YYYY HH24:MI:SS'),'" &amp; H2 &amp; "','"&amp;I2&amp;"'," &amp;J2 &amp;"," &amp;K2 &amp;"," &amp;L2 &amp;");"</f>
        <v>INSERT INTO Reviews values('R1',2,'Y1',TO_DATE('10/02/2007 09:11:17','MM/DD/YYYY HH24:MI:SS'),'R','B1',2,2,2);</v>
      </c>
    </row>
    <row r="3" spans="1:13" x14ac:dyDescent="0.3">
      <c r="A3" t="s">
        <v>160</v>
      </c>
      <c r="B3">
        <v>5</v>
      </c>
      <c r="C3" t="s">
        <v>38</v>
      </c>
      <c r="D3" s="12" t="str">
        <f t="shared" ref="D3:D66" si="0">(TEXT(E3, "MM/DD/YYYY") &amp; " " &amp; F3)</f>
        <v>10/02/2007 01:31:39</v>
      </c>
      <c r="E3" s="11">
        <v>39357</v>
      </c>
      <c r="F3" s="14" t="s">
        <v>454</v>
      </c>
      <c r="G3" s="2" t="s">
        <v>41</v>
      </c>
      <c r="H3" t="s">
        <v>180</v>
      </c>
      <c r="I3" t="s">
        <v>95</v>
      </c>
      <c r="J3">
        <v>3</v>
      </c>
      <c r="K3">
        <v>2</v>
      </c>
      <c r="L3">
        <v>1</v>
      </c>
      <c r="M3" t="str">
        <f t="shared" ref="M3:M66" si="1">"INSERT INTO Reviews values('" &amp;A3 &amp;"'," &amp;B3 &amp;",'" &amp;C3 &amp;"',TO_DATE('" &amp;TEXT(D3,"MM/DD/YYYY HH:MM:SS")&amp;"','MM/DD/YYYY HH24:MI:SS'),'" &amp; H3 &amp; "','"&amp;I3&amp;"'," &amp;J3 &amp;"," &amp;K3 &amp;"," &amp;L3 &amp;");"</f>
        <v>INSERT INTO Reviews values('R2',5,'Y4',TO_DATE('10/02/2007 01:31:39','MM/DD/YYYY HH24:MI:SS'),'N','B4',3,2,1);</v>
      </c>
    </row>
    <row r="4" spans="1:13" x14ac:dyDescent="0.3">
      <c r="A4" t="s">
        <v>161</v>
      </c>
      <c r="B4">
        <v>4</v>
      </c>
      <c r="C4" t="s">
        <v>36</v>
      </c>
      <c r="D4" s="12" t="str">
        <f t="shared" si="0"/>
        <v>10/02/2007 09:10:54</v>
      </c>
      <c r="E4" s="11">
        <v>39357</v>
      </c>
      <c r="F4" s="14" t="s">
        <v>455</v>
      </c>
      <c r="G4" s="2" t="s">
        <v>251</v>
      </c>
      <c r="H4" t="s">
        <v>179</v>
      </c>
      <c r="I4" t="s">
        <v>96</v>
      </c>
      <c r="J4">
        <v>1</v>
      </c>
      <c r="K4">
        <v>2</v>
      </c>
      <c r="L4">
        <v>3</v>
      </c>
      <c r="M4" t="str">
        <f t="shared" si="1"/>
        <v>INSERT INTO Reviews values('R3',4,'Y2',TO_DATE('10/02/2007 09:10:54','MM/DD/YYYY HH24:MI:SS'),'R','B5',1,2,3);</v>
      </c>
    </row>
    <row r="5" spans="1:13" x14ac:dyDescent="0.3">
      <c r="A5" t="s">
        <v>162</v>
      </c>
      <c r="B5">
        <v>5</v>
      </c>
      <c r="C5" t="s">
        <v>37</v>
      </c>
      <c r="D5" s="12" t="str">
        <f t="shared" si="0"/>
        <v>10/02/2007 13:05:56</v>
      </c>
      <c r="E5" s="11">
        <v>39357</v>
      </c>
      <c r="F5" s="14" t="s">
        <v>456</v>
      </c>
      <c r="G5" s="2" t="s">
        <v>187</v>
      </c>
      <c r="H5" t="s">
        <v>179</v>
      </c>
      <c r="I5" t="s">
        <v>95</v>
      </c>
      <c r="J5">
        <v>2</v>
      </c>
      <c r="K5">
        <v>3</v>
      </c>
      <c r="L5">
        <v>1</v>
      </c>
      <c r="M5" t="str">
        <f t="shared" si="1"/>
        <v>INSERT INTO Reviews values('R4',5,'Y3',TO_DATE('10/02/2007 13:05:56','MM/DD/YYYY HH24:MI:SS'),'R','B4',2,3,1);</v>
      </c>
    </row>
    <row r="6" spans="1:13" x14ac:dyDescent="0.3">
      <c r="A6" t="s">
        <v>163</v>
      </c>
      <c r="B6">
        <v>5</v>
      </c>
      <c r="C6" t="s">
        <v>40</v>
      </c>
      <c r="D6" s="12" t="str">
        <f t="shared" si="0"/>
        <v>09/29/2007 10:38:25</v>
      </c>
      <c r="E6" s="11">
        <v>39354</v>
      </c>
      <c r="F6" s="14" t="s">
        <v>457</v>
      </c>
      <c r="G6" s="2" t="s">
        <v>252</v>
      </c>
      <c r="H6" t="s">
        <v>179</v>
      </c>
      <c r="I6" t="s">
        <v>95</v>
      </c>
      <c r="J6">
        <v>3</v>
      </c>
      <c r="K6">
        <v>1</v>
      </c>
      <c r="L6">
        <v>2</v>
      </c>
      <c r="M6" t="str">
        <f t="shared" si="1"/>
        <v>INSERT INTO Reviews values('R5',5,'Y6',TO_DATE('09/29/2007 10:38:25','MM/DD/YYYY HH24:MI:SS'),'R','B4',3,1,2);</v>
      </c>
    </row>
    <row r="7" spans="1:13" x14ac:dyDescent="0.3">
      <c r="A7" t="s">
        <v>164</v>
      </c>
      <c r="B7">
        <v>5</v>
      </c>
      <c r="C7" t="s">
        <v>46</v>
      </c>
      <c r="D7" s="12" t="str">
        <f t="shared" si="0"/>
        <v>09/29/2007 14:30:47</v>
      </c>
      <c r="E7" s="11">
        <v>39354</v>
      </c>
      <c r="F7" s="14" t="s">
        <v>458</v>
      </c>
      <c r="G7" s="2" t="s">
        <v>253</v>
      </c>
      <c r="H7" t="s">
        <v>180</v>
      </c>
      <c r="I7" t="s">
        <v>95</v>
      </c>
      <c r="J7">
        <v>1</v>
      </c>
      <c r="K7">
        <v>4</v>
      </c>
      <c r="L7">
        <v>2</v>
      </c>
      <c r="M7" t="str">
        <f t="shared" si="1"/>
        <v>INSERT INTO Reviews values('R6',5,'Y12',TO_DATE('09/29/2007 14:30:47','MM/DD/YYYY HH24:MI:SS'),'N','B4',1,4,2);</v>
      </c>
    </row>
    <row r="8" spans="1:13" x14ac:dyDescent="0.3">
      <c r="A8" t="s">
        <v>165</v>
      </c>
      <c r="B8">
        <v>5</v>
      </c>
      <c r="C8" t="s">
        <v>39</v>
      </c>
      <c r="D8" s="12" t="str">
        <f t="shared" si="0"/>
        <v xml:space="preserve">09/29/2007 3:52:25 </v>
      </c>
      <c r="E8" s="11">
        <v>39354</v>
      </c>
      <c r="F8" s="14" t="s">
        <v>459</v>
      </c>
      <c r="G8" s="2" t="s">
        <v>188</v>
      </c>
      <c r="H8" t="s">
        <v>180</v>
      </c>
      <c r="I8" t="s">
        <v>95</v>
      </c>
      <c r="J8">
        <v>3</v>
      </c>
      <c r="K8">
        <v>2</v>
      </c>
      <c r="L8">
        <v>1</v>
      </c>
      <c r="M8" t="str">
        <f t="shared" si="1"/>
        <v>INSERT INTO Reviews values('R7',5,'Y5',TO_DATE('09/29/2007 03:52:25','MM/DD/YYYY HH24:MI:SS'),'N','B4',3,2,1);</v>
      </c>
    </row>
    <row r="9" spans="1:13" x14ac:dyDescent="0.3">
      <c r="A9" t="s">
        <v>166</v>
      </c>
      <c r="B9">
        <v>4</v>
      </c>
      <c r="C9" t="s">
        <v>36</v>
      </c>
      <c r="D9" s="12" t="str">
        <f t="shared" si="0"/>
        <v xml:space="preserve">09/28/2007 9:46:08 </v>
      </c>
      <c r="E9" s="11">
        <v>39353</v>
      </c>
      <c r="F9" s="14" t="s">
        <v>460</v>
      </c>
      <c r="G9" s="2" t="s">
        <v>254</v>
      </c>
      <c r="H9" t="s">
        <v>179</v>
      </c>
      <c r="I9" t="s">
        <v>105</v>
      </c>
      <c r="J9">
        <v>2</v>
      </c>
      <c r="K9">
        <v>3</v>
      </c>
      <c r="L9">
        <v>3</v>
      </c>
      <c r="M9" t="str">
        <f t="shared" si="1"/>
        <v>INSERT INTO Reviews values('R8',4,'Y2',TO_DATE('09/28/2007 09:46:08','MM/DD/YYYY HH24:MI:SS'),'R','B14',2,3,3);</v>
      </c>
    </row>
    <row r="10" spans="1:13" x14ac:dyDescent="0.3">
      <c r="A10" t="s">
        <v>167</v>
      </c>
      <c r="B10">
        <v>1</v>
      </c>
      <c r="C10" t="s">
        <v>35</v>
      </c>
      <c r="D10" s="12" t="str">
        <f t="shared" si="0"/>
        <v>09/29/2007 13:45:00</v>
      </c>
      <c r="E10" s="11">
        <v>39354</v>
      </c>
      <c r="F10" s="14" t="s">
        <v>461</v>
      </c>
      <c r="G10" s="2" t="s">
        <v>36</v>
      </c>
      <c r="H10" t="s">
        <v>180</v>
      </c>
      <c r="I10" t="s">
        <v>102</v>
      </c>
      <c r="J10">
        <v>3</v>
      </c>
      <c r="K10">
        <v>1</v>
      </c>
      <c r="L10">
        <v>3</v>
      </c>
      <c r="M10" t="str">
        <f t="shared" si="1"/>
        <v>INSERT INTO Reviews values('R9',1,'Y1',TO_DATE('09/29/2007 13:45:00','MM/DD/YYYY HH24:MI:SS'),'N','B11',3,1,3);</v>
      </c>
    </row>
    <row r="11" spans="1:13" x14ac:dyDescent="0.3">
      <c r="A11" t="s">
        <v>168</v>
      </c>
      <c r="B11">
        <v>1</v>
      </c>
      <c r="C11" t="s">
        <v>36</v>
      </c>
      <c r="D11" s="12" t="str">
        <f t="shared" si="0"/>
        <v xml:space="preserve">09/30/2007 5:12:29 </v>
      </c>
      <c r="E11" s="11">
        <v>39355</v>
      </c>
      <c r="F11" s="14" t="s">
        <v>462</v>
      </c>
      <c r="G11" s="2" t="s">
        <v>52</v>
      </c>
      <c r="H11" t="s">
        <v>179</v>
      </c>
      <c r="I11" t="s">
        <v>109</v>
      </c>
      <c r="J11">
        <v>3</v>
      </c>
      <c r="K11">
        <v>1</v>
      </c>
      <c r="L11">
        <v>1</v>
      </c>
      <c r="M11" t="str">
        <f t="shared" si="1"/>
        <v>INSERT INTO Reviews values('R10',1,'Y2',TO_DATE('09/30/2007 05:12:29','MM/DD/YYYY HH24:MI:SS'),'R','B18',3,1,1);</v>
      </c>
    </row>
    <row r="12" spans="1:13" x14ac:dyDescent="0.3">
      <c r="A12" t="s">
        <v>169</v>
      </c>
      <c r="B12">
        <v>2</v>
      </c>
      <c r="C12" t="s">
        <v>35</v>
      </c>
      <c r="D12" s="12" t="str">
        <f t="shared" si="0"/>
        <v>09/29/2007 16:06:00</v>
      </c>
      <c r="E12" s="11">
        <v>39354</v>
      </c>
      <c r="F12" s="14" t="s">
        <v>463</v>
      </c>
      <c r="G12" s="2" t="s">
        <v>255</v>
      </c>
      <c r="H12" t="s">
        <v>179</v>
      </c>
      <c r="I12" t="s">
        <v>104</v>
      </c>
      <c r="J12">
        <v>3</v>
      </c>
      <c r="K12">
        <v>3</v>
      </c>
      <c r="L12">
        <v>1</v>
      </c>
      <c r="M12" t="str">
        <f t="shared" si="1"/>
        <v>INSERT INTO Reviews values('R11',2,'Y1',TO_DATE('09/29/2007 16:06:00','MM/DD/YYYY HH24:MI:SS'),'R','B13',3,3,1);</v>
      </c>
    </row>
    <row r="13" spans="1:13" x14ac:dyDescent="0.3">
      <c r="A13" t="s">
        <v>170</v>
      </c>
      <c r="B13">
        <v>4</v>
      </c>
      <c r="C13" t="s">
        <v>35</v>
      </c>
      <c r="D13" s="12" t="str">
        <f t="shared" si="0"/>
        <v>10/02/2007 14:28:20</v>
      </c>
      <c r="E13" s="11">
        <v>39357</v>
      </c>
      <c r="F13" s="14" t="s">
        <v>464</v>
      </c>
      <c r="G13" s="2" t="s">
        <v>256</v>
      </c>
      <c r="H13" t="s">
        <v>180</v>
      </c>
      <c r="I13" t="s">
        <v>107</v>
      </c>
      <c r="J13">
        <v>5</v>
      </c>
      <c r="K13">
        <v>2</v>
      </c>
      <c r="L13">
        <v>1</v>
      </c>
      <c r="M13" t="str">
        <f t="shared" si="1"/>
        <v>INSERT INTO Reviews values('R12',4,'Y1',TO_DATE('10/02/2007 14:28:20','MM/DD/YYYY HH24:MI:SS'),'N','B16',5,2,1);</v>
      </c>
    </row>
    <row r="14" spans="1:13" x14ac:dyDescent="0.3">
      <c r="A14" t="s">
        <v>171</v>
      </c>
      <c r="B14">
        <v>5</v>
      </c>
      <c r="C14" t="s">
        <v>36</v>
      </c>
      <c r="D14" s="12" t="str">
        <f t="shared" si="0"/>
        <v>09/27/2007 11:00:33</v>
      </c>
      <c r="E14" s="11">
        <v>39352</v>
      </c>
      <c r="F14" s="14" t="s">
        <v>465</v>
      </c>
      <c r="G14" s="2" t="s">
        <v>257</v>
      </c>
      <c r="H14" t="s">
        <v>180</v>
      </c>
      <c r="I14" t="s">
        <v>204</v>
      </c>
      <c r="J14">
        <v>4</v>
      </c>
      <c r="K14">
        <v>5</v>
      </c>
      <c r="L14">
        <v>3</v>
      </c>
      <c r="M14" t="str">
        <f t="shared" si="1"/>
        <v>INSERT INTO Reviews values('R13',5,'Y2',TO_DATE('09/27/2007 11:00:33','MM/DD/YYYY HH24:MI:SS'),'N','B24',4,5,3);</v>
      </c>
    </row>
    <row r="15" spans="1:13" x14ac:dyDescent="0.3">
      <c r="A15" t="s">
        <v>172</v>
      </c>
      <c r="B15">
        <v>5</v>
      </c>
      <c r="C15" t="s">
        <v>48</v>
      </c>
      <c r="D15" s="12" t="str">
        <f t="shared" si="0"/>
        <v xml:space="preserve">10/02/2007 2:45:00 </v>
      </c>
      <c r="E15" s="11">
        <v>39357</v>
      </c>
      <c r="F15" s="14" t="s">
        <v>466</v>
      </c>
      <c r="G15" s="2" t="s">
        <v>46</v>
      </c>
      <c r="H15" t="s">
        <v>180</v>
      </c>
      <c r="I15" t="s">
        <v>95</v>
      </c>
      <c r="J15">
        <v>3</v>
      </c>
      <c r="K15">
        <v>3</v>
      </c>
      <c r="L15">
        <v>1</v>
      </c>
      <c r="M15" t="str">
        <f t="shared" si="1"/>
        <v>INSERT INTO Reviews values('R14',5,'Y14',TO_DATE('10/02/2007 02:45:00','MM/DD/YYYY HH24:MI:SS'),'N','B4',3,3,1);</v>
      </c>
    </row>
    <row r="16" spans="1:13" x14ac:dyDescent="0.3">
      <c r="A16" t="s">
        <v>173</v>
      </c>
      <c r="B16">
        <v>3</v>
      </c>
      <c r="C16" t="s">
        <v>35</v>
      </c>
      <c r="D16" s="12" t="str">
        <f t="shared" si="0"/>
        <v>09/29/2007 16:08:39</v>
      </c>
      <c r="E16" s="11">
        <v>39354</v>
      </c>
      <c r="F16" s="14" t="s">
        <v>467</v>
      </c>
      <c r="G16" s="2" t="s">
        <v>258</v>
      </c>
      <c r="H16" t="s">
        <v>179</v>
      </c>
      <c r="I16" t="s">
        <v>214</v>
      </c>
      <c r="J16">
        <v>2</v>
      </c>
      <c r="K16">
        <v>2</v>
      </c>
      <c r="L16">
        <v>3</v>
      </c>
      <c r="M16" t="str">
        <f t="shared" si="1"/>
        <v>INSERT INTO Reviews values('R15',3,'Y1',TO_DATE('09/29/2007 16:08:39','MM/DD/YYYY HH24:MI:SS'),'R','B33',2,2,3);</v>
      </c>
    </row>
    <row r="17" spans="1:13" x14ac:dyDescent="0.3">
      <c r="A17" t="s">
        <v>174</v>
      </c>
      <c r="B17">
        <v>2</v>
      </c>
      <c r="C17" t="s">
        <v>35</v>
      </c>
      <c r="D17" s="12" t="str">
        <f t="shared" si="0"/>
        <v>09/29/2007 16:45:34</v>
      </c>
      <c r="E17" s="11">
        <v>39354</v>
      </c>
      <c r="F17" s="14" t="s">
        <v>468</v>
      </c>
      <c r="G17" s="2" t="s">
        <v>36</v>
      </c>
      <c r="H17" t="s">
        <v>179</v>
      </c>
      <c r="I17" t="s">
        <v>92</v>
      </c>
      <c r="J17">
        <v>1</v>
      </c>
      <c r="K17">
        <v>2</v>
      </c>
      <c r="L17">
        <v>3</v>
      </c>
      <c r="M17" t="str">
        <f t="shared" si="1"/>
        <v>INSERT INTO Reviews values('R16',2,'Y1',TO_DATE('09/29/2007 16:45:34','MM/DD/YYYY HH24:MI:SS'),'R','B1',1,2,3);</v>
      </c>
    </row>
    <row r="18" spans="1:13" x14ac:dyDescent="0.3">
      <c r="A18" t="s">
        <v>175</v>
      </c>
      <c r="B18">
        <v>4</v>
      </c>
      <c r="C18" t="s">
        <v>36</v>
      </c>
      <c r="D18" s="12" t="str">
        <f t="shared" si="0"/>
        <v>09/25/2007 17:18:31</v>
      </c>
      <c r="E18" s="11">
        <v>39350</v>
      </c>
      <c r="F18" s="14" t="s">
        <v>469</v>
      </c>
      <c r="G18" s="2" t="s">
        <v>254</v>
      </c>
      <c r="H18" t="s">
        <v>179</v>
      </c>
      <c r="I18" t="s">
        <v>216</v>
      </c>
      <c r="J18">
        <v>3</v>
      </c>
      <c r="K18">
        <v>1</v>
      </c>
      <c r="L18">
        <v>2</v>
      </c>
      <c r="M18" t="str">
        <f t="shared" si="1"/>
        <v>INSERT INTO Reviews values('R17',4,'Y2',TO_DATE('09/25/2007 17:18:31','MM/DD/YYYY HH24:MI:SS'),'R','B34',3,1,2);</v>
      </c>
    </row>
    <row r="19" spans="1:13" x14ac:dyDescent="0.3">
      <c r="A19" t="s">
        <v>176</v>
      </c>
      <c r="B19">
        <v>5</v>
      </c>
      <c r="C19" t="s">
        <v>37</v>
      </c>
      <c r="D19" s="12" t="str">
        <f t="shared" si="0"/>
        <v>09/25/2007 17:15:00</v>
      </c>
      <c r="E19" s="11">
        <v>39350</v>
      </c>
      <c r="F19" s="14" t="s">
        <v>470</v>
      </c>
      <c r="G19" s="2" t="s">
        <v>45</v>
      </c>
      <c r="H19" t="s">
        <v>180</v>
      </c>
      <c r="I19" t="s">
        <v>95</v>
      </c>
      <c r="J19">
        <v>2</v>
      </c>
      <c r="K19">
        <v>1</v>
      </c>
      <c r="L19">
        <v>2</v>
      </c>
      <c r="M19" t="str">
        <f t="shared" si="1"/>
        <v>INSERT INTO Reviews values('R18',5,'Y3',TO_DATE('09/25/2007 17:15:00','MM/DD/YYYY HH24:MI:SS'),'N','B4',2,1,2);</v>
      </c>
    </row>
    <row r="20" spans="1:13" x14ac:dyDescent="0.3">
      <c r="A20" t="s">
        <v>177</v>
      </c>
      <c r="B20">
        <v>1</v>
      </c>
      <c r="C20" t="s">
        <v>35</v>
      </c>
      <c r="D20" s="12" t="str">
        <f t="shared" si="0"/>
        <v xml:space="preserve">10/01/2007 7:15:05 </v>
      </c>
      <c r="E20" s="11">
        <v>39356</v>
      </c>
      <c r="F20" s="14" t="s">
        <v>471</v>
      </c>
      <c r="G20" s="2" t="s">
        <v>36</v>
      </c>
      <c r="H20" t="s">
        <v>179</v>
      </c>
      <c r="I20" t="s">
        <v>218</v>
      </c>
      <c r="J20">
        <v>1</v>
      </c>
      <c r="K20">
        <v>2</v>
      </c>
      <c r="L20">
        <v>2</v>
      </c>
      <c r="M20" t="str">
        <f t="shared" si="1"/>
        <v>INSERT INTO Reviews values('R19',1,'Y1',TO_DATE('10/01/2007 07:15:05','MM/DD/YYYY HH24:MI:SS'),'R','B35',1,2,2);</v>
      </c>
    </row>
    <row r="21" spans="1:13" x14ac:dyDescent="0.3">
      <c r="A21" t="s">
        <v>178</v>
      </c>
      <c r="B21">
        <v>2</v>
      </c>
      <c r="C21" t="s">
        <v>36</v>
      </c>
      <c r="D21" s="12" t="str">
        <f t="shared" si="0"/>
        <v>09/30/2007 17:15:00</v>
      </c>
      <c r="E21" s="11">
        <v>39355</v>
      </c>
      <c r="F21" s="14" t="s">
        <v>470</v>
      </c>
      <c r="G21" s="2" t="s">
        <v>40</v>
      </c>
      <c r="H21" t="s">
        <v>180</v>
      </c>
      <c r="I21" t="s">
        <v>221</v>
      </c>
      <c r="J21">
        <v>1</v>
      </c>
      <c r="K21">
        <v>1</v>
      </c>
      <c r="L21">
        <v>1</v>
      </c>
      <c r="M21" t="str">
        <f t="shared" si="1"/>
        <v>INSERT INTO Reviews values('R20',2,'Y2',TO_DATE('09/30/2007 17:15:00','MM/DD/YYYY HH24:MI:SS'),'N','B36',1,1,1);</v>
      </c>
    </row>
    <row r="22" spans="1:13" x14ac:dyDescent="0.3">
      <c r="A22" t="s">
        <v>233</v>
      </c>
      <c r="B22">
        <v>2</v>
      </c>
      <c r="C22" t="s">
        <v>36</v>
      </c>
      <c r="D22" s="12" t="str">
        <f t="shared" si="0"/>
        <v>10/25/2007 17:15:00</v>
      </c>
      <c r="E22" s="11">
        <v>39380</v>
      </c>
      <c r="F22" s="14" t="s">
        <v>470</v>
      </c>
      <c r="G22" s="2" t="s">
        <v>43</v>
      </c>
      <c r="H22" t="s">
        <v>180</v>
      </c>
      <c r="I22" t="s">
        <v>110</v>
      </c>
      <c r="J22">
        <v>1</v>
      </c>
      <c r="K22">
        <v>1</v>
      </c>
      <c r="L22">
        <v>2</v>
      </c>
      <c r="M22" t="str">
        <f t="shared" si="1"/>
        <v>INSERT INTO Reviews values('R21',2,'Y2',TO_DATE('10/25/2007 17:15:00','MM/DD/YYYY HH24:MI:SS'),'N','B19',1,1,2);</v>
      </c>
    </row>
    <row r="23" spans="1:13" x14ac:dyDescent="0.3">
      <c r="A23" t="s">
        <v>234</v>
      </c>
      <c r="B23">
        <v>5</v>
      </c>
      <c r="C23" t="s">
        <v>38</v>
      </c>
      <c r="D23" s="12" t="str">
        <f t="shared" si="0"/>
        <v>09/26/2007 17:15:00</v>
      </c>
      <c r="E23" s="11">
        <v>39351</v>
      </c>
      <c r="F23" s="14" t="s">
        <v>470</v>
      </c>
      <c r="G23" s="2" t="s">
        <v>41</v>
      </c>
      <c r="H23" t="s">
        <v>180</v>
      </c>
      <c r="I23" t="s">
        <v>95</v>
      </c>
      <c r="J23">
        <v>1</v>
      </c>
      <c r="K23">
        <v>1</v>
      </c>
      <c r="L23">
        <v>1</v>
      </c>
      <c r="M23" t="str">
        <f t="shared" si="1"/>
        <v>INSERT INTO Reviews values('R22',5,'Y4',TO_DATE('09/26/2007 17:15:00','MM/DD/YYYY HH24:MI:SS'),'N','B4',1,1,1);</v>
      </c>
    </row>
    <row r="24" spans="1:13" x14ac:dyDescent="0.3">
      <c r="A24" t="s">
        <v>235</v>
      </c>
      <c r="B24">
        <v>5</v>
      </c>
      <c r="C24" t="s">
        <v>40</v>
      </c>
      <c r="D24" s="12" t="str">
        <f t="shared" si="0"/>
        <v>09/26/2007 17:15:00</v>
      </c>
      <c r="E24" s="11">
        <v>39351</v>
      </c>
      <c r="F24" s="14" t="s">
        <v>470</v>
      </c>
      <c r="G24" s="2" t="s">
        <v>36</v>
      </c>
      <c r="H24" s="2" t="s">
        <v>180</v>
      </c>
      <c r="I24" s="2" t="s">
        <v>95</v>
      </c>
      <c r="J24">
        <v>1</v>
      </c>
      <c r="K24">
        <v>1</v>
      </c>
      <c r="L24">
        <v>1</v>
      </c>
      <c r="M24" t="str">
        <f t="shared" si="1"/>
        <v>INSERT INTO Reviews values('R23',5,'Y6',TO_DATE('09/26/2007 17:15:00','MM/DD/YYYY HH24:MI:SS'),'N','B4',1,1,1);</v>
      </c>
    </row>
    <row r="25" spans="1:13" x14ac:dyDescent="0.3">
      <c r="A25" t="s">
        <v>236</v>
      </c>
      <c r="B25">
        <v>5</v>
      </c>
      <c r="C25" t="s">
        <v>41</v>
      </c>
      <c r="D25" s="12" t="str">
        <f t="shared" si="0"/>
        <v>09/27/2007 17:15:00</v>
      </c>
      <c r="E25" s="11">
        <v>39352</v>
      </c>
      <c r="F25" s="14" t="s">
        <v>470</v>
      </c>
      <c r="G25" s="2" t="s">
        <v>35</v>
      </c>
      <c r="H25" s="2" t="s">
        <v>180</v>
      </c>
      <c r="I25" s="2" t="s">
        <v>95</v>
      </c>
      <c r="J25">
        <v>1</v>
      </c>
      <c r="K25">
        <v>1</v>
      </c>
      <c r="L25">
        <v>1</v>
      </c>
      <c r="M25" t="str">
        <f t="shared" si="1"/>
        <v>INSERT INTO Reviews values('R24',5,'Y7',TO_DATE('09/27/2007 17:15:00','MM/DD/YYYY HH24:MI:SS'),'N','B4',1,1,1);</v>
      </c>
    </row>
    <row r="26" spans="1:13" x14ac:dyDescent="0.3">
      <c r="A26" t="s">
        <v>237</v>
      </c>
      <c r="B26">
        <v>5</v>
      </c>
      <c r="C26" t="s">
        <v>38</v>
      </c>
      <c r="D26" s="12" t="str">
        <f t="shared" si="0"/>
        <v>09/28/2007 17:15:00</v>
      </c>
      <c r="E26" s="11">
        <v>39353</v>
      </c>
      <c r="F26" s="14" t="s">
        <v>470</v>
      </c>
      <c r="G26" s="2" t="s">
        <v>41</v>
      </c>
      <c r="H26" s="2" t="s">
        <v>180</v>
      </c>
      <c r="I26" s="2" t="s">
        <v>95</v>
      </c>
      <c r="J26">
        <v>1</v>
      </c>
      <c r="K26">
        <v>1</v>
      </c>
      <c r="L26">
        <v>1</v>
      </c>
      <c r="M26" t="str">
        <f t="shared" si="1"/>
        <v>INSERT INTO Reviews values('R25',5,'Y4',TO_DATE('09/28/2007 17:15:00','MM/DD/YYYY HH24:MI:SS'),'N','B4',1,1,1);</v>
      </c>
    </row>
    <row r="27" spans="1:13" x14ac:dyDescent="0.3">
      <c r="A27" t="s">
        <v>238</v>
      </c>
      <c r="B27">
        <v>5</v>
      </c>
      <c r="C27" t="s">
        <v>46</v>
      </c>
      <c r="D27" s="12" t="str">
        <f t="shared" si="0"/>
        <v>10/29/2007 17:15:00</v>
      </c>
      <c r="E27" s="11">
        <v>39384</v>
      </c>
      <c r="F27" s="14" t="s">
        <v>470</v>
      </c>
      <c r="G27" s="2" t="s">
        <v>45</v>
      </c>
      <c r="H27" s="2" t="s">
        <v>180</v>
      </c>
      <c r="I27" t="s">
        <v>101</v>
      </c>
      <c r="J27">
        <v>1</v>
      </c>
      <c r="K27">
        <v>1</v>
      </c>
      <c r="L27">
        <v>1</v>
      </c>
      <c r="M27" t="str">
        <f t="shared" si="1"/>
        <v>INSERT INTO Reviews values('R26',5,'Y12',TO_DATE('10/29/2007 17:15:00','MM/DD/YYYY HH24:MI:SS'),'N','B10',1,1,1);</v>
      </c>
    </row>
    <row r="28" spans="1:13" x14ac:dyDescent="0.3">
      <c r="A28" t="s">
        <v>239</v>
      </c>
      <c r="B28">
        <v>5</v>
      </c>
      <c r="C28" t="s">
        <v>39</v>
      </c>
      <c r="D28" s="12" t="str">
        <f t="shared" si="0"/>
        <v>09/30/2007 17:15:00</v>
      </c>
      <c r="E28" s="11">
        <v>39355</v>
      </c>
      <c r="F28" s="14" t="s">
        <v>470</v>
      </c>
      <c r="G28" s="2" t="s">
        <v>51</v>
      </c>
      <c r="H28" s="2" t="s">
        <v>180</v>
      </c>
      <c r="I28" t="s">
        <v>101</v>
      </c>
      <c r="J28">
        <v>1</v>
      </c>
      <c r="K28">
        <v>1</v>
      </c>
      <c r="L28">
        <v>1</v>
      </c>
      <c r="M28" t="str">
        <f t="shared" si="1"/>
        <v>INSERT INTO Reviews values('R27',5,'Y5',TO_DATE('09/30/2007 17:15:00','MM/DD/YYYY HH24:MI:SS'),'N','B10',1,1,1);</v>
      </c>
    </row>
    <row r="29" spans="1:13" x14ac:dyDescent="0.3">
      <c r="A29" t="s">
        <v>240</v>
      </c>
      <c r="B29">
        <v>5</v>
      </c>
      <c r="C29" t="s">
        <v>48</v>
      </c>
      <c r="D29" s="12" t="str">
        <f t="shared" si="0"/>
        <v>09/25/2007 17:15:00</v>
      </c>
      <c r="E29" s="11">
        <v>39350</v>
      </c>
      <c r="F29" s="14" t="s">
        <v>470</v>
      </c>
      <c r="G29" s="2" t="s">
        <v>249</v>
      </c>
      <c r="H29" s="2" t="s">
        <v>180</v>
      </c>
      <c r="I29" t="s">
        <v>101</v>
      </c>
      <c r="J29">
        <v>1</v>
      </c>
      <c r="K29">
        <v>1</v>
      </c>
      <c r="L29">
        <v>1</v>
      </c>
      <c r="M29" t="str">
        <f t="shared" si="1"/>
        <v>INSERT INTO Reviews values('R28',5,'Y14',TO_DATE('09/25/2007 17:15:00','MM/DD/YYYY HH24:MI:SS'),'N','B10',1,1,1);</v>
      </c>
    </row>
    <row r="30" spans="1:13" x14ac:dyDescent="0.3">
      <c r="A30" t="s">
        <v>241</v>
      </c>
      <c r="B30">
        <v>5</v>
      </c>
      <c r="C30" t="s">
        <v>40</v>
      </c>
      <c r="D30" s="12" t="str">
        <f t="shared" si="0"/>
        <v>09/25/2007 17:15:00</v>
      </c>
      <c r="E30" s="11">
        <v>39350</v>
      </c>
      <c r="F30" s="14" t="s">
        <v>470</v>
      </c>
      <c r="G30" s="2" t="s">
        <v>36</v>
      </c>
      <c r="H30" s="2" t="s">
        <v>180</v>
      </c>
      <c r="I30" t="s">
        <v>101</v>
      </c>
      <c r="J30">
        <v>1</v>
      </c>
      <c r="K30">
        <v>1</v>
      </c>
      <c r="L30">
        <v>1</v>
      </c>
      <c r="M30" t="str">
        <f t="shared" si="1"/>
        <v>INSERT INTO Reviews values('R29',5,'Y6',TO_DATE('09/25/2007 17:15:00','MM/DD/YYYY HH24:MI:SS'),'N','B10',1,1,1);</v>
      </c>
    </row>
    <row r="31" spans="1:13" x14ac:dyDescent="0.3">
      <c r="A31" t="s">
        <v>242</v>
      </c>
      <c r="B31">
        <v>5</v>
      </c>
      <c r="C31" t="s">
        <v>39</v>
      </c>
      <c r="D31" s="12" t="str">
        <f t="shared" si="0"/>
        <v>09/25/2007 17:15:00</v>
      </c>
      <c r="E31" s="11">
        <v>39350</v>
      </c>
      <c r="F31" s="14" t="s">
        <v>470</v>
      </c>
      <c r="G31" s="2" t="s">
        <v>188</v>
      </c>
      <c r="H31" s="2" t="s">
        <v>180</v>
      </c>
      <c r="I31" t="s">
        <v>101</v>
      </c>
      <c r="J31">
        <v>1</v>
      </c>
      <c r="K31">
        <v>1</v>
      </c>
      <c r="L31">
        <v>1</v>
      </c>
      <c r="M31" t="str">
        <f t="shared" si="1"/>
        <v>INSERT INTO Reviews values('R30',5,'Y5',TO_DATE('09/25/2007 17:15:00','MM/DD/YYYY HH24:MI:SS'),'N','B10',1,1,1);</v>
      </c>
    </row>
    <row r="32" spans="1:13" x14ac:dyDescent="0.3">
      <c r="A32" t="s">
        <v>243</v>
      </c>
      <c r="B32">
        <v>5</v>
      </c>
      <c r="C32" t="s">
        <v>40</v>
      </c>
      <c r="D32" s="12" t="str">
        <f t="shared" si="0"/>
        <v>10/25/2007 17:15:00</v>
      </c>
      <c r="E32" s="11">
        <v>39380</v>
      </c>
      <c r="F32" s="14" t="s">
        <v>470</v>
      </c>
      <c r="G32" s="2" t="s">
        <v>35</v>
      </c>
      <c r="H32" s="2" t="s">
        <v>180</v>
      </c>
      <c r="I32" t="s">
        <v>101</v>
      </c>
      <c r="J32">
        <v>1</v>
      </c>
      <c r="K32">
        <v>1</v>
      </c>
      <c r="L32">
        <v>1</v>
      </c>
      <c r="M32" t="str">
        <f t="shared" si="1"/>
        <v>INSERT INTO Reviews values('R31',5,'Y6',TO_DATE('10/25/2007 17:15:00','MM/DD/YYYY HH24:MI:SS'),'N','B10',1,1,1);</v>
      </c>
    </row>
    <row r="33" spans="1:13" x14ac:dyDescent="0.3">
      <c r="A33" t="s">
        <v>244</v>
      </c>
      <c r="B33">
        <v>5</v>
      </c>
      <c r="C33" t="s">
        <v>48</v>
      </c>
      <c r="D33" s="12" t="str">
        <f t="shared" si="0"/>
        <v>09/25/2007 17:15:00</v>
      </c>
      <c r="E33" s="11">
        <v>39350</v>
      </c>
      <c r="F33" s="14" t="s">
        <v>470</v>
      </c>
      <c r="G33" s="2" t="s">
        <v>46</v>
      </c>
      <c r="H33" s="2" t="s">
        <v>180</v>
      </c>
      <c r="I33" t="s">
        <v>101</v>
      </c>
      <c r="J33">
        <v>1</v>
      </c>
      <c r="K33">
        <v>1</v>
      </c>
      <c r="L33">
        <v>1</v>
      </c>
      <c r="M33" t="str">
        <f t="shared" si="1"/>
        <v>INSERT INTO Reviews values('R32',5,'Y14',TO_DATE('09/25/2007 17:15:00','MM/DD/YYYY HH24:MI:SS'),'N','B10',1,1,1);</v>
      </c>
    </row>
    <row r="34" spans="1:13" x14ac:dyDescent="0.3">
      <c r="A34" t="s">
        <v>245</v>
      </c>
      <c r="B34">
        <v>5</v>
      </c>
      <c r="C34" t="s">
        <v>40</v>
      </c>
      <c r="D34" s="12" t="str">
        <f t="shared" si="0"/>
        <v>09/25/2007 17:15:00</v>
      </c>
      <c r="E34" s="11">
        <v>39350</v>
      </c>
      <c r="F34" s="14" t="s">
        <v>470</v>
      </c>
      <c r="G34" s="2" t="s">
        <v>36</v>
      </c>
      <c r="H34" s="2" t="s">
        <v>180</v>
      </c>
      <c r="I34" t="s">
        <v>101</v>
      </c>
      <c r="J34">
        <v>1</v>
      </c>
      <c r="K34">
        <v>1</v>
      </c>
      <c r="L34">
        <v>1</v>
      </c>
      <c r="M34" t="str">
        <f t="shared" si="1"/>
        <v>INSERT INTO Reviews values('R33',5,'Y6',TO_DATE('09/25/2007 17:15:00','MM/DD/YYYY HH24:MI:SS'),'N','B10',1,1,1);</v>
      </c>
    </row>
    <row r="35" spans="1:13" x14ac:dyDescent="0.3">
      <c r="A35" t="s">
        <v>246</v>
      </c>
      <c r="B35">
        <v>5</v>
      </c>
      <c r="C35" t="s">
        <v>46</v>
      </c>
      <c r="D35" s="12" t="str">
        <f t="shared" si="0"/>
        <v>09/25/2007 17:15:00</v>
      </c>
      <c r="E35" s="11">
        <v>39350</v>
      </c>
      <c r="F35" s="14" t="s">
        <v>470</v>
      </c>
      <c r="G35" s="2" t="s">
        <v>253</v>
      </c>
      <c r="H35" s="2" t="s">
        <v>180</v>
      </c>
      <c r="I35" t="s">
        <v>101</v>
      </c>
      <c r="J35">
        <v>1</v>
      </c>
      <c r="K35">
        <v>1</v>
      </c>
      <c r="L35">
        <v>1</v>
      </c>
      <c r="M35" t="str">
        <f t="shared" si="1"/>
        <v>INSERT INTO Reviews values('R34',5,'Y12',TO_DATE('09/25/2007 17:15:00','MM/DD/YYYY HH24:MI:SS'),'N','B10',1,1,1);</v>
      </c>
    </row>
    <row r="36" spans="1:13" x14ac:dyDescent="0.3">
      <c r="A36" t="s">
        <v>247</v>
      </c>
      <c r="B36">
        <v>5</v>
      </c>
      <c r="C36" t="s">
        <v>48</v>
      </c>
      <c r="D36" s="12" t="str">
        <f t="shared" si="0"/>
        <v>10/25/2007 17:15:00</v>
      </c>
      <c r="E36" s="11">
        <v>39380</v>
      </c>
      <c r="F36" s="14" t="s">
        <v>470</v>
      </c>
      <c r="G36" s="2" t="s">
        <v>46</v>
      </c>
      <c r="H36" s="2" t="s">
        <v>180</v>
      </c>
      <c r="I36" t="s">
        <v>101</v>
      </c>
      <c r="J36">
        <v>1</v>
      </c>
      <c r="K36">
        <v>1</v>
      </c>
      <c r="L36">
        <v>1</v>
      </c>
      <c r="M36" t="str">
        <f t="shared" si="1"/>
        <v>INSERT INTO Reviews values('R35',5,'Y14',TO_DATE('10/25/2007 17:15:00','MM/DD/YYYY HH24:MI:SS'),'N','B10',1,1,1);</v>
      </c>
    </row>
    <row r="37" spans="1:13" x14ac:dyDescent="0.3">
      <c r="A37" t="s">
        <v>248</v>
      </c>
      <c r="B37">
        <v>5</v>
      </c>
      <c r="C37" t="s">
        <v>46</v>
      </c>
      <c r="D37" s="12" t="str">
        <f t="shared" si="0"/>
        <v>09/25/2007 17:15:00</v>
      </c>
      <c r="E37" s="11">
        <v>39350</v>
      </c>
      <c r="F37" s="14" t="s">
        <v>470</v>
      </c>
      <c r="G37" s="2" t="s">
        <v>45</v>
      </c>
      <c r="H37" s="2" t="s">
        <v>180</v>
      </c>
      <c r="I37" t="s">
        <v>101</v>
      </c>
      <c r="J37">
        <v>1</v>
      </c>
      <c r="K37">
        <v>1</v>
      </c>
      <c r="L37">
        <v>1</v>
      </c>
      <c r="M37" t="str">
        <f t="shared" si="1"/>
        <v>INSERT INTO Reviews values('R36',5,'Y12',TO_DATE('09/25/2007 17:15:00','MM/DD/YYYY HH24:MI:SS'),'N','B10',1,1,1);</v>
      </c>
    </row>
    <row r="38" spans="1:13" x14ac:dyDescent="0.3">
      <c r="A38" t="s">
        <v>250</v>
      </c>
      <c r="B38">
        <v>5</v>
      </c>
      <c r="C38" t="s">
        <v>46</v>
      </c>
      <c r="D38" s="12" t="str">
        <f t="shared" si="0"/>
        <v>09/25/2007 17:15:00</v>
      </c>
      <c r="E38" s="11">
        <v>39350</v>
      </c>
      <c r="F38" s="14" t="s">
        <v>470</v>
      </c>
      <c r="G38" s="2" t="s">
        <v>48</v>
      </c>
      <c r="H38" s="2" t="s">
        <v>180</v>
      </c>
      <c r="I38" t="s">
        <v>101</v>
      </c>
      <c r="J38">
        <v>1</v>
      </c>
      <c r="K38">
        <v>1</v>
      </c>
      <c r="L38">
        <v>1</v>
      </c>
      <c r="M38" t="str">
        <f t="shared" si="1"/>
        <v>INSERT INTO Reviews values('R37',5,'Y12',TO_DATE('09/25/2007 17:15:00','MM/DD/YYYY HH24:MI:SS'),'N','B10',1,1,1);</v>
      </c>
    </row>
    <row r="39" spans="1:13" x14ac:dyDescent="0.3">
      <c r="A39" t="s">
        <v>259</v>
      </c>
      <c r="B39">
        <v>5</v>
      </c>
      <c r="C39" t="s">
        <v>47</v>
      </c>
      <c r="D39" s="12" t="str">
        <f t="shared" si="0"/>
        <v>10/25/2007 17:15:00</v>
      </c>
      <c r="E39" s="11">
        <v>39380</v>
      </c>
      <c r="F39" s="14" t="s">
        <v>470</v>
      </c>
      <c r="G39" s="2" t="s">
        <v>42</v>
      </c>
      <c r="H39" s="2" t="s">
        <v>180</v>
      </c>
      <c r="I39" t="s">
        <v>229</v>
      </c>
      <c r="J39">
        <v>1</v>
      </c>
      <c r="K39">
        <v>1</v>
      </c>
      <c r="L39">
        <v>1</v>
      </c>
      <c r="M39" t="str">
        <f t="shared" si="1"/>
        <v>INSERT INTO Reviews values('R38',5,'Y13',TO_DATE('10/25/2007 17:15:00','MM/DD/YYYY HH24:MI:SS'),'N','B42',1,1,1);</v>
      </c>
    </row>
    <row r="40" spans="1:13" x14ac:dyDescent="0.3">
      <c r="A40" t="s">
        <v>260</v>
      </c>
      <c r="B40">
        <v>5</v>
      </c>
      <c r="C40" t="s">
        <v>54</v>
      </c>
      <c r="D40" s="12" t="str">
        <f t="shared" si="0"/>
        <v>09/30/2007 17:15:00</v>
      </c>
      <c r="E40" s="11">
        <v>39355</v>
      </c>
      <c r="F40" s="14" t="s">
        <v>470</v>
      </c>
      <c r="G40" s="2" t="s">
        <v>375</v>
      </c>
      <c r="H40" s="2" t="s">
        <v>180</v>
      </c>
      <c r="I40" t="s">
        <v>229</v>
      </c>
      <c r="J40">
        <v>1</v>
      </c>
      <c r="K40">
        <v>1</v>
      </c>
      <c r="L40">
        <v>1</v>
      </c>
      <c r="M40" t="str">
        <f t="shared" si="1"/>
        <v>INSERT INTO Reviews values('R39',5,'Y20',TO_DATE('09/30/2007 17:15:00','MM/DD/YYYY HH24:MI:SS'),'N','B42',1,1,1);</v>
      </c>
    </row>
    <row r="41" spans="1:13" x14ac:dyDescent="0.3">
      <c r="A41" t="s">
        <v>261</v>
      </c>
      <c r="B41">
        <v>5</v>
      </c>
      <c r="C41" t="s">
        <v>50</v>
      </c>
      <c r="D41" s="12" t="str">
        <f t="shared" si="0"/>
        <v>09/29/2007 17:15:00</v>
      </c>
      <c r="E41" s="11">
        <v>39354</v>
      </c>
      <c r="F41" s="14" t="s">
        <v>470</v>
      </c>
      <c r="G41" s="2" t="s">
        <v>44</v>
      </c>
      <c r="H41" s="2" t="s">
        <v>180</v>
      </c>
      <c r="I41" t="s">
        <v>229</v>
      </c>
      <c r="J41">
        <v>1</v>
      </c>
      <c r="K41">
        <v>1</v>
      </c>
      <c r="L41">
        <v>1</v>
      </c>
      <c r="M41" t="str">
        <f t="shared" si="1"/>
        <v>INSERT INTO Reviews values('R40',5,'Y16',TO_DATE('09/29/2007 17:15:00','MM/DD/YYYY HH24:MI:SS'),'N','B42',1,1,1);</v>
      </c>
    </row>
    <row r="42" spans="1:13" x14ac:dyDescent="0.3">
      <c r="A42" t="s">
        <v>262</v>
      </c>
      <c r="B42">
        <v>5</v>
      </c>
      <c r="C42" t="s">
        <v>37</v>
      </c>
      <c r="D42" s="12" t="str">
        <f t="shared" si="0"/>
        <v>09/28/2007 17:15:00</v>
      </c>
      <c r="E42" s="11">
        <v>39353</v>
      </c>
      <c r="F42" s="14" t="s">
        <v>470</v>
      </c>
      <c r="G42" s="2" t="s">
        <v>298</v>
      </c>
      <c r="H42" s="2" t="s">
        <v>180</v>
      </c>
      <c r="I42" t="s">
        <v>229</v>
      </c>
      <c r="J42">
        <v>1</v>
      </c>
      <c r="K42">
        <v>1</v>
      </c>
      <c r="L42">
        <v>1</v>
      </c>
      <c r="M42" t="str">
        <f t="shared" si="1"/>
        <v>INSERT INTO Reviews values('R41',5,'Y3',TO_DATE('09/28/2007 17:15:00','MM/DD/YYYY HH24:MI:SS'),'N','B42',1,1,1);</v>
      </c>
    </row>
    <row r="43" spans="1:13" x14ac:dyDescent="0.3">
      <c r="A43" t="s">
        <v>263</v>
      </c>
      <c r="B43">
        <v>5</v>
      </c>
      <c r="C43" t="s">
        <v>42</v>
      </c>
      <c r="D43" s="12" t="str">
        <f t="shared" si="0"/>
        <v>09/27/2007 17:15:00</v>
      </c>
      <c r="E43" s="11">
        <v>39352</v>
      </c>
      <c r="F43" s="14" t="s">
        <v>470</v>
      </c>
      <c r="G43" s="2" t="s">
        <v>47</v>
      </c>
      <c r="H43" s="2" t="s">
        <v>180</v>
      </c>
      <c r="I43" t="s">
        <v>229</v>
      </c>
      <c r="J43">
        <v>1</v>
      </c>
      <c r="K43">
        <v>1</v>
      </c>
      <c r="L43">
        <v>1</v>
      </c>
      <c r="M43" t="str">
        <f t="shared" si="1"/>
        <v>INSERT INTO Reviews values('R42',5,'Y8',TO_DATE('09/27/2007 17:15:00','MM/DD/YYYY HH24:MI:SS'),'N','B42',1,1,1);</v>
      </c>
    </row>
    <row r="44" spans="1:13" x14ac:dyDescent="0.3">
      <c r="A44" t="s">
        <v>264</v>
      </c>
      <c r="B44">
        <v>5</v>
      </c>
      <c r="C44" t="s">
        <v>42</v>
      </c>
      <c r="D44" s="12" t="str">
        <f t="shared" si="0"/>
        <v>09/26/2007 17:15:00</v>
      </c>
      <c r="E44" s="11">
        <v>39351</v>
      </c>
      <c r="F44" s="14" t="s">
        <v>470</v>
      </c>
      <c r="G44" s="2" t="s">
        <v>49</v>
      </c>
      <c r="H44" s="2" t="s">
        <v>180</v>
      </c>
      <c r="I44" t="s">
        <v>229</v>
      </c>
      <c r="J44">
        <v>1</v>
      </c>
      <c r="K44">
        <v>1</v>
      </c>
      <c r="L44">
        <v>1</v>
      </c>
      <c r="M44" t="str">
        <f t="shared" si="1"/>
        <v>INSERT INTO Reviews values('R43',5,'Y8',TO_DATE('09/26/2007 17:15:00','MM/DD/YYYY HH24:MI:SS'),'N','B42',1,1,1);</v>
      </c>
    </row>
    <row r="45" spans="1:13" x14ac:dyDescent="0.3">
      <c r="A45" t="s">
        <v>265</v>
      </c>
      <c r="B45">
        <v>5</v>
      </c>
      <c r="C45" t="s">
        <v>44</v>
      </c>
      <c r="D45" s="12" t="str">
        <f t="shared" si="0"/>
        <v>09/25/2007 17:15:00</v>
      </c>
      <c r="E45" s="11">
        <v>39350</v>
      </c>
      <c r="F45" s="14" t="s">
        <v>470</v>
      </c>
      <c r="G45" s="2" t="s">
        <v>50</v>
      </c>
      <c r="H45" s="2" t="s">
        <v>180</v>
      </c>
      <c r="I45" t="s">
        <v>229</v>
      </c>
      <c r="J45">
        <v>1</v>
      </c>
      <c r="K45">
        <v>1</v>
      </c>
      <c r="L45">
        <v>1</v>
      </c>
      <c r="M45" t="str">
        <f t="shared" si="1"/>
        <v>INSERT INTO Reviews values('R44',5,'Y10',TO_DATE('09/25/2007 17:15:00','MM/DD/YYYY HH24:MI:SS'),'N','B42',1,1,1);</v>
      </c>
    </row>
    <row r="46" spans="1:13" x14ac:dyDescent="0.3">
      <c r="A46" t="s">
        <v>266</v>
      </c>
      <c r="B46">
        <v>5</v>
      </c>
      <c r="C46" t="s">
        <v>41</v>
      </c>
      <c r="D46" s="12" t="str">
        <f t="shared" si="0"/>
        <v>09/24/2007 17:15:00</v>
      </c>
      <c r="E46" s="11">
        <v>39349</v>
      </c>
      <c r="F46" s="14" t="s">
        <v>470</v>
      </c>
      <c r="G46" s="2" t="s">
        <v>300</v>
      </c>
      <c r="H46" s="2" t="s">
        <v>180</v>
      </c>
      <c r="I46" t="s">
        <v>229</v>
      </c>
      <c r="J46">
        <v>1</v>
      </c>
      <c r="K46">
        <v>1</v>
      </c>
      <c r="L46">
        <v>1</v>
      </c>
      <c r="M46" t="str">
        <f t="shared" si="1"/>
        <v>INSERT INTO Reviews values('R45',5,'Y7',TO_DATE('09/24/2007 17:15:00','MM/DD/YYYY HH24:MI:SS'),'N','B42',1,1,1);</v>
      </c>
    </row>
    <row r="47" spans="1:13" x14ac:dyDescent="0.3">
      <c r="A47" t="s">
        <v>267</v>
      </c>
      <c r="B47">
        <v>5</v>
      </c>
      <c r="C47" t="s">
        <v>54</v>
      </c>
      <c r="D47" s="12" t="str">
        <f t="shared" si="0"/>
        <v>09/23/2007 17:15:00</v>
      </c>
      <c r="E47" s="11">
        <v>39348</v>
      </c>
      <c r="F47" s="14" t="s">
        <v>470</v>
      </c>
      <c r="G47" s="2" t="s">
        <v>301</v>
      </c>
      <c r="H47" s="2" t="s">
        <v>180</v>
      </c>
      <c r="I47" t="s">
        <v>229</v>
      </c>
      <c r="J47">
        <v>1</v>
      </c>
      <c r="K47">
        <v>1</v>
      </c>
      <c r="L47">
        <v>1</v>
      </c>
      <c r="M47" t="str">
        <f t="shared" si="1"/>
        <v>INSERT INTO Reviews values('R46',5,'Y20',TO_DATE('09/23/2007 17:15:00','MM/DD/YYYY HH24:MI:SS'),'N','B42',1,1,1);</v>
      </c>
    </row>
    <row r="48" spans="1:13" x14ac:dyDescent="0.3">
      <c r="A48" t="s">
        <v>268</v>
      </c>
      <c r="B48">
        <v>5</v>
      </c>
      <c r="C48" t="s">
        <v>51</v>
      </c>
      <c r="D48" s="12" t="str">
        <f t="shared" si="0"/>
        <v>09/22/2007 17:15:00</v>
      </c>
      <c r="E48" s="11">
        <v>39347</v>
      </c>
      <c r="F48" s="14" t="s">
        <v>470</v>
      </c>
      <c r="G48" s="2" t="s">
        <v>53</v>
      </c>
      <c r="H48" s="2" t="s">
        <v>180</v>
      </c>
      <c r="I48" t="s">
        <v>229</v>
      </c>
      <c r="J48">
        <v>1</v>
      </c>
      <c r="K48">
        <v>1</v>
      </c>
      <c r="L48">
        <v>1</v>
      </c>
      <c r="M48" t="str">
        <f t="shared" si="1"/>
        <v>INSERT INTO Reviews values('R47',5,'Y17',TO_DATE('09/22/2007 17:15:00','MM/DD/YYYY HH24:MI:SS'),'N','B42',1,1,1);</v>
      </c>
    </row>
    <row r="49" spans="1:13" x14ac:dyDescent="0.3">
      <c r="A49" t="s">
        <v>271</v>
      </c>
      <c r="B49">
        <v>5</v>
      </c>
      <c r="C49" t="s">
        <v>52</v>
      </c>
      <c r="D49" s="12" t="str">
        <f t="shared" si="0"/>
        <v>09/21/2007 17:15:00</v>
      </c>
      <c r="E49" s="11">
        <v>39346</v>
      </c>
      <c r="F49" s="14" t="s">
        <v>470</v>
      </c>
      <c r="G49" s="2" t="s">
        <v>54</v>
      </c>
      <c r="H49" s="2" t="s">
        <v>180</v>
      </c>
      <c r="I49" t="s">
        <v>229</v>
      </c>
      <c r="J49">
        <v>1</v>
      </c>
      <c r="K49">
        <v>1</v>
      </c>
      <c r="L49">
        <v>1</v>
      </c>
      <c r="M49" t="str">
        <f t="shared" si="1"/>
        <v>INSERT INTO Reviews values('R48',5,'Y18',TO_DATE('09/21/2007 17:15:00','MM/DD/YYYY HH24:MI:SS'),'N','B42',1,1,1);</v>
      </c>
    </row>
    <row r="50" spans="1:13" x14ac:dyDescent="0.3">
      <c r="A50" t="s">
        <v>273</v>
      </c>
      <c r="B50">
        <v>5</v>
      </c>
      <c r="C50" t="s">
        <v>47</v>
      </c>
      <c r="D50" s="12" t="str">
        <f t="shared" si="0"/>
        <v>09/20/2007 17:15:00</v>
      </c>
      <c r="E50" s="11">
        <v>39345</v>
      </c>
      <c r="F50" s="14" t="s">
        <v>470</v>
      </c>
      <c r="G50" s="2" t="s">
        <v>52</v>
      </c>
      <c r="H50" s="2" t="s">
        <v>180</v>
      </c>
      <c r="I50" t="s">
        <v>201</v>
      </c>
      <c r="J50">
        <v>1</v>
      </c>
      <c r="K50">
        <v>1</v>
      </c>
      <c r="L50">
        <v>1</v>
      </c>
      <c r="M50" t="str">
        <f t="shared" si="1"/>
        <v>INSERT INTO Reviews values('R49',5,'Y13',TO_DATE('09/20/2007 17:15:00','MM/DD/YYYY HH24:MI:SS'),'N','B21',1,1,1);</v>
      </c>
    </row>
    <row r="51" spans="1:13" x14ac:dyDescent="0.3">
      <c r="A51" t="s">
        <v>274</v>
      </c>
      <c r="B51">
        <v>4</v>
      </c>
      <c r="C51" t="s">
        <v>54</v>
      </c>
      <c r="D51" s="12" t="str">
        <f t="shared" si="0"/>
        <v>09/19/2007 17:15:00</v>
      </c>
      <c r="E51" s="11">
        <v>39344</v>
      </c>
      <c r="F51" s="14" t="s">
        <v>470</v>
      </c>
      <c r="G51" s="2" t="s">
        <v>38</v>
      </c>
      <c r="H51" s="2" t="s">
        <v>180</v>
      </c>
      <c r="I51" t="s">
        <v>202</v>
      </c>
      <c r="J51">
        <v>1</v>
      </c>
      <c r="K51">
        <v>1</v>
      </c>
      <c r="L51">
        <v>1</v>
      </c>
      <c r="M51" t="str">
        <f t="shared" si="1"/>
        <v>INSERT INTO Reviews values('R50',4,'Y20',TO_DATE('09/19/2007 17:15:00','MM/DD/YYYY HH24:MI:SS'),'N','B22',1,1,1);</v>
      </c>
    </row>
    <row r="52" spans="1:13" x14ac:dyDescent="0.3">
      <c r="A52" t="s">
        <v>275</v>
      </c>
      <c r="B52">
        <v>3</v>
      </c>
      <c r="C52" t="s">
        <v>50</v>
      </c>
      <c r="D52" s="12" t="str">
        <f t="shared" si="0"/>
        <v>09/18/2007 17:15:00</v>
      </c>
      <c r="E52" s="11">
        <v>39343</v>
      </c>
      <c r="F52" s="14" t="s">
        <v>470</v>
      </c>
      <c r="G52" s="2" t="s">
        <v>36</v>
      </c>
      <c r="H52" s="2" t="s">
        <v>180</v>
      </c>
      <c r="I52" t="s">
        <v>203</v>
      </c>
      <c r="J52">
        <v>1</v>
      </c>
      <c r="K52">
        <v>1</v>
      </c>
      <c r="L52">
        <v>1</v>
      </c>
      <c r="M52" t="str">
        <f t="shared" si="1"/>
        <v>INSERT INTO Reviews values('R51',3,'Y16',TO_DATE('09/18/2007 17:15:00','MM/DD/YYYY HH24:MI:SS'),'N','B23',1,1,1);</v>
      </c>
    </row>
    <row r="53" spans="1:13" x14ac:dyDescent="0.3">
      <c r="A53" t="s">
        <v>276</v>
      </c>
      <c r="B53">
        <v>1</v>
      </c>
      <c r="C53" t="s">
        <v>37</v>
      </c>
      <c r="D53" s="12" t="str">
        <f t="shared" si="0"/>
        <v>09/17/2007 17:15:00</v>
      </c>
      <c r="E53" s="11">
        <v>39342</v>
      </c>
      <c r="F53" s="14" t="s">
        <v>470</v>
      </c>
      <c r="G53" s="2" t="s">
        <v>40</v>
      </c>
      <c r="H53" s="2" t="s">
        <v>180</v>
      </c>
      <c r="I53" t="s">
        <v>204</v>
      </c>
      <c r="J53">
        <v>1</v>
      </c>
      <c r="K53">
        <v>1</v>
      </c>
      <c r="L53">
        <v>1</v>
      </c>
      <c r="M53" t="str">
        <f t="shared" si="1"/>
        <v>INSERT INTO Reviews values('R52',1,'Y3',TO_DATE('09/17/2007 17:15:00','MM/DD/YYYY HH24:MI:SS'),'N','B24',1,1,1);</v>
      </c>
    </row>
    <row r="54" spans="1:13" x14ac:dyDescent="0.3">
      <c r="A54" t="s">
        <v>277</v>
      </c>
      <c r="B54">
        <v>2</v>
      </c>
      <c r="C54" t="s">
        <v>42</v>
      </c>
      <c r="D54" s="12" t="str">
        <f t="shared" si="0"/>
        <v>09/16/2007 17:15:00</v>
      </c>
      <c r="E54" s="11">
        <v>39341</v>
      </c>
      <c r="F54" s="14" t="s">
        <v>470</v>
      </c>
      <c r="G54" s="2" t="s">
        <v>40</v>
      </c>
      <c r="H54" s="2" t="s">
        <v>180</v>
      </c>
      <c r="I54" t="s">
        <v>205</v>
      </c>
      <c r="J54">
        <v>1</v>
      </c>
      <c r="K54">
        <v>1</v>
      </c>
      <c r="L54">
        <v>1</v>
      </c>
      <c r="M54" t="str">
        <f t="shared" si="1"/>
        <v>INSERT INTO Reviews values('R53',2,'Y8',TO_DATE('09/16/2007 17:15:00','MM/DD/YYYY HH24:MI:SS'),'N','B25',1,1,1);</v>
      </c>
    </row>
    <row r="55" spans="1:13" x14ac:dyDescent="0.3">
      <c r="A55" t="s">
        <v>278</v>
      </c>
      <c r="B55">
        <v>4</v>
      </c>
      <c r="C55" t="s">
        <v>42</v>
      </c>
      <c r="D55" s="12" t="str">
        <f t="shared" si="0"/>
        <v>09/15/2007 17:15:00</v>
      </c>
      <c r="E55" s="11">
        <v>39340</v>
      </c>
      <c r="F55" s="14" t="s">
        <v>470</v>
      </c>
      <c r="G55" s="2" t="s">
        <v>40</v>
      </c>
      <c r="H55" s="2" t="s">
        <v>180</v>
      </c>
      <c r="I55" t="s">
        <v>206</v>
      </c>
      <c r="J55">
        <v>1</v>
      </c>
      <c r="K55">
        <v>1</v>
      </c>
      <c r="L55">
        <v>1</v>
      </c>
      <c r="M55" t="str">
        <f t="shared" si="1"/>
        <v>INSERT INTO Reviews values('R54',4,'Y8',TO_DATE('09/15/2007 17:15:00','MM/DD/YYYY HH24:MI:SS'),'N','B26',1,1,1);</v>
      </c>
    </row>
    <row r="56" spans="1:13" x14ac:dyDescent="0.3">
      <c r="A56" t="s">
        <v>279</v>
      </c>
      <c r="B56">
        <v>5</v>
      </c>
      <c r="C56" t="s">
        <v>44</v>
      </c>
      <c r="D56" s="12" t="str">
        <f t="shared" si="0"/>
        <v>09/14/2007 17:15:00</v>
      </c>
      <c r="E56" s="11">
        <v>39339</v>
      </c>
      <c r="F56" s="14" t="s">
        <v>470</v>
      </c>
      <c r="G56" s="2" t="s">
        <v>37</v>
      </c>
      <c r="H56" s="2" t="s">
        <v>180</v>
      </c>
      <c r="I56" t="s">
        <v>207</v>
      </c>
      <c r="J56">
        <v>1</v>
      </c>
      <c r="K56">
        <v>1</v>
      </c>
      <c r="L56">
        <v>1</v>
      </c>
      <c r="M56" t="str">
        <f t="shared" si="1"/>
        <v>INSERT INTO Reviews values('R55',5,'Y10',TO_DATE('09/14/2007 17:15:00','MM/DD/YYYY HH24:MI:SS'),'N','B27',1,1,1);</v>
      </c>
    </row>
    <row r="57" spans="1:13" x14ac:dyDescent="0.3">
      <c r="A57" t="s">
        <v>280</v>
      </c>
      <c r="B57">
        <v>1</v>
      </c>
      <c r="C57" t="s">
        <v>41</v>
      </c>
      <c r="D57" s="12" t="str">
        <f t="shared" si="0"/>
        <v>09/13/2007 17:15:00</v>
      </c>
      <c r="E57" s="11">
        <v>39338</v>
      </c>
      <c r="F57" s="14" t="s">
        <v>470</v>
      </c>
      <c r="G57" s="2" t="s">
        <v>35</v>
      </c>
      <c r="H57" s="2" t="s">
        <v>180</v>
      </c>
      <c r="I57" t="s">
        <v>208</v>
      </c>
      <c r="J57">
        <v>1</v>
      </c>
      <c r="K57">
        <v>1</v>
      </c>
      <c r="L57">
        <v>1</v>
      </c>
      <c r="M57" t="str">
        <f t="shared" si="1"/>
        <v>INSERT INTO Reviews values('R56',1,'Y7',TO_DATE('09/13/2007 17:15:00','MM/DD/YYYY HH24:MI:SS'),'N','B28',1,1,1);</v>
      </c>
    </row>
    <row r="58" spans="1:13" x14ac:dyDescent="0.3">
      <c r="A58" t="s">
        <v>281</v>
      </c>
      <c r="B58">
        <v>3</v>
      </c>
      <c r="C58" t="s">
        <v>54</v>
      </c>
      <c r="D58" s="12" t="str">
        <f t="shared" si="0"/>
        <v>09/12/2007 17:15:00</v>
      </c>
      <c r="E58" s="11">
        <v>39337</v>
      </c>
      <c r="F58" s="14" t="s">
        <v>470</v>
      </c>
      <c r="G58" s="2" t="s">
        <v>38</v>
      </c>
      <c r="H58" s="2" t="s">
        <v>180</v>
      </c>
      <c r="I58" t="s">
        <v>209</v>
      </c>
      <c r="J58">
        <v>1</v>
      </c>
      <c r="K58">
        <v>1</v>
      </c>
      <c r="L58">
        <v>1</v>
      </c>
      <c r="M58" t="str">
        <f t="shared" si="1"/>
        <v>INSERT INTO Reviews values('R57',3,'Y20',TO_DATE('09/12/2007 17:15:00','MM/DD/YYYY HH24:MI:SS'),'N','B29',1,1,1);</v>
      </c>
    </row>
    <row r="59" spans="1:13" x14ac:dyDescent="0.3">
      <c r="A59" t="s">
        <v>282</v>
      </c>
      <c r="B59">
        <v>5</v>
      </c>
      <c r="C59" t="s">
        <v>51</v>
      </c>
      <c r="D59" s="12" t="str">
        <f t="shared" si="0"/>
        <v>09/11/2007 17:15:00</v>
      </c>
      <c r="E59" s="11">
        <v>39336</v>
      </c>
      <c r="F59" s="14" t="s">
        <v>470</v>
      </c>
      <c r="G59" s="2" t="s">
        <v>41</v>
      </c>
      <c r="H59" s="2" t="s">
        <v>180</v>
      </c>
      <c r="I59" t="s">
        <v>210</v>
      </c>
      <c r="J59">
        <v>1</v>
      </c>
      <c r="K59">
        <v>1</v>
      </c>
      <c r="L59">
        <v>1</v>
      </c>
      <c r="M59" t="str">
        <f t="shared" si="1"/>
        <v>INSERT INTO Reviews values('R58',5,'Y17',TO_DATE('09/11/2007 17:15:00','MM/DD/YYYY HH24:MI:SS'),'N','B30',1,1,1);</v>
      </c>
    </row>
    <row r="60" spans="1:13" x14ac:dyDescent="0.3">
      <c r="A60" t="s">
        <v>283</v>
      </c>
      <c r="B60">
        <v>2</v>
      </c>
      <c r="C60" t="s">
        <v>52</v>
      </c>
      <c r="D60" s="12" t="str">
        <f t="shared" si="0"/>
        <v>09/10/2007 17:15:00</v>
      </c>
      <c r="E60" s="11">
        <v>39335</v>
      </c>
      <c r="F60" s="14" t="s">
        <v>470</v>
      </c>
      <c r="G60" s="2" t="s">
        <v>36</v>
      </c>
      <c r="H60" s="2" t="s">
        <v>180</v>
      </c>
      <c r="I60" t="s">
        <v>211</v>
      </c>
      <c r="J60">
        <v>1</v>
      </c>
      <c r="K60">
        <v>1</v>
      </c>
      <c r="L60">
        <v>1</v>
      </c>
      <c r="M60" t="str">
        <f t="shared" si="1"/>
        <v>INSERT INTO Reviews values('R59',2,'Y18',TO_DATE('09/10/2007 17:15:00','MM/DD/YYYY HH24:MI:SS'),'N','B31',1,1,1);</v>
      </c>
    </row>
    <row r="61" spans="1:13" x14ac:dyDescent="0.3">
      <c r="A61" t="s">
        <v>284</v>
      </c>
      <c r="B61">
        <v>2</v>
      </c>
      <c r="C61" t="s">
        <v>42</v>
      </c>
      <c r="D61" s="12" t="str">
        <f t="shared" si="0"/>
        <v>09/09/2007 17:15:00</v>
      </c>
      <c r="E61" s="11">
        <v>39334</v>
      </c>
      <c r="F61" s="14" t="s">
        <v>470</v>
      </c>
      <c r="G61" s="2" t="s">
        <v>40</v>
      </c>
      <c r="H61" s="2" t="s">
        <v>180</v>
      </c>
      <c r="I61" t="s">
        <v>212</v>
      </c>
      <c r="J61">
        <v>1</v>
      </c>
      <c r="K61">
        <v>1</v>
      </c>
      <c r="L61">
        <v>1</v>
      </c>
      <c r="M61" t="str">
        <f t="shared" si="1"/>
        <v>INSERT INTO Reviews values('R60',2,'Y8',TO_DATE('09/09/2007 17:15:00','MM/DD/YYYY HH24:MI:SS'),'N','B32',1,1,1);</v>
      </c>
    </row>
    <row r="62" spans="1:13" x14ac:dyDescent="0.3">
      <c r="A62" t="s">
        <v>285</v>
      </c>
      <c r="B62">
        <v>5</v>
      </c>
      <c r="C62" t="s">
        <v>42</v>
      </c>
      <c r="D62" s="12" t="str">
        <f t="shared" si="0"/>
        <v>09/08/2007 17:15:00</v>
      </c>
      <c r="E62" s="11">
        <v>39333</v>
      </c>
      <c r="F62" s="14" t="s">
        <v>470</v>
      </c>
      <c r="G62" s="2" t="s">
        <v>40</v>
      </c>
      <c r="H62" s="2" t="s">
        <v>180</v>
      </c>
      <c r="I62" t="s">
        <v>201</v>
      </c>
      <c r="J62">
        <v>1</v>
      </c>
      <c r="K62">
        <v>1</v>
      </c>
      <c r="L62">
        <v>1</v>
      </c>
      <c r="M62" t="str">
        <f t="shared" si="1"/>
        <v>INSERT INTO Reviews values('R61',5,'Y8',TO_DATE('09/08/2007 17:15:00','MM/DD/YYYY HH24:MI:SS'),'N','B21',1,1,1);</v>
      </c>
    </row>
    <row r="63" spans="1:13" x14ac:dyDescent="0.3">
      <c r="A63" t="s">
        <v>286</v>
      </c>
      <c r="B63">
        <v>4</v>
      </c>
      <c r="C63" t="s">
        <v>44</v>
      </c>
      <c r="D63" s="12" t="str">
        <f t="shared" si="0"/>
        <v>09/07/2007 17:15:00</v>
      </c>
      <c r="E63" s="11">
        <v>39332</v>
      </c>
      <c r="F63" s="14" t="s">
        <v>470</v>
      </c>
      <c r="G63" s="2" t="s">
        <v>37</v>
      </c>
      <c r="H63" s="2" t="s">
        <v>180</v>
      </c>
      <c r="I63" t="s">
        <v>202</v>
      </c>
      <c r="J63">
        <v>1</v>
      </c>
      <c r="K63">
        <v>1</v>
      </c>
      <c r="L63">
        <v>1</v>
      </c>
      <c r="M63" t="str">
        <f t="shared" si="1"/>
        <v>INSERT INTO Reviews values('R62',4,'Y10',TO_DATE('09/07/2007 17:15:00','MM/DD/YYYY HH24:MI:SS'),'N','B22',1,1,1);</v>
      </c>
    </row>
    <row r="64" spans="1:13" x14ac:dyDescent="0.3">
      <c r="A64" t="s">
        <v>287</v>
      </c>
      <c r="B64">
        <v>3</v>
      </c>
      <c r="C64" t="s">
        <v>41</v>
      </c>
      <c r="D64" s="12" t="str">
        <f t="shared" si="0"/>
        <v>09/06/2007 17:15:00</v>
      </c>
      <c r="E64" s="11">
        <v>39331</v>
      </c>
      <c r="F64" s="14" t="s">
        <v>470</v>
      </c>
      <c r="G64" s="2" t="s">
        <v>38</v>
      </c>
      <c r="H64" s="2" t="s">
        <v>180</v>
      </c>
      <c r="I64" t="s">
        <v>203</v>
      </c>
      <c r="J64">
        <v>1</v>
      </c>
      <c r="K64">
        <v>1</v>
      </c>
      <c r="L64">
        <v>1</v>
      </c>
      <c r="M64" t="str">
        <f t="shared" si="1"/>
        <v>INSERT INTO Reviews values('R63',3,'Y7',TO_DATE('09/06/2007 17:15:00','MM/DD/YYYY HH24:MI:SS'),'N','B23',1,1,1);</v>
      </c>
    </row>
    <row r="65" spans="1:13" x14ac:dyDescent="0.3">
      <c r="A65" t="s">
        <v>288</v>
      </c>
      <c r="B65">
        <v>1</v>
      </c>
      <c r="C65" t="s">
        <v>54</v>
      </c>
      <c r="D65" s="12" t="str">
        <f t="shared" si="0"/>
        <v>09/05/2007 17:15:00</v>
      </c>
      <c r="E65" s="11">
        <v>39330</v>
      </c>
      <c r="F65" s="14" t="s">
        <v>470</v>
      </c>
      <c r="G65" s="2" t="s">
        <v>38</v>
      </c>
      <c r="H65" s="2" t="s">
        <v>180</v>
      </c>
      <c r="I65" t="s">
        <v>204</v>
      </c>
      <c r="J65">
        <v>1</v>
      </c>
      <c r="K65">
        <v>1</v>
      </c>
      <c r="L65">
        <v>1</v>
      </c>
      <c r="M65" t="str">
        <f t="shared" si="1"/>
        <v>INSERT INTO Reviews values('R64',1,'Y20',TO_DATE('09/05/2007 17:15:00','MM/DD/YYYY HH24:MI:SS'),'N','B24',1,1,1);</v>
      </c>
    </row>
    <row r="66" spans="1:13" x14ac:dyDescent="0.3">
      <c r="A66" t="s">
        <v>289</v>
      </c>
      <c r="B66">
        <v>2</v>
      </c>
      <c r="C66" t="s">
        <v>50</v>
      </c>
      <c r="D66" s="12" t="str">
        <f t="shared" si="0"/>
        <v>09/04/2007 17:15:00</v>
      </c>
      <c r="E66" s="11">
        <v>39329</v>
      </c>
      <c r="F66" s="14" t="s">
        <v>470</v>
      </c>
      <c r="G66" s="2" t="s">
        <v>36</v>
      </c>
      <c r="H66" s="2" t="s">
        <v>180</v>
      </c>
      <c r="I66" t="s">
        <v>205</v>
      </c>
      <c r="J66">
        <v>1</v>
      </c>
      <c r="K66">
        <v>1</v>
      </c>
      <c r="L66">
        <v>1</v>
      </c>
      <c r="M66" t="str">
        <f t="shared" si="1"/>
        <v>INSERT INTO Reviews values('R65',2,'Y16',TO_DATE('09/04/2007 17:15:00','MM/DD/YYYY HH24:MI:SS'),'N','B25',1,1,1);</v>
      </c>
    </row>
    <row r="67" spans="1:13" x14ac:dyDescent="0.3">
      <c r="A67" t="s">
        <v>290</v>
      </c>
      <c r="B67">
        <v>4</v>
      </c>
      <c r="C67" t="s">
        <v>37</v>
      </c>
      <c r="D67" s="12" t="str">
        <f t="shared" ref="D67:D77" si="2">(TEXT(E67, "MM/DD/YYYY") &amp; " " &amp; F67)</f>
        <v>09/03/2007 17:15:00</v>
      </c>
      <c r="E67" s="11">
        <v>39328</v>
      </c>
      <c r="F67" s="14" t="s">
        <v>470</v>
      </c>
      <c r="G67" s="2" t="s">
        <v>40</v>
      </c>
      <c r="H67" s="2" t="s">
        <v>180</v>
      </c>
      <c r="I67" t="s">
        <v>206</v>
      </c>
      <c r="J67">
        <v>1</v>
      </c>
      <c r="K67">
        <v>1</v>
      </c>
      <c r="L67">
        <v>1</v>
      </c>
      <c r="M67" t="str">
        <f t="shared" ref="M67:M77" si="3">"INSERT INTO Reviews values('" &amp;A67 &amp;"'," &amp;B67 &amp;",'" &amp;C67 &amp;"',TO_DATE('" &amp;TEXT(D67,"MM/DD/YYYY HH:MM:SS")&amp;"','MM/DD/YYYY HH24:MI:SS'),'" &amp; H67 &amp; "','"&amp;I67&amp;"'," &amp;J67 &amp;"," &amp;K67 &amp;"," &amp;L67 &amp;");"</f>
        <v>INSERT INTO Reviews values('R66',4,'Y3',TO_DATE('09/03/2007 17:15:00','MM/DD/YYYY HH24:MI:SS'),'N','B26',1,1,1);</v>
      </c>
    </row>
    <row r="68" spans="1:13" x14ac:dyDescent="0.3">
      <c r="A68" t="s">
        <v>291</v>
      </c>
      <c r="B68">
        <v>5</v>
      </c>
      <c r="C68" t="s">
        <v>42</v>
      </c>
      <c r="D68" s="12" t="str">
        <f t="shared" si="2"/>
        <v>09/02/2007 17:15:00</v>
      </c>
      <c r="E68" s="11">
        <v>39327</v>
      </c>
      <c r="F68" s="14" t="s">
        <v>470</v>
      </c>
      <c r="G68" s="2" t="s">
        <v>40</v>
      </c>
      <c r="H68" s="2" t="s">
        <v>180</v>
      </c>
      <c r="I68" t="s">
        <v>207</v>
      </c>
      <c r="J68">
        <v>1</v>
      </c>
      <c r="K68">
        <v>1</v>
      </c>
      <c r="L68">
        <v>1</v>
      </c>
      <c r="M68" t="str">
        <f t="shared" si="3"/>
        <v>INSERT INTO Reviews values('R67',5,'Y8',TO_DATE('09/02/2007 17:15:00','MM/DD/YYYY HH24:MI:SS'),'N','B27',1,1,1);</v>
      </c>
    </row>
    <row r="69" spans="1:13" x14ac:dyDescent="0.3">
      <c r="A69" t="s">
        <v>292</v>
      </c>
      <c r="B69">
        <v>1</v>
      </c>
      <c r="C69" t="s">
        <v>37</v>
      </c>
      <c r="D69" s="12" t="str">
        <f t="shared" si="2"/>
        <v>10/02/2007 17:15:00</v>
      </c>
      <c r="E69" s="11">
        <v>39357</v>
      </c>
      <c r="F69" s="14" t="s">
        <v>470</v>
      </c>
      <c r="G69" s="2" t="s">
        <v>40</v>
      </c>
      <c r="H69" s="2" t="s">
        <v>180</v>
      </c>
      <c r="I69" t="s">
        <v>224</v>
      </c>
      <c r="J69">
        <v>1</v>
      </c>
      <c r="K69">
        <v>1</v>
      </c>
      <c r="L69">
        <v>1</v>
      </c>
      <c r="M69" t="str">
        <f t="shared" si="3"/>
        <v>INSERT INTO Reviews values('R68',1,'Y3',TO_DATE('10/02/2007 17:15:00','MM/DD/YYYY HH24:MI:SS'),'N','B37',1,1,1);</v>
      </c>
    </row>
    <row r="70" spans="1:13" x14ac:dyDescent="0.3">
      <c r="A70" t="s">
        <v>293</v>
      </c>
      <c r="B70">
        <v>2</v>
      </c>
      <c r="C70" t="s">
        <v>38</v>
      </c>
      <c r="D70" s="12" t="str">
        <f t="shared" si="2"/>
        <v>10/02/2007 17:15:00</v>
      </c>
      <c r="E70" s="11">
        <v>39357</v>
      </c>
      <c r="F70" s="14" t="s">
        <v>470</v>
      </c>
      <c r="G70" s="2" t="s">
        <v>41</v>
      </c>
      <c r="H70" s="2" t="s">
        <v>180</v>
      </c>
      <c r="I70" t="s">
        <v>225</v>
      </c>
      <c r="J70">
        <v>1</v>
      </c>
      <c r="K70">
        <v>1</v>
      </c>
      <c r="L70">
        <v>1</v>
      </c>
      <c r="M70" t="str">
        <f t="shared" si="3"/>
        <v>INSERT INTO Reviews values('R69',2,'Y4',TO_DATE('10/02/2007 17:15:00','MM/DD/YYYY HH24:MI:SS'),'N','B38',1,1,1);</v>
      </c>
    </row>
    <row r="71" spans="1:13" x14ac:dyDescent="0.3">
      <c r="A71" t="s">
        <v>294</v>
      </c>
      <c r="B71">
        <v>3</v>
      </c>
      <c r="C71" t="s">
        <v>39</v>
      </c>
      <c r="D71" s="12" t="str">
        <f t="shared" si="2"/>
        <v>10/02/2007 17:15:00</v>
      </c>
      <c r="E71" s="11">
        <v>39357</v>
      </c>
      <c r="F71" s="14" t="s">
        <v>470</v>
      </c>
      <c r="G71" s="2" t="s">
        <v>51</v>
      </c>
      <c r="H71" s="2" t="s">
        <v>180</v>
      </c>
      <c r="I71" t="s">
        <v>226</v>
      </c>
      <c r="J71">
        <v>1</v>
      </c>
      <c r="K71">
        <v>1</v>
      </c>
      <c r="L71">
        <v>1</v>
      </c>
      <c r="M71" t="str">
        <f t="shared" si="3"/>
        <v>INSERT INTO Reviews values('R70',3,'Y5',TO_DATE('10/02/2007 17:15:00','MM/DD/YYYY HH24:MI:SS'),'N','B39',1,1,1);</v>
      </c>
    </row>
    <row r="72" spans="1:13" x14ac:dyDescent="0.3">
      <c r="A72" t="s">
        <v>295</v>
      </c>
      <c r="B72">
        <v>3</v>
      </c>
      <c r="C72" t="s">
        <v>40</v>
      </c>
      <c r="D72" s="12" t="str">
        <f t="shared" si="2"/>
        <v>05/01/2011 17:15:00</v>
      </c>
      <c r="E72" s="11">
        <v>40664</v>
      </c>
      <c r="F72" s="14" t="s">
        <v>470</v>
      </c>
      <c r="G72" s="2" t="s">
        <v>36</v>
      </c>
      <c r="H72" s="2" t="s">
        <v>180</v>
      </c>
      <c r="I72" t="s">
        <v>227</v>
      </c>
      <c r="J72">
        <v>1</v>
      </c>
      <c r="K72">
        <v>1</v>
      </c>
      <c r="L72">
        <v>1</v>
      </c>
      <c r="M72" t="str">
        <f t="shared" si="3"/>
        <v>INSERT INTO Reviews values('R71',3,'Y6',TO_DATE('05/01/2011 17:15:00','MM/DD/YYYY HH24:MI:SS'),'N','B40',1,1,1);</v>
      </c>
    </row>
    <row r="73" spans="1:13" x14ac:dyDescent="0.3">
      <c r="A73" t="s">
        <v>296</v>
      </c>
      <c r="B73">
        <v>4</v>
      </c>
      <c r="C73" t="s">
        <v>41</v>
      </c>
      <c r="D73" s="12" t="str">
        <f t="shared" si="2"/>
        <v>05/02/2011 17:15:00</v>
      </c>
      <c r="E73" s="11">
        <v>40665</v>
      </c>
      <c r="F73" s="14" t="s">
        <v>470</v>
      </c>
      <c r="G73" s="2" t="s">
        <v>35</v>
      </c>
      <c r="H73" s="2" t="s">
        <v>180</v>
      </c>
      <c r="I73" t="s">
        <v>228</v>
      </c>
      <c r="J73">
        <v>1</v>
      </c>
      <c r="K73">
        <v>1</v>
      </c>
      <c r="L73">
        <v>1</v>
      </c>
      <c r="M73" t="str">
        <f t="shared" si="3"/>
        <v>INSERT INTO Reviews values('R72',4,'Y7',TO_DATE('05/02/2011 17:15:00','MM/DD/YYYY HH24:MI:SS'),'N','B41',1,1,1);</v>
      </c>
    </row>
    <row r="74" spans="1:13" x14ac:dyDescent="0.3">
      <c r="A74" t="s">
        <v>371</v>
      </c>
      <c r="B74">
        <v>5</v>
      </c>
      <c r="C74" t="s">
        <v>42</v>
      </c>
      <c r="D74" s="12" t="str">
        <f t="shared" si="2"/>
        <v>05/15/2007 17:15:00</v>
      </c>
      <c r="E74" s="11">
        <v>39217</v>
      </c>
      <c r="F74" s="14" t="s">
        <v>470</v>
      </c>
      <c r="G74" s="2" t="s">
        <v>40</v>
      </c>
      <c r="H74" s="2" t="s">
        <v>180</v>
      </c>
      <c r="I74" t="s">
        <v>229</v>
      </c>
      <c r="J74">
        <v>1</v>
      </c>
      <c r="K74">
        <v>1</v>
      </c>
      <c r="L74">
        <v>1</v>
      </c>
      <c r="M74" t="str">
        <f t="shared" si="3"/>
        <v>INSERT INTO Reviews values('R73',5,'Y8',TO_DATE('05/15/2007 17:15:00','MM/DD/YYYY HH24:MI:SS'),'N','B42',1,1,1);</v>
      </c>
    </row>
    <row r="75" spans="1:13" x14ac:dyDescent="0.3">
      <c r="A75" t="s">
        <v>372</v>
      </c>
      <c r="B75">
        <v>2</v>
      </c>
      <c r="C75" t="s">
        <v>43</v>
      </c>
      <c r="D75" s="12" t="str">
        <f t="shared" si="2"/>
        <v>06/02/2011 17:15:00</v>
      </c>
      <c r="E75" s="11">
        <v>40696</v>
      </c>
      <c r="F75" s="14" t="s">
        <v>470</v>
      </c>
      <c r="G75" s="2" t="s">
        <v>35</v>
      </c>
      <c r="H75" s="2" t="s">
        <v>180</v>
      </c>
      <c r="I75" t="s">
        <v>226</v>
      </c>
      <c r="J75">
        <v>1</v>
      </c>
      <c r="K75">
        <v>1</v>
      </c>
      <c r="L75">
        <v>1</v>
      </c>
      <c r="M75" t="str">
        <f t="shared" si="3"/>
        <v>INSERT INTO Reviews values('R74',2,'Y9',TO_DATE('06/02/2011 17:15:00','MM/DD/YYYY HH24:MI:SS'),'N','B39',1,1,1);</v>
      </c>
    </row>
    <row r="76" spans="1:13" x14ac:dyDescent="0.3">
      <c r="A76" t="s">
        <v>373</v>
      </c>
      <c r="B76">
        <v>3</v>
      </c>
      <c r="C76" t="s">
        <v>44</v>
      </c>
      <c r="D76" s="12" t="str">
        <f t="shared" si="2"/>
        <v>06/30/2011 17:15:00</v>
      </c>
      <c r="E76" s="11">
        <v>40724</v>
      </c>
      <c r="F76" s="14" t="s">
        <v>470</v>
      </c>
      <c r="G76" s="2" t="s">
        <v>37</v>
      </c>
      <c r="H76" s="2" t="s">
        <v>180</v>
      </c>
      <c r="I76" t="s">
        <v>227</v>
      </c>
      <c r="J76">
        <v>1</v>
      </c>
      <c r="K76">
        <v>1</v>
      </c>
      <c r="L76">
        <v>1</v>
      </c>
      <c r="M76" t="str">
        <f t="shared" si="3"/>
        <v>INSERT INTO Reviews values('R75',3,'Y10',TO_DATE('06/30/2011 17:15:00','MM/DD/YYYY HH24:MI:SS'),'N','B40',1,1,1);</v>
      </c>
    </row>
    <row r="77" spans="1:13" x14ac:dyDescent="0.3">
      <c r="A77" t="s">
        <v>374</v>
      </c>
      <c r="B77">
        <v>3</v>
      </c>
      <c r="C77" t="s">
        <v>45</v>
      </c>
      <c r="D77" s="12" t="str">
        <f t="shared" si="2"/>
        <v>06/12/2011 17:15:00</v>
      </c>
      <c r="E77" s="11">
        <v>40706</v>
      </c>
      <c r="F77" s="14" t="s">
        <v>470</v>
      </c>
      <c r="G77" s="2" t="s">
        <v>46</v>
      </c>
      <c r="H77" s="2" t="s">
        <v>180</v>
      </c>
      <c r="I77" t="s">
        <v>228</v>
      </c>
      <c r="J77">
        <v>1</v>
      </c>
      <c r="K77">
        <v>1</v>
      </c>
      <c r="L77">
        <v>1</v>
      </c>
      <c r="M77" t="str">
        <f t="shared" si="3"/>
        <v>INSERT INTO Reviews values('R76',3,'Y11',TO_DATE('06/12/2011 17:15:00','MM/DD/YYYY HH24:MI:SS'),'N','B41',1,1,1);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4.4" x14ac:dyDescent="0.3"/>
  <sheetData>
    <row r="1" spans="1:2" x14ac:dyDescent="0.3">
      <c r="A1" s="1" t="s">
        <v>9</v>
      </c>
      <c r="B1" s="1" t="s">
        <v>186</v>
      </c>
    </row>
    <row r="2" spans="1:2" x14ac:dyDescent="0.3">
      <c r="A2" t="s">
        <v>159</v>
      </c>
      <c r="B2" s="2" t="s">
        <v>36</v>
      </c>
    </row>
    <row r="3" spans="1:2" x14ac:dyDescent="0.3">
      <c r="A3" t="s">
        <v>160</v>
      </c>
      <c r="B3" s="2" t="s">
        <v>41</v>
      </c>
    </row>
    <row r="4" spans="1:2" x14ac:dyDescent="0.3">
      <c r="A4" t="s">
        <v>161</v>
      </c>
      <c r="B4" s="2" t="s">
        <v>40</v>
      </c>
    </row>
    <row r="5" spans="1:2" x14ac:dyDescent="0.3">
      <c r="A5" t="s">
        <v>161</v>
      </c>
      <c r="B5" s="2" t="s">
        <v>43</v>
      </c>
    </row>
    <row r="6" spans="1:2" x14ac:dyDescent="0.3">
      <c r="A6" t="s">
        <v>161</v>
      </c>
      <c r="B6" s="2" t="s">
        <v>52</v>
      </c>
    </row>
    <row r="7" spans="1:2" x14ac:dyDescent="0.3">
      <c r="A7" t="s">
        <v>162</v>
      </c>
      <c r="B7" s="2" t="s">
        <v>40</v>
      </c>
    </row>
    <row r="8" spans="1:2" x14ac:dyDescent="0.3">
      <c r="A8" t="s">
        <v>162</v>
      </c>
      <c r="B8" s="2" t="s">
        <v>45</v>
      </c>
    </row>
    <row r="9" spans="1:2" x14ac:dyDescent="0.3">
      <c r="A9" t="s">
        <v>162</v>
      </c>
      <c r="B9" s="2" t="s">
        <v>39</v>
      </c>
    </row>
    <row r="10" spans="1:2" x14ac:dyDescent="0.3">
      <c r="A10" t="s">
        <v>163</v>
      </c>
      <c r="B10" s="2" t="s">
        <v>36</v>
      </c>
    </row>
    <row r="11" spans="1:2" x14ac:dyDescent="0.3">
      <c r="A11" t="s">
        <v>163</v>
      </c>
      <c r="B11" s="2" t="s">
        <v>49</v>
      </c>
    </row>
    <row r="12" spans="1:2" x14ac:dyDescent="0.3">
      <c r="A12" t="s">
        <v>164</v>
      </c>
      <c r="B12" s="2" t="s">
        <v>45</v>
      </c>
    </row>
    <row r="13" spans="1:2" x14ac:dyDescent="0.3">
      <c r="A13" t="s">
        <v>164</v>
      </c>
      <c r="B13" s="2" t="s">
        <v>48</v>
      </c>
    </row>
    <row r="14" spans="1:2" x14ac:dyDescent="0.3">
      <c r="A14" t="s">
        <v>165</v>
      </c>
      <c r="B14" s="2" t="s">
        <v>51</v>
      </c>
    </row>
    <row r="15" spans="1:2" x14ac:dyDescent="0.3">
      <c r="A15" t="s">
        <v>165</v>
      </c>
      <c r="B15" s="2" t="s">
        <v>49</v>
      </c>
    </row>
    <row r="16" spans="1:2" x14ac:dyDescent="0.3">
      <c r="A16" t="s">
        <v>166</v>
      </c>
      <c r="B16" s="2" t="s">
        <v>40</v>
      </c>
    </row>
    <row r="17" spans="1:2" x14ac:dyDescent="0.3">
      <c r="A17" t="s">
        <v>166</v>
      </c>
      <c r="B17" s="2" t="s">
        <v>43</v>
      </c>
    </row>
    <row r="18" spans="1:2" x14ac:dyDescent="0.3">
      <c r="A18" t="s">
        <v>167</v>
      </c>
      <c r="B18" s="2" t="s">
        <v>36</v>
      </c>
    </row>
    <row r="19" spans="1:2" x14ac:dyDescent="0.3">
      <c r="A19" t="s">
        <v>168</v>
      </c>
      <c r="B19" s="2" t="s">
        <v>52</v>
      </c>
    </row>
    <row r="20" spans="1:2" x14ac:dyDescent="0.3">
      <c r="A20" t="s">
        <v>169</v>
      </c>
      <c r="B20" s="2" t="s">
        <v>41</v>
      </c>
    </row>
    <row r="21" spans="1:2" x14ac:dyDescent="0.3">
      <c r="A21" t="s">
        <v>169</v>
      </c>
      <c r="B21" s="2" t="s">
        <v>36</v>
      </c>
    </row>
    <row r="22" spans="1:2" x14ac:dyDescent="0.3">
      <c r="A22" t="s">
        <v>170</v>
      </c>
      <c r="B22" s="2" t="s">
        <v>36</v>
      </c>
    </row>
    <row r="23" spans="1:2" x14ac:dyDescent="0.3">
      <c r="A23" t="s">
        <v>170</v>
      </c>
      <c r="B23" s="2" t="s">
        <v>41</v>
      </c>
    </row>
    <row r="24" spans="1:2" x14ac:dyDescent="0.3">
      <c r="A24" t="s">
        <v>171</v>
      </c>
      <c r="B24" s="2" t="s">
        <v>35</v>
      </c>
    </row>
    <row r="25" spans="1:2" x14ac:dyDescent="0.3">
      <c r="A25" t="s">
        <v>171</v>
      </c>
      <c r="B25" s="2" t="s">
        <v>40</v>
      </c>
    </row>
    <row r="26" spans="1:2" x14ac:dyDescent="0.3">
      <c r="A26" t="s">
        <v>172</v>
      </c>
      <c r="B26" s="2" t="s">
        <v>46</v>
      </c>
    </row>
    <row r="27" spans="1:2" x14ac:dyDescent="0.3">
      <c r="A27" t="s">
        <v>173</v>
      </c>
      <c r="B27" s="2" t="s">
        <v>41</v>
      </c>
    </row>
    <row r="28" spans="1:2" x14ac:dyDescent="0.3">
      <c r="A28" t="s">
        <v>173</v>
      </c>
      <c r="B28" s="2" t="s">
        <v>43</v>
      </c>
    </row>
    <row r="29" spans="1:2" x14ac:dyDescent="0.3">
      <c r="A29" t="s">
        <v>174</v>
      </c>
      <c r="B29" s="2" t="s">
        <v>36</v>
      </c>
    </row>
    <row r="30" spans="1:2" x14ac:dyDescent="0.3">
      <c r="A30" t="s">
        <v>175</v>
      </c>
      <c r="B30" s="2" t="s">
        <v>40</v>
      </c>
    </row>
    <row r="31" spans="1:2" x14ac:dyDescent="0.3">
      <c r="A31" t="s">
        <v>175</v>
      </c>
      <c r="B31" s="2" t="s">
        <v>43</v>
      </c>
    </row>
    <row r="32" spans="1:2" x14ac:dyDescent="0.3">
      <c r="A32" t="s">
        <v>176</v>
      </c>
      <c r="B32" s="2" t="s">
        <v>45</v>
      </c>
    </row>
    <row r="33" spans="1:2" x14ac:dyDescent="0.3">
      <c r="A33" t="s">
        <v>177</v>
      </c>
      <c r="B33" s="2" t="s">
        <v>36</v>
      </c>
    </row>
    <row r="34" spans="1:2" x14ac:dyDescent="0.3">
      <c r="A34" t="s">
        <v>178</v>
      </c>
      <c r="B34" s="2" t="s">
        <v>40</v>
      </c>
    </row>
    <row r="35" spans="1:2" x14ac:dyDescent="0.3">
      <c r="A35" t="s">
        <v>233</v>
      </c>
      <c r="B35" s="2" t="s">
        <v>43</v>
      </c>
    </row>
    <row r="36" spans="1:2" x14ac:dyDescent="0.3">
      <c r="A36" t="s">
        <v>234</v>
      </c>
      <c r="B36" s="2" t="s">
        <v>41</v>
      </c>
    </row>
    <row r="37" spans="1:2" x14ac:dyDescent="0.3">
      <c r="A37" t="s">
        <v>235</v>
      </c>
      <c r="B37" s="2" t="s">
        <v>36</v>
      </c>
    </row>
    <row r="38" spans="1:2" x14ac:dyDescent="0.3">
      <c r="A38" t="s">
        <v>236</v>
      </c>
      <c r="B38" s="2" t="s">
        <v>35</v>
      </c>
    </row>
    <row r="39" spans="1:2" x14ac:dyDescent="0.3">
      <c r="A39" t="s">
        <v>237</v>
      </c>
      <c r="B39" s="2" t="s">
        <v>41</v>
      </c>
    </row>
    <row r="40" spans="1:2" x14ac:dyDescent="0.3">
      <c r="A40" t="s">
        <v>238</v>
      </c>
      <c r="B40" s="2" t="s">
        <v>45</v>
      </c>
    </row>
    <row r="41" spans="1:2" x14ac:dyDescent="0.3">
      <c r="A41" t="s">
        <v>239</v>
      </c>
      <c r="B41" s="2" t="s">
        <v>51</v>
      </c>
    </row>
    <row r="42" spans="1:2" x14ac:dyDescent="0.3">
      <c r="A42" t="s">
        <v>240</v>
      </c>
      <c r="B42" s="2" t="s">
        <v>249</v>
      </c>
    </row>
    <row r="43" spans="1:2" x14ac:dyDescent="0.3">
      <c r="A43" t="s">
        <v>241</v>
      </c>
      <c r="B43" s="2" t="s">
        <v>36</v>
      </c>
    </row>
    <row r="44" spans="1:2" x14ac:dyDescent="0.3">
      <c r="A44" t="s">
        <v>242</v>
      </c>
      <c r="B44" s="2" t="s">
        <v>51</v>
      </c>
    </row>
    <row r="45" spans="1:2" x14ac:dyDescent="0.3">
      <c r="A45" t="s">
        <v>242</v>
      </c>
      <c r="B45" s="2" t="s">
        <v>49</v>
      </c>
    </row>
    <row r="46" spans="1:2" x14ac:dyDescent="0.3">
      <c r="A46" t="s">
        <v>243</v>
      </c>
      <c r="B46" s="2" t="s">
        <v>35</v>
      </c>
    </row>
    <row r="47" spans="1:2" x14ac:dyDescent="0.3">
      <c r="A47" t="s">
        <v>244</v>
      </c>
      <c r="B47" s="2" t="s">
        <v>46</v>
      </c>
    </row>
    <row r="48" spans="1:2" x14ac:dyDescent="0.3">
      <c r="A48" t="s">
        <v>245</v>
      </c>
      <c r="B48" s="2" t="s">
        <v>36</v>
      </c>
    </row>
    <row r="49" spans="1:2" x14ac:dyDescent="0.3">
      <c r="A49" t="s">
        <v>246</v>
      </c>
      <c r="B49" s="2" t="s">
        <v>45</v>
      </c>
    </row>
    <row r="50" spans="1:2" x14ac:dyDescent="0.3">
      <c r="A50" t="s">
        <v>246</v>
      </c>
      <c r="B50" s="2" t="s">
        <v>48</v>
      </c>
    </row>
    <row r="51" spans="1:2" x14ac:dyDescent="0.3">
      <c r="A51" t="s">
        <v>247</v>
      </c>
      <c r="B51" s="2" t="s">
        <v>46</v>
      </c>
    </row>
    <row r="52" spans="1:2" x14ac:dyDescent="0.3">
      <c r="A52" t="s">
        <v>248</v>
      </c>
      <c r="B52" s="2" t="s">
        <v>45</v>
      </c>
    </row>
    <row r="53" spans="1:2" x14ac:dyDescent="0.3">
      <c r="A53" t="s">
        <v>250</v>
      </c>
      <c r="B53" s="2" t="s">
        <v>48</v>
      </c>
    </row>
    <row r="54" spans="1:2" x14ac:dyDescent="0.3">
      <c r="A54" t="s">
        <v>259</v>
      </c>
      <c r="B54" s="2" t="s">
        <v>42</v>
      </c>
    </row>
    <row r="55" spans="1:2" x14ac:dyDescent="0.3">
      <c r="A55" t="s">
        <v>260</v>
      </c>
      <c r="B55" s="2" t="s">
        <v>375</v>
      </c>
    </row>
    <row r="56" spans="1:2" x14ac:dyDescent="0.3">
      <c r="A56" t="s">
        <v>261</v>
      </c>
      <c r="B56" s="2" t="s">
        <v>44</v>
      </c>
    </row>
    <row r="57" spans="1:2" x14ac:dyDescent="0.3">
      <c r="A57" t="s">
        <v>262</v>
      </c>
      <c r="B57" s="2" t="s">
        <v>298</v>
      </c>
    </row>
    <row r="58" spans="1:2" x14ac:dyDescent="0.3">
      <c r="A58" t="s">
        <v>263</v>
      </c>
      <c r="B58" s="2" t="s">
        <v>47</v>
      </c>
    </row>
    <row r="59" spans="1:2" x14ac:dyDescent="0.3">
      <c r="A59" t="s">
        <v>264</v>
      </c>
      <c r="B59" s="2" t="s">
        <v>49</v>
      </c>
    </row>
    <row r="60" spans="1:2" x14ac:dyDescent="0.3">
      <c r="A60" t="s">
        <v>265</v>
      </c>
      <c r="B60" s="2" t="s">
        <v>50</v>
      </c>
    </row>
    <row r="61" spans="1:2" x14ac:dyDescent="0.3">
      <c r="A61" t="s">
        <v>266</v>
      </c>
      <c r="B61" s="2" t="s">
        <v>300</v>
      </c>
    </row>
    <row r="62" spans="1:2" x14ac:dyDescent="0.3">
      <c r="A62" t="s">
        <v>267</v>
      </c>
      <c r="B62" s="2" t="s">
        <v>301</v>
      </c>
    </row>
    <row r="63" spans="1:2" x14ac:dyDescent="0.3">
      <c r="A63" t="s">
        <v>268</v>
      </c>
      <c r="B63" s="2" t="s">
        <v>53</v>
      </c>
    </row>
    <row r="64" spans="1:2" x14ac:dyDescent="0.3">
      <c r="A64" t="s">
        <v>271</v>
      </c>
      <c r="B64" s="2" t="s">
        <v>54</v>
      </c>
    </row>
    <row r="65" spans="1:2" x14ac:dyDescent="0.3">
      <c r="A65" t="s">
        <v>273</v>
      </c>
      <c r="B65" s="2" t="s">
        <v>52</v>
      </c>
    </row>
    <row r="66" spans="1:2" x14ac:dyDescent="0.3">
      <c r="A66" t="s">
        <v>274</v>
      </c>
      <c r="B66" s="2" t="s">
        <v>38</v>
      </c>
    </row>
    <row r="67" spans="1:2" x14ac:dyDescent="0.3">
      <c r="A67" t="s">
        <v>275</v>
      </c>
      <c r="B67" s="2" t="s">
        <v>36</v>
      </c>
    </row>
    <row r="68" spans="1:2" x14ac:dyDescent="0.3">
      <c r="A68" t="s">
        <v>276</v>
      </c>
      <c r="B68" s="2" t="s">
        <v>40</v>
      </c>
    </row>
    <row r="69" spans="1:2" x14ac:dyDescent="0.3">
      <c r="A69" t="s">
        <v>277</v>
      </c>
      <c r="B69" s="2" t="s">
        <v>40</v>
      </c>
    </row>
    <row r="70" spans="1:2" x14ac:dyDescent="0.3">
      <c r="A70" t="s">
        <v>278</v>
      </c>
      <c r="B70" s="2" t="s">
        <v>40</v>
      </c>
    </row>
    <row r="71" spans="1:2" x14ac:dyDescent="0.3">
      <c r="A71" t="s">
        <v>279</v>
      </c>
      <c r="B71" s="2" t="s">
        <v>37</v>
      </c>
    </row>
    <row r="72" spans="1:2" x14ac:dyDescent="0.3">
      <c r="A72" t="s">
        <v>280</v>
      </c>
      <c r="B72" s="2" t="s">
        <v>35</v>
      </c>
    </row>
    <row r="73" spans="1:2" x14ac:dyDescent="0.3">
      <c r="A73" t="s">
        <v>281</v>
      </c>
      <c r="B73" s="2" t="s">
        <v>38</v>
      </c>
    </row>
    <row r="74" spans="1:2" x14ac:dyDescent="0.3">
      <c r="A74" t="s">
        <v>282</v>
      </c>
      <c r="B74" s="2" t="s">
        <v>41</v>
      </c>
    </row>
    <row r="75" spans="1:2" x14ac:dyDescent="0.3">
      <c r="A75" t="s">
        <v>283</v>
      </c>
      <c r="B75" s="2" t="s">
        <v>36</v>
      </c>
    </row>
    <row r="76" spans="1:2" x14ac:dyDescent="0.3">
      <c r="A76" t="s">
        <v>284</v>
      </c>
      <c r="B76" s="2" t="s">
        <v>40</v>
      </c>
    </row>
    <row r="77" spans="1:2" x14ac:dyDescent="0.3">
      <c r="A77" t="s">
        <v>285</v>
      </c>
      <c r="B77" s="2" t="s">
        <v>40</v>
      </c>
    </row>
    <row r="78" spans="1:2" x14ac:dyDescent="0.3">
      <c r="A78" t="s">
        <v>286</v>
      </c>
      <c r="B78" s="2" t="s">
        <v>37</v>
      </c>
    </row>
    <row r="79" spans="1:2" x14ac:dyDescent="0.3">
      <c r="A79" t="s">
        <v>287</v>
      </c>
      <c r="B79" s="2" t="s">
        <v>38</v>
      </c>
    </row>
    <row r="80" spans="1:2" x14ac:dyDescent="0.3">
      <c r="A80" t="s">
        <v>288</v>
      </c>
      <c r="B80" s="2" t="s">
        <v>38</v>
      </c>
    </row>
    <row r="81" spans="1:2" x14ac:dyDescent="0.3">
      <c r="A81" t="s">
        <v>289</v>
      </c>
      <c r="B81" s="2" t="s">
        <v>36</v>
      </c>
    </row>
    <row r="82" spans="1:2" x14ac:dyDescent="0.3">
      <c r="A82" t="s">
        <v>290</v>
      </c>
      <c r="B82" s="2" t="s">
        <v>40</v>
      </c>
    </row>
    <row r="83" spans="1:2" x14ac:dyDescent="0.3">
      <c r="A83" t="s">
        <v>291</v>
      </c>
      <c r="B83" s="2" t="s">
        <v>40</v>
      </c>
    </row>
    <row r="84" spans="1:2" x14ac:dyDescent="0.3">
      <c r="A84" t="s">
        <v>292</v>
      </c>
      <c r="B84" s="2" t="s">
        <v>40</v>
      </c>
    </row>
    <row r="85" spans="1:2" x14ac:dyDescent="0.3">
      <c r="A85" t="s">
        <v>293</v>
      </c>
      <c r="B85" s="2" t="s">
        <v>41</v>
      </c>
    </row>
    <row r="86" spans="1:2" x14ac:dyDescent="0.3">
      <c r="A86" t="s">
        <v>294</v>
      </c>
      <c r="B86" s="2" t="s">
        <v>51</v>
      </c>
    </row>
    <row r="87" spans="1:2" x14ac:dyDescent="0.3">
      <c r="A87" t="s">
        <v>295</v>
      </c>
      <c r="B87" s="2" t="s">
        <v>36</v>
      </c>
    </row>
    <row r="88" spans="1:2" x14ac:dyDescent="0.3">
      <c r="A88" t="s">
        <v>296</v>
      </c>
      <c r="B88" s="2" t="s">
        <v>35</v>
      </c>
    </row>
    <row r="89" spans="1:2" x14ac:dyDescent="0.3">
      <c r="A89" t="s">
        <v>371</v>
      </c>
      <c r="B89" s="2" t="s">
        <v>40</v>
      </c>
    </row>
    <row r="90" spans="1:2" x14ac:dyDescent="0.3">
      <c r="A90" t="s">
        <v>372</v>
      </c>
      <c r="B90" s="2" t="s">
        <v>35</v>
      </c>
    </row>
    <row r="91" spans="1:2" x14ac:dyDescent="0.3">
      <c r="A91" t="s">
        <v>373</v>
      </c>
      <c r="B91" s="2" t="s">
        <v>37</v>
      </c>
    </row>
    <row r="92" spans="1:2" x14ac:dyDescent="0.3">
      <c r="A92" t="s">
        <v>374</v>
      </c>
      <c r="B92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60" zoomScaleNormal="60" workbookViewId="0">
      <selection activeCell="L32" sqref="L32:L43"/>
    </sheetView>
  </sheetViews>
  <sheetFormatPr defaultRowHeight="14.4" x14ac:dyDescent="0.3"/>
  <cols>
    <col min="1" max="1" width="9.88671875" bestFit="1" customWidth="1"/>
    <col min="2" max="2" width="32.77734375" bestFit="1" customWidth="1"/>
    <col min="3" max="3" width="62.33203125" bestFit="1" customWidth="1"/>
    <col min="4" max="4" width="39" bestFit="1" customWidth="1"/>
    <col min="5" max="5" width="26" bestFit="1" customWidth="1"/>
    <col min="6" max="6" width="18.109375" bestFit="1" customWidth="1"/>
    <col min="7" max="7" width="29.5546875" bestFit="1" customWidth="1"/>
    <col min="8" max="8" width="16" bestFit="1" customWidth="1"/>
    <col min="9" max="9" width="12.21875" bestFit="1" customWidth="1"/>
    <col min="10" max="10" width="32.44140625" bestFit="1" customWidth="1"/>
    <col min="11" max="11" width="16.21875" bestFit="1" customWidth="1"/>
    <col min="12" max="12" width="150.6640625" bestFit="1" customWidth="1"/>
  </cols>
  <sheetData>
    <row r="1" spans="1:12" s="1" customFormat="1" x14ac:dyDescent="0.3">
      <c r="A1" s="1" t="s">
        <v>66</v>
      </c>
      <c r="B1" s="1" t="s">
        <v>67</v>
      </c>
      <c r="C1" s="1" t="s">
        <v>68</v>
      </c>
      <c r="D1" s="1" t="s">
        <v>406</v>
      </c>
      <c r="E1" s="1" t="s">
        <v>405</v>
      </c>
      <c r="F1" s="1" t="s">
        <v>404</v>
      </c>
      <c r="G1" s="1" t="s">
        <v>403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2" x14ac:dyDescent="0.3">
      <c r="A2" t="s">
        <v>92</v>
      </c>
      <c r="B2" t="s">
        <v>112</v>
      </c>
      <c r="C2" t="s">
        <v>113</v>
      </c>
      <c r="D2" t="str">
        <f>LEFT(C2,FIND(",",C2)-1)</f>
        <v>1500 N McClintock Dr</v>
      </c>
      <c r="E2" t="str">
        <f>RIGHT(LEFT(C2,LEN(C2)-10),LEN(LEFT(C2,LEN(C2)-10))-FIND(",",C2)-1)</f>
        <v>Tempe</v>
      </c>
      <c r="F2" t="str">
        <f>LEFT(RIGHT(C2,8),2)</f>
        <v>AZ</v>
      </c>
      <c r="G2" t="str">
        <f>RIGHT(C2,5)</f>
        <v>85281</v>
      </c>
      <c r="H2" t="s">
        <v>318</v>
      </c>
      <c r="I2">
        <v>5</v>
      </c>
      <c r="J2" t="s">
        <v>319</v>
      </c>
      <c r="K2" t="s">
        <v>75</v>
      </c>
      <c r="L2" t="str">
        <f>"INSERT INTO Business values('" &amp;A2 &amp;"','" &amp;B2 &amp;"','" &amp;D2 &amp;"','" &amp;E2 &amp;"','" &amp; F2 &amp; "',"&amp;G2&amp;",'" &amp; H2 &amp; "'," &amp; I2 &amp; ",'" &amp; K2 &amp; "');"</f>
        <v>INSERT INTO Business values('B1','Big Surf','1500 N McClintock Dr','Tempe','AZ',85281,'(520) 622-6400',5,'BCT1');</v>
      </c>
    </row>
    <row r="3" spans="1:12" x14ac:dyDescent="0.3">
      <c r="A3" t="s">
        <v>93</v>
      </c>
      <c r="B3" t="s">
        <v>193</v>
      </c>
      <c r="C3" t="s">
        <v>412</v>
      </c>
      <c r="D3" t="str">
        <f t="shared" ref="D3:D43" si="0">LEFT(C3,FIND(",",C3)-1)</f>
        <v>1515 Walsh Avenue</v>
      </c>
      <c r="E3" t="str">
        <f t="shared" ref="E3:E43" si="1">RIGHT(LEFT(C3,LEN(C3)-10),LEN(LEFT(C3,LEN(C3)-10))-FIND(",",C3)-1)</f>
        <v>Santa Clara</v>
      </c>
      <c r="F3" t="str">
        <f t="shared" ref="F3:F43" si="2">LEFT(RIGHT(C3,8),2)</f>
        <v>CA</v>
      </c>
      <c r="G3" t="str">
        <f t="shared" ref="G3:G43" si="3">RIGHT(C3,5)</f>
        <v>95050</v>
      </c>
      <c r="H3" t="s">
        <v>322</v>
      </c>
      <c r="I3">
        <v>3</v>
      </c>
      <c r="K3" t="s">
        <v>76</v>
      </c>
      <c r="L3" t="str">
        <f t="shared" ref="L3:L43" si="4">"INSERT INTO Business values('" &amp;A3 &amp;"','" &amp;B3 &amp;"','" &amp;D3 &amp;"','" &amp;E3 &amp;"','" &amp; F3 &amp; "',"&amp;G3&amp;",'" &amp; H3 &amp; "'," &amp; I3 &amp; ",'" &amp; K3 &amp; "');"</f>
        <v>INSERT INTO Business values('B2','AirBorne COFFEE','1515 Walsh Avenue','Santa Clara','CA',95050,'(408) 524-3580',3,'BCT2');</v>
      </c>
    </row>
    <row r="4" spans="1:12" x14ac:dyDescent="0.3">
      <c r="A4" t="s">
        <v>94</v>
      </c>
      <c r="B4" t="s">
        <v>114</v>
      </c>
      <c r="C4" t="s">
        <v>116</v>
      </c>
      <c r="D4" t="str">
        <f t="shared" si="0"/>
        <v>2231 Schrock Road</v>
      </c>
      <c r="E4" t="str">
        <f t="shared" si="1"/>
        <v>Columbus</v>
      </c>
      <c r="F4" t="str">
        <f t="shared" si="2"/>
        <v>OH</v>
      </c>
      <c r="G4" t="str">
        <f t="shared" si="3"/>
        <v>43229</v>
      </c>
      <c r="H4" t="s">
        <v>314</v>
      </c>
      <c r="I4">
        <v>4</v>
      </c>
      <c r="K4" t="s">
        <v>77</v>
      </c>
      <c r="L4" t="str">
        <f t="shared" si="4"/>
        <v>INSERT INTO Business values('B3','Pedley Richard Architect','2231 Schrock Road','Columbus','OH',43229,'(419)-244-5200',4,'BCT3');</v>
      </c>
    </row>
    <row r="5" spans="1:12" x14ac:dyDescent="0.3">
      <c r="A5" s="2" t="s">
        <v>95</v>
      </c>
      <c r="B5" t="s">
        <v>115</v>
      </c>
      <c r="C5" t="s">
        <v>413</v>
      </c>
      <c r="D5" t="str">
        <f t="shared" si="0"/>
        <v>2080 West Chandler Blvd</v>
      </c>
      <c r="E5" t="str">
        <f t="shared" si="1"/>
        <v>Chandler</v>
      </c>
      <c r="F5" t="str">
        <f t="shared" si="2"/>
        <v>AZ</v>
      </c>
      <c r="G5" t="str">
        <f t="shared" si="3"/>
        <v>85224</v>
      </c>
      <c r="H5" t="s">
        <v>449</v>
      </c>
      <c r="I5">
        <v>2</v>
      </c>
      <c r="K5" t="s">
        <v>78</v>
      </c>
      <c r="L5" t="str">
        <f t="shared" si="4"/>
        <v>INSERT INTO Business values('B4','Safelite AutoGlass','2080 West Chandler Blvd','Chandler','AZ',85224,'(520)-465-5225',2,'BCT4');</v>
      </c>
    </row>
    <row r="6" spans="1:12" ht="15" customHeight="1" x14ac:dyDescent="0.3">
      <c r="A6" s="2" t="s">
        <v>96</v>
      </c>
      <c r="B6" t="s">
        <v>117</v>
      </c>
      <c r="C6" s="5" t="s">
        <v>431</v>
      </c>
      <c r="D6" t="str">
        <f t="shared" si="0"/>
        <v>1595 Spring Hill Road Suite 110</v>
      </c>
      <c r="E6" t="str">
        <f t="shared" si="1"/>
        <v>Vienna</v>
      </c>
      <c r="F6" t="str">
        <f t="shared" si="2"/>
        <v>VA</v>
      </c>
      <c r="G6" t="str">
        <f t="shared" si="3"/>
        <v>22182</v>
      </c>
      <c r="H6" t="s">
        <v>189</v>
      </c>
      <c r="I6">
        <v>3</v>
      </c>
      <c r="K6" t="s">
        <v>79</v>
      </c>
      <c r="L6" t="str">
        <f t="shared" si="4"/>
        <v>INSERT INTO Business values('B5','SMITH THOMSON ','1595 Spring Hill Road Suite 110','Vienna','VA',22182,'(855)-808-1480',3,'BCT5');</v>
      </c>
    </row>
    <row r="7" spans="1:12" ht="15" customHeight="1" x14ac:dyDescent="0.3">
      <c r="A7" s="2" t="s">
        <v>97</v>
      </c>
      <c r="B7" t="s">
        <v>192</v>
      </c>
      <c r="C7" s="5" t="s">
        <v>416</v>
      </c>
      <c r="D7" t="str">
        <f t="shared" si="0"/>
        <v>1522 W. Sam Rayburn Dr.</v>
      </c>
      <c r="E7" t="str">
        <f t="shared" si="1"/>
        <v>Bonham</v>
      </c>
      <c r="F7" t="str">
        <f t="shared" si="2"/>
        <v>CA</v>
      </c>
      <c r="G7" t="str">
        <f t="shared" si="3"/>
        <v>95051</v>
      </c>
      <c r="H7" s="5" t="s">
        <v>439</v>
      </c>
      <c r="I7">
        <v>4</v>
      </c>
      <c r="K7" t="s">
        <v>81</v>
      </c>
      <c r="L7" t="str">
        <f t="shared" si="4"/>
        <v>INSERT INTO Business values('B6','Bay Area Coffee Shop','1522 W. Sam Rayburn Dr.','Bonham','CA',95051,'(408)-876-7785',4,'BCT7');</v>
      </c>
    </row>
    <row r="8" spans="1:12" x14ac:dyDescent="0.3">
      <c r="A8" t="s">
        <v>98</v>
      </c>
      <c r="B8" t="s">
        <v>200</v>
      </c>
      <c r="C8" t="s">
        <v>118</v>
      </c>
      <c r="D8" t="str">
        <f t="shared" si="0"/>
        <v>2570 El Camino Real</v>
      </c>
      <c r="E8" t="str">
        <f t="shared" si="1"/>
        <v>Santa Clara</v>
      </c>
      <c r="F8" t="str">
        <f t="shared" si="2"/>
        <v>CA</v>
      </c>
      <c r="G8" t="str">
        <f t="shared" si="3"/>
        <v>95051</v>
      </c>
      <c r="H8" t="s">
        <v>190</v>
      </c>
      <c r="I8">
        <v>2</v>
      </c>
      <c r="K8" t="s">
        <v>82</v>
      </c>
      <c r="L8" t="str">
        <f t="shared" si="4"/>
        <v>INSERT INTO Business values('B7','China  Coffee Toffee ','2570 El Camino Real','Santa Clara','CA',95051,'(408)-261-9000',2,'BCT8');</v>
      </c>
    </row>
    <row r="9" spans="1:12" ht="15" customHeight="1" x14ac:dyDescent="0.3">
      <c r="A9" t="s">
        <v>99</v>
      </c>
      <c r="B9" s="5" t="s">
        <v>119</v>
      </c>
      <c r="C9" s="5" t="s">
        <v>414</v>
      </c>
      <c r="D9" t="str">
        <f t="shared" si="0"/>
        <v>10331 Brecksville Rd</v>
      </c>
      <c r="E9" t="str">
        <f t="shared" si="1"/>
        <v>Brecksville</v>
      </c>
      <c r="F9" t="str">
        <f t="shared" si="2"/>
        <v>OH</v>
      </c>
      <c r="G9" t="str">
        <f t="shared" si="3"/>
        <v>44141</v>
      </c>
      <c r="H9" t="s">
        <v>191</v>
      </c>
      <c r="I9">
        <v>1</v>
      </c>
      <c r="K9" t="s">
        <v>83</v>
      </c>
      <c r="L9" t="str">
        <f t="shared" si="4"/>
        <v>INSERT INTO Business values('B8','Hastings Water Works','10331 Brecksville Rd','Brecksville','OH',44141,'(440)-832-7700',1,'BCT9');</v>
      </c>
    </row>
    <row r="10" spans="1:12" x14ac:dyDescent="0.3">
      <c r="A10" t="s">
        <v>100</v>
      </c>
      <c r="B10" s="6" t="s">
        <v>120</v>
      </c>
      <c r="C10" s="5" t="s">
        <v>415</v>
      </c>
      <c r="D10" t="str">
        <f t="shared" si="0"/>
        <v>2341 Roosevelt Ct</v>
      </c>
      <c r="E10" t="str">
        <f t="shared" si="1"/>
        <v>Santa Clara</v>
      </c>
      <c r="F10" t="str">
        <f t="shared" si="2"/>
        <v>CA</v>
      </c>
      <c r="G10" t="str">
        <f t="shared" si="3"/>
        <v>95051</v>
      </c>
      <c r="H10" t="s">
        <v>440</v>
      </c>
      <c r="I10">
        <v>5</v>
      </c>
      <c r="K10" t="s">
        <v>80</v>
      </c>
      <c r="L10" t="str">
        <f t="shared" si="4"/>
        <v>INSERT INTO Business values('B9','Catch Your Big Break','2341 Roosevelt Ct','Santa Clara','CA',95051,'(408)-827-8383',5,'BCT6');</v>
      </c>
    </row>
    <row r="11" spans="1:12" ht="15" customHeight="1" x14ac:dyDescent="0.3">
      <c r="A11" s="1" t="s">
        <v>101</v>
      </c>
      <c r="B11" t="s">
        <v>370</v>
      </c>
      <c r="C11" s="5" t="s">
        <v>451</v>
      </c>
      <c r="D11" t="str">
        <f t="shared" si="0"/>
        <v>20285 South Western Ave. Suite # 200</v>
      </c>
      <c r="E11" t="str">
        <f>RIGHT(LEFT(C11,LEN(C11)-10),LEN(LEFT(C11,LEN(C11)-10))-FIND(",",C11)-1)</f>
        <v>Torrance</v>
      </c>
      <c r="F11" t="str">
        <f t="shared" si="2"/>
        <v>CA</v>
      </c>
      <c r="G11" t="str">
        <f t="shared" si="3"/>
        <v>90501</v>
      </c>
      <c r="H11" t="s">
        <v>333</v>
      </c>
      <c r="I11">
        <v>1</v>
      </c>
      <c r="K11" t="s">
        <v>84</v>
      </c>
      <c r="L11" t="str">
        <f t="shared" si="4"/>
        <v>INSERT INTO Business values('B10','The Cinebar','20285 South Western Ave. Suite # 200','Torrance','CA',90501,'(408)-465-8308',1,'BCT10');</v>
      </c>
    </row>
    <row r="12" spans="1:12" x14ac:dyDescent="0.3">
      <c r="A12" s="2" t="s">
        <v>102</v>
      </c>
      <c r="B12" t="s">
        <v>442</v>
      </c>
      <c r="C12" s="5" t="s">
        <v>438</v>
      </c>
      <c r="D12" t="str">
        <f t="shared" si="0"/>
        <v>2585 El Camino Real</v>
      </c>
      <c r="E12" t="str">
        <f t="shared" si="1"/>
        <v>Santa Clara</v>
      </c>
      <c r="F12" t="str">
        <f t="shared" si="2"/>
        <v>CA</v>
      </c>
      <c r="G12" t="str">
        <f t="shared" si="3"/>
        <v>95051</v>
      </c>
      <c r="H12" t="s">
        <v>332</v>
      </c>
      <c r="I12">
        <v>5</v>
      </c>
      <c r="K12" t="s">
        <v>84</v>
      </c>
      <c r="L12" t="str">
        <f t="shared" si="4"/>
        <v>INSERT INTO Business values('B11','Coffee Bar and Bistro','2585 El Camino Real','Santa Clara','CA',95051,'(408)-465-8208',5,'BCT10');</v>
      </c>
    </row>
    <row r="13" spans="1:12" x14ac:dyDescent="0.3">
      <c r="A13" s="2" t="s">
        <v>103</v>
      </c>
      <c r="B13" t="s">
        <v>363</v>
      </c>
      <c r="C13" t="s">
        <v>417</v>
      </c>
      <c r="D13" t="str">
        <f t="shared" si="0"/>
        <v>2515 Winceshter Road</v>
      </c>
      <c r="E13" t="str">
        <f t="shared" si="1"/>
        <v>Santa Clara</v>
      </c>
      <c r="F13" t="str">
        <f t="shared" si="2"/>
        <v>CA</v>
      </c>
      <c r="G13" t="str">
        <f t="shared" si="3"/>
        <v>95051</v>
      </c>
      <c r="H13" t="s">
        <v>331</v>
      </c>
      <c r="I13">
        <v>5</v>
      </c>
      <c r="K13" t="s">
        <v>84</v>
      </c>
      <c r="L13" t="str">
        <f t="shared" si="4"/>
        <v>INSERT INTO Business values('B12','Renegades','2515 Winceshter Road','Santa Clara','CA',95051,'(408)-465-8108',5,'BCT10');</v>
      </c>
    </row>
    <row r="14" spans="1:12" x14ac:dyDescent="0.3">
      <c r="A14" s="2" t="s">
        <v>104</v>
      </c>
      <c r="B14" t="s">
        <v>443</v>
      </c>
      <c r="C14" t="s">
        <v>196</v>
      </c>
      <c r="D14" t="str">
        <f t="shared" si="0"/>
        <v>2232 Schrock Road</v>
      </c>
      <c r="E14" t="str">
        <f t="shared" si="1"/>
        <v>Columbus</v>
      </c>
      <c r="F14" t="str">
        <f t="shared" si="2"/>
        <v>OH</v>
      </c>
      <c r="G14" t="str">
        <f t="shared" si="3"/>
        <v>43229</v>
      </c>
      <c r="H14" t="s">
        <v>317</v>
      </c>
      <c r="I14">
        <v>4</v>
      </c>
      <c r="K14" t="s">
        <v>84</v>
      </c>
      <c r="L14" t="str">
        <f t="shared" si="4"/>
        <v>INSERT INTO Business values('B13','Alexs 49er Inn','2232 Schrock Road','Columbus','OH',43229,'(419)-465-8018',4,'BCT10');</v>
      </c>
    </row>
    <row r="15" spans="1:12" x14ac:dyDescent="0.3">
      <c r="A15" t="s">
        <v>105</v>
      </c>
      <c r="B15" t="s">
        <v>364</v>
      </c>
      <c r="C15" s="5" t="s">
        <v>418</v>
      </c>
      <c r="D15" t="str">
        <f t="shared" si="0"/>
        <v>1031 Brecksville Rd.</v>
      </c>
      <c r="E15" t="str">
        <f t="shared" si="1"/>
        <v>Brecksville</v>
      </c>
      <c r="F15" t="str">
        <f t="shared" si="2"/>
        <v>OH</v>
      </c>
      <c r="G15" t="str">
        <f t="shared" si="3"/>
        <v>44141</v>
      </c>
      <c r="H15" t="s">
        <v>316</v>
      </c>
      <c r="I15">
        <v>3</v>
      </c>
      <c r="K15" t="s">
        <v>84</v>
      </c>
      <c r="L15" t="str">
        <f t="shared" si="4"/>
        <v>INSERT INTO Business values('B14','Red Stag Lounge','1031 Brecksville Rd.','Brecksville','OH',44141,'(419)-465-8028',3,'BCT10');</v>
      </c>
    </row>
    <row r="16" spans="1:12" x14ac:dyDescent="0.3">
      <c r="A16" s="2" t="s">
        <v>106</v>
      </c>
      <c r="B16" t="s">
        <v>444</v>
      </c>
      <c r="C16" s="5" t="s">
        <v>419</v>
      </c>
      <c r="D16" t="str">
        <f t="shared" si="0"/>
        <v>331 Brecksville Rd.</v>
      </c>
      <c r="E16" t="str">
        <f t="shared" si="1"/>
        <v>Brecksville</v>
      </c>
      <c r="F16" t="str">
        <f t="shared" si="2"/>
        <v>OH</v>
      </c>
      <c r="G16" t="str">
        <f t="shared" si="3"/>
        <v>44141</v>
      </c>
      <c r="H16" t="s">
        <v>315</v>
      </c>
      <c r="I16">
        <v>3</v>
      </c>
      <c r="K16" t="s">
        <v>84</v>
      </c>
      <c r="L16" t="str">
        <f t="shared" si="4"/>
        <v>INSERT INTO Business values('B15','JJs Blues','331 Brecksville Rd.','Brecksville','OH',44141,'(419)-465-8108',3,'BCT10');</v>
      </c>
    </row>
    <row r="17" spans="1:12" x14ac:dyDescent="0.3">
      <c r="A17" s="2" t="s">
        <v>107</v>
      </c>
      <c r="B17" t="s">
        <v>365</v>
      </c>
      <c r="C17" s="5" t="s">
        <v>432</v>
      </c>
      <c r="D17" t="str">
        <f t="shared" si="0"/>
        <v>15 Spring Hill Road Suite 110</v>
      </c>
      <c r="E17" t="str">
        <f t="shared" si="1"/>
        <v>Vienna</v>
      </c>
      <c r="F17" t="str">
        <f t="shared" si="2"/>
        <v>VA</v>
      </c>
      <c r="G17" t="str">
        <f t="shared" si="3"/>
        <v>22182</v>
      </c>
      <c r="H17" t="s">
        <v>347</v>
      </c>
      <c r="I17">
        <v>3</v>
      </c>
      <c r="K17" t="s">
        <v>84</v>
      </c>
      <c r="L17" t="str">
        <f t="shared" si="4"/>
        <v>INSERT INTO Business values('B16','The Bears Cocktails','15 Spring Hill Road Suite 110','Vienna','VA',22182,'(844)-465-8028',3,'BCT10');</v>
      </c>
    </row>
    <row r="18" spans="1:12" x14ac:dyDescent="0.3">
      <c r="A18" s="2" t="s">
        <v>108</v>
      </c>
      <c r="B18" t="s">
        <v>366</v>
      </c>
      <c r="C18" s="5" t="s">
        <v>433</v>
      </c>
      <c r="D18" t="str">
        <f t="shared" si="0"/>
        <v>95 Spring Hill Road Suite 110</v>
      </c>
      <c r="E18" t="str">
        <f t="shared" si="1"/>
        <v>Vienna</v>
      </c>
      <c r="F18" t="str">
        <f t="shared" si="2"/>
        <v>VA</v>
      </c>
      <c r="G18" t="str">
        <f t="shared" si="3"/>
        <v>22182</v>
      </c>
      <c r="H18" t="s">
        <v>346</v>
      </c>
      <c r="I18">
        <v>2</v>
      </c>
      <c r="K18" t="s">
        <v>84</v>
      </c>
      <c r="L18" t="str">
        <f t="shared" si="4"/>
        <v>INSERT INTO Business values('B17','Trials Pub','95 Spring Hill Road Suite 110','Vienna','VA',22182,'(844)-465-8038',2,'BCT10');</v>
      </c>
    </row>
    <row r="19" spans="1:12" x14ac:dyDescent="0.3">
      <c r="A19" s="2" t="s">
        <v>109</v>
      </c>
      <c r="B19" t="s">
        <v>367</v>
      </c>
      <c r="C19" s="5" t="s">
        <v>434</v>
      </c>
      <c r="D19" t="str">
        <f t="shared" si="0"/>
        <v>25 Spring Hill Road Suite 110</v>
      </c>
      <c r="E19" t="str">
        <f t="shared" si="1"/>
        <v>Vienna</v>
      </c>
      <c r="F19" t="str">
        <f t="shared" si="2"/>
        <v>VA</v>
      </c>
      <c r="G19" t="str">
        <f t="shared" si="3"/>
        <v>22182</v>
      </c>
      <c r="H19" t="s">
        <v>345</v>
      </c>
      <c r="I19">
        <v>4</v>
      </c>
      <c r="K19" t="s">
        <v>84</v>
      </c>
      <c r="L19" t="str">
        <f t="shared" si="4"/>
        <v>INSERT INTO Business values('B18','Santa Cruz Wine Bar','25 Spring Hill Road Suite 110','Vienna','VA',22182,'(844)-465-8048',4,'BCT10');</v>
      </c>
    </row>
    <row r="20" spans="1:12" x14ac:dyDescent="0.3">
      <c r="A20" t="s">
        <v>110</v>
      </c>
      <c r="B20" t="s">
        <v>369</v>
      </c>
      <c r="C20" t="s">
        <v>197</v>
      </c>
      <c r="D20" t="str">
        <f t="shared" si="0"/>
        <v>1501 N McClintock Dr</v>
      </c>
      <c r="E20" t="str">
        <f t="shared" si="1"/>
        <v>Tempe</v>
      </c>
      <c r="F20" t="str">
        <f t="shared" si="2"/>
        <v>AZ</v>
      </c>
      <c r="G20" t="str">
        <f t="shared" si="3"/>
        <v>85281</v>
      </c>
      <c r="H20" t="s">
        <v>344</v>
      </c>
      <c r="I20">
        <v>5</v>
      </c>
      <c r="K20" t="s">
        <v>84</v>
      </c>
      <c r="L20" t="str">
        <f t="shared" si="4"/>
        <v>INSERT INTO Business values('B19','Firehouse No 1 Gastropub','1501 N McClintock Dr','Tempe','AZ',85281,'(520)-465-8058',5,'BCT10');</v>
      </c>
    </row>
    <row r="21" spans="1:12" x14ac:dyDescent="0.3">
      <c r="A21" t="s">
        <v>111</v>
      </c>
      <c r="B21" t="s">
        <v>368</v>
      </c>
      <c r="C21" t="s">
        <v>198</v>
      </c>
      <c r="D21" t="str">
        <f t="shared" si="0"/>
        <v>1502 N McClintock Dr</v>
      </c>
      <c r="E21" t="str">
        <f t="shared" si="1"/>
        <v>Tempe</v>
      </c>
      <c r="F21" t="str">
        <f t="shared" si="2"/>
        <v>AZ</v>
      </c>
      <c r="G21" t="str">
        <f t="shared" si="3"/>
        <v>85281</v>
      </c>
      <c r="H21" t="s">
        <v>343</v>
      </c>
      <c r="I21">
        <v>3</v>
      </c>
      <c r="K21" t="s">
        <v>84</v>
      </c>
      <c r="L21" t="str">
        <f t="shared" si="4"/>
        <v>INSERT INTO Business values('B20','Original Gravity Public House','1502 N McClintock Dr','Tempe','AZ',85281,'(520)-465-8068',3,'BCT10');</v>
      </c>
    </row>
    <row r="22" spans="1:12" x14ac:dyDescent="0.3">
      <c r="A22" s="2" t="s">
        <v>201</v>
      </c>
      <c r="B22" t="s">
        <v>445</v>
      </c>
      <c r="C22" t="s">
        <v>420</v>
      </c>
      <c r="D22" t="str">
        <f t="shared" si="0"/>
        <v>90 Skyport Dr</v>
      </c>
      <c r="E22" t="str">
        <f t="shared" si="1"/>
        <v>San Jose</v>
      </c>
      <c r="F22" t="str">
        <f t="shared" si="2"/>
        <v>CA</v>
      </c>
      <c r="G22" t="str">
        <f t="shared" si="3"/>
        <v>95110</v>
      </c>
      <c r="H22" t="s">
        <v>342</v>
      </c>
      <c r="I22">
        <v>1</v>
      </c>
      <c r="K22" t="s">
        <v>79</v>
      </c>
      <c r="L22" t="str">
        <f t="shared" si="4"/>
        <v>INSERT INTO Business values('B21','Hobees','90 Skyport Dr','San Jose','CA',95110,'(408)-465-8078',1,'BCT5');</v>
      </c>
    </row>
    <row r="23" spans="1:12" x14ac:dyDescent="0.3">
      <c r="A23" s="2" t="s">
        <v>202</v>
      </c>
      <c r="B23" t="s">
        <v>362</v>
      </c>
      <c r="C23" s="5" t="s">
        <v>421</v>
      </c>
      <c r="D23" t="str">
        <f t="shared" si="0"/>
        <v>80 N Market St</v>
      </c>
      <c r="E23" t="str">
        <f t="shared" si="1"/>
        <v>San Jose</v>
      </c>
      <c r="F23" t="str">
        <f t="shared" si="2"/>
        <v>CA</v>
      </c>
      <c r="G23" t="str">
        <f t="shared" si="3"/>
        <v>95113</v>
      </c>
      <c r="H23" t="s">
        <v>341</v>
      </c>
      <c r="I23">
        <v>1</v>
      </c>
      <c r="K23" t="s">
        <v>79</v>
      </c>
      <c r="L23" t="str">
        <f t="shared" si="4"/>
        <v>INSERT INTO Business values('B22','Cafe Gourmet','80 N Market St','San Jose','CA',95113,'(408)-465-8088',1,'BCT5');</v>
      </c>
    </row>
    <row r="24" spans="1:12" x14ac:dyDescent="0.3">
      <c r="A24" s="2" t="s">
        <v>203</v>
      </c>
      <c r="B24" t="s">
        <v>361</v>
      </c>
      <c r="C24" s="5" t="s">
        <v>437</v>
      </c>
      <c r="D24" t="str">
        <f t="shared" si="0"/>
        <v>72 S 1st St</v>
      </c>
      <c r="E24" t="str">
        <f t="shared" si="1"/>
        <v>San Jose</v>
      </c>
      <c r="F24" t="str">
        <f t="shared" si="2"/>
        <v>CA</v>
      </c>
      <c r="G24" t="str">
        <f t="shared" si="3"/>
        <v>95113</v>
      </c>
      <c r="H24" t="s">
        <v>340</v>
      </c>
      <c r="I24">
        <v>1</v>
      </c>
      <c r="K24" t="s">
        <v>79</v>
      </c>
      <c r="L24" t="str">
        <f t="shared" si="4"/>
        <v>INSERT INTO Business values('B23','The Table','72 S 1st St','San Jose','CA',95113,'(408)-465-8908',1,'BCT5');</v>
      </c>
    </row>
    <row r="25" spans="1:12" x14ac:dyDescent="0.3">
      <c r="A25" s="2" t="s">
        <v>204</v>
      </c>
      <c r="B25" t="s">
        <v>360</v>
      </c>
      <c r="C25" t="s">
        <v>422</v>
      </c>
      <c r="D25" t="str">
        <f t="shared" si="0"/>
        <v>69 N San Pedro St</v>
      </c>
      <c r="E25" t="str">
        <f t="shared" si="1"/>
        <v>San Jose</v>
      </c>
      <c r="F25" t="str">
        <f t="shared" si="2"/>
        <v>CA</v>
      </c>
      <c r="G25" t="str">
        <f t="shared" si="3"/>
        <v>95110</v>
      </c>
      <c r="H25" t="s">
        <v>339</v>
      </c>
      <c r="I25">
        <v>1</v>
      </c>
      <c r="K25" t="s">
        <v>79</v>
      </c>
      <c r="L25" t="str">
        <f t="shared" si="4"/>
        <v>INSERT INTO Business values('B24','Top Nosh Café','69 N San Pedro St','San Jose','CA',95110,'(408)-465-8098',1,'BCT5');</v>
      </c>
    </row>
    <row r="26" spans="1:12" x14ac:dyDescent="0.3">
      <c r="A26" s="2" t="s">
        <v>205</v>
      </c>
      <c r="B26" t="s">
        <v>359</v>
      </c>
      <c r="C26" t="s">
        <v>423</v>
      </c>
      <c r="D26" t="str">
        <f t="shared" si="0"/>
        <v>30 E Santa Clara St</v>
      </c>
      <c r="E26" t="str">
        <f t="shared" si="1"/>
        <v>San Jose</v>
      </c>
      <c r="F26" t="str">
        <f t="shared" si="2"/>
        <v>CA</v>
      </c>
      <c r="G26" t="str">
        <f t="shared" si="3"/>
        <v>95113</v>
      </c>
      <c r="H26" t="s">
        <v>338</v>
      </c>
      <c r="I26">
        <v>1</v>
      </c>
      <c r="K26" t="s">
        <v>79</v>
      </c>
      <c r="L26" t="str">
        <f t="shared" si="4"/>
        <v>INSERT INTO Business values('B25','Breakfast Place','30 E Santa Clara St','San Jose','CA',95113,'(408)-465-8808',1,'BCT5');</v>
      </c>
    </row>
    <row r="27" spans="1:12" x14ac:dyDescent="0.3">
      <c r="A27" s="2" t="s">
        <v>206</v>
      </c>
      <c r="B27" t="s">
        <v>358</v>
      </c>
      <c r="C27" t="s">
        <v>424</v>
      </c>
      <c r="D27" t="str">
        <f t="shared" si="0"/>
        <v>87 N San Pedro St</v>
      </c>
      <c r="E27" t="str">
        <f t="shared" si="1"/>
        <v>San Jose</v>
      </c>
      <c r="F27" t="str">
        <f t="shared" si="2"/>
        <v>CA</v>
      </c>
      <c r="G27" t="str">
        <f t="shared" si="3"/>
        <v>95110</v>
      </c>
      <c r="H27" t="s">
        <v>337</v>
      </c>
      <c r="I27">
        <v>1</v>
      </c>
      <c r="K27" t="s">
        <v>79</v>
      </c>
      <c r="L27" t="str">
        <f t="shared" si="4"/>
        <v>INSERT INTO Business values('B26','Cafe Rosalena','87 N San Pedro St','San Jose','CA',95110,'(408)-465-8708',1,'BCT5');</v>
      </c>
    </row>
    <row r="28" spans="1:12" x14ac:dyDescent="0.3">
      <c r="A28" s="2" t="s">
        <v>207</v>
      </c>
      <c r="B28" t="s">
        <v>357</v>
      </c>
      <c r="C28" s="5" t="s">
        <v>425</v>
      </c>
      <c r="D28" t="str">
        <f t="shared" si="0"/>
        <v>100 W San Carlos St</v>
      </c>
      <c r="E28" t="str">
        <f t="shared" si="1"/>
        <v>San Jose</v>
      </c>
      <c r="F28" t="str">
        <f t="shared" si="2"/>
        <v>CA</v>
      </c>
      <c r="G28" t="str">
        <f t="shared" si="3"/>
        <v>95113</v>
      </c>
      <c r="H28" t="s">
        <v>336</v>
      </c>
      <c r="I28">
        <v>1</v>
      </c>
      <c r="K28" t="s">
        <v>79</v>
      </c>
      <c r="L28" t="str">
        <f t="shared" si="4"/>
        <v>INSERT INTO Business values('B27','Southern Kitchen','100 W San Carlos St','San Jose','CA',95113,'(408)-465-8608',1,'BCT5');</v>
      </c>
    </row>
    <row r="29" spans="1:12" x14ac:dyDescent="0.3">
      <c r="A29" s="2" t="s">
        <v>208</v>
      </c>
      <c r="B29" t="s">
        <v>446</v>
      </c>
      <c r="C29" t="s">
        <v>426</v>
      </c>
      <c r="D29" t="str">
        <f t="shared" si="0"/>
        <v>22 N Almaden Ave</v>
      </c>
      <c r="E29" t="str">
        <f t="shared" si="1"/>
        <v>San Jose</v>
      </c>
      <c r="F29" t="str">
        <f t="shared" si="2"/>
        <v>CA</v>
      </c>
      <c r="G29" t="str">
        <f t="shared" si="3"/>
        <v>95110</v>
      </c>
      <c r="H29" t="s">
        <v>335</v>
      </c>
      <c r="I29">
        <v>1</v>
      </c>
      <c r="K29" t="s">
        <v>79</v>
      </c>
      <c r="L29" t="str">
        <f t="shared" si="4"/>
        <v>INSERT INTO Business values('B28','Holders Country Inn','22 N Almaden Ave','San Jose','CA',95110,'(408)-465-8508',1,'BCT5');</v>
      </c>
    </row>
    <row r="30" spans="1:12" x14ac:dyDescent="0.3">
      <c r="A30" s="2" t="s">
        <v>209</v>
      </c>
      <c r="B30" t="s">
        <v>447</v>
      </c>
      <c r="C30" t="s">
        <v>427</v>
      </c>
      <c r="D30" t="str">
        <f t="shared" si="0"/>
        <v>1110 Willow St</v>
      </c>
      <c r="E30" t="str">
        <f t="shared" si="1"/>
        <v>San Jose</v>
      </c>
      <c r="F30" t="str">
        <f t="shared" si="2"/>
        <v>CA</v>
      </c>
      <c r="G30" t="str">
        <f t="shared" si="3"/>
        <v>95125</v>
      </c>
      <c r="H30" t="s">
        <v>334</v>
      </c>
      <c r="I30">
        <v>1</v>
      </c>
      <c r="K30" t="s">
        <v>79</v>
      </c>
      <c r="L30" t="str">
        <f t="shared" si="4"/>
        <v>INSERT INTO Business values('B29','Hobees Restaurant','1110 Willow St','San Jose','CA',95125,'(408)-465-8408',1,'BCT5');</v>
      </c>
    </row>
    <row r="31" spans="1:12" x14ac:dyDescent="0.3">
      <c r="A31" t="s">
        <v>210</v>
      </c>
      <c r="B31" t="s">
        <v>356</v>
      </c>
      <c r="C31" s="5" t="s">
        <v>428</v>
      </c>
      <c r="D31" t="str">
        <f t="shared" si="0"/>
        <v>21 N 2nd St</v>
      </c>
      <c r="E31" t="str">
        <f t="shared" si="1"/>
        <v>San Jose</v>
      </c>
      <c r="F31" t="str">
        <f t="shared" si="2"/>
        <v>CA</v>
      </c>
      <c r="G31" t="str">
        <f t="shared" si="3"/>
        <v>95113</v>
      </c>
      <c r="H31" t="s">
        <v>333</v>
      </c>
      <c r="I31">
        <v>1</v>
      </c>
      <c r="K31" t="s">
        <v>79</v>
      </c>
      <c r="L31" t="str">
        <f t="shared" si="4"/>
        <v>INSERT INTO Business values('B30','Cafe San Jose','21 N 2nd St','San Jose','CA',95113,'(408)-465-8308',1,'BCT5');</v>
      </c>
    </row>
    <row r="32" spans="1:12" x14ac:dyDescent="0.3">
      <c r="A32" t="s">
        <v>211</v>
      </c>
      <c r="B32" t="s">
        <v>355</v>
      </c>
      <c r="C32" t="s">
        <v>429</v>
      </c>
      <c r="D32" t="str">
        <f t="shared" si="0"/>
        <v>96 S 1st St</v>
      </c>
      <c r="E32" t="str">
        <f t="shared" si="1"/>
        <v>San Jose</v>
      </c>
      <c r="F32" t="str">
        <f t="shared" si="2"/>
        <v>CA</v>
      </c>
      <c r="G32" t="str">
        <f t="shared" si="3"/>
        <v>95113</v>
      </c>
      <c r="H32" t="s">
        <v>332</v>
      </c>
      <c r="I32">
        <v>1</v>
      </c>
      <c r="K32" t="s">
        <v>79</v>
      </c>
      <c r="L32" t="str">
        <f t="shared" si="4"/>
        <v>INSERT INTO Business values('B31','Bill of Fare','96 S 1st St','San Jose','CA',95113,'(408)-465-8208',1,'BCT5');</v>
      </c>
    </row>
    <row r="33" spans="1:12" x14ac:dyDescent="0.3">
      <c r="A33" s="2" t="s">
        <v>212</v>
      </c>
      <c r="B33" t="s">
        <v>450</v>
      </c>
      <c r="C33" t="s">
        <v>430</v>
      </c>
      <c r="D33" t="str">
        <f t="shared" si="0"/>
        <v>16 S 2nd St</v>
      </c>
      <c r="E33" t="str">
        <f t="shared" si="1"/>
        <v>San Jose</v>
      </c>
      <c r="F33" t="str">
        <f t="shared" si="2"/>
        <v>CA</v>
      </c>
      <c r="G33" t="str">
        <f t="shared" si="3"/>
        <v>95113</v>
      </c>
      <c r="H33" t="s">
        <v>331</v>
      </c>
      <c r="I33">
        <v>1</v>
      </c>
      <c r="K33" t="s">
        <v>79</v>
      </c>
      <c r="L33" t="str">
        <f t="shared" si="4"/>
        <v>INSERT INTO Business values('B32','Bills Café','16 S 2nd St','San Jose','CA',95113,'(408)-465-8108',1,'BCT5');</v>
      </c>
    </row>
    <row r="34" spans="1:12" x14ac:dyDescent="0.3">
      <c r="A34" s="2" t="s">
        <v>214</v>
      </c>
      <c r="B34" t="s">
        <v>215</v>
      </c>
      <c r="C34" t="s">
        <v>435</v>
      </c>
      <c r="D34" t="str">
        <f t="shared" si="0"/>
        <v>5847 San Felipe Suite 2400</v>
      </c>
      <c r="E34" t="str">
        <f t="shared" si="1"/>
        <v>Houston</v>
      </c>
      <c r="F34" t="str">
        <f t="shared" si="2"/>
        <v>TX</v>
      </c>
      <c r="G34" t="str">
        <f t="shared" si="3"/>
        <v>77057</v>
      </c>
      <c r="H34" t="s">
        <v>329</v>
      </c>
      <c r="I34">
        <v>1</v>
      </c>
      <c r="K34" t="s">
        <v>76</v>
      </c>
      <c r="L34" t="str">
        <f t="shared" si="4"/>
        <v>INSERT INTO Business values('B33','American Gymnastics Association','5847 San Felipe Suite 2400','Houston','TX',77057,'(432)-520-7647',1,'BCT2');</v>
      </c>
    </row>
    <row r="35" spans="1:12" x14ac:dyDescent="0.3">
      <c r="A35" s="2" t="s">
        <v>216</v>
      </c>
      <c r="B35" t="s">
        <v>217</v>
      </c>
      <c r="C35" t="s">
        <v>436</v>
      </c>
      <c r="D35" t="str">
        <f t="shared" si="0"/>
        <v>5850 San Felipe Suite 2400</v>
      </c>
      <c r="E35" t="str">
        <f t="shared" si="1"/>
        <v>Houston</v>
      </c>
      <c r="F35" t="str">
        <f t="shared" si="2"/>
        <v>TX</v>
      </c>
      <c r="G35" t="str">
        <f t="shared" si="3"/>
        <v>77057</v>
      </c>
      <c r="H35" t="s">
        <v>330</v>
      </c>
      <c r="I35">
        <v>1</v>
      </c>
      <c r="K35" t="s">
        <v>76</v>
      </c>
      <c r="L35" t="str">
        <f t="shared" si="4"/>
        <v>INSERT INTO Business values('B34','Dollamur Sport Surfaces','5850 San Felipe Suite 2400','Houston','TX',77057,'(432)-386-3125',1,'BCT2');</v>
      </c>
    </row>
    <row r="36" spans="1:12" x14ac:dyDescent="0.3">
      <c r="A36" t="s">
        <v>218</v>
      </c>
      <c r="B36" t="s">
        <v>220</v>
      </c>
      <c r="C36" t="s">
        <v>219</v>
      </c>
      <c r="D36" t="str">
        <f t="shared" si="0"/>
        <v>132 Terry Road</v>
      </c>
      <c r="E36" t="str">
        <f t="shared" si="1"/>
        <v>Hartford</v>
      </c>
      <c r="F36" t="str">
        <f t="shared" si="2"/>
        <v>CT</v>
      </c>
      <c r="G36" t="str">
        <f t="shared" si="3"/>
        <v>06105</v>
      </c>
      <c r="H36" t="s">
        <v>320</v>
      </c>
      <c r="I36">
        <v>1</v>
      </c>
      <c r="K36" t="s">
        <v>76</v>
      </c>
      <c r="L36" t="str">
        <f t="shared" si="4"/>
        <v>INSERT INTO Business values('B35','Connecticut Gymnastics','132 Terry Road','Hartford','CT',06105,'(203) 483-5896',1,'BCT2');</v>
      </c>
    </row>
    <row r="37" spans="1:12" x14ac:dyDescent="0.3">
      <c r="A37" s="2" t="s">
        <v>221</v>
      </c>
      <c r="B37" t="s">
        <v>448</v>
      </c>
      <c r="C37" t="s">
        <v>222</v>
      </c>
      <c r="D37" t="str">
        <f t="shared" si="0"/>
        <v>1132 Terry Road</v>
      </c>
      <c r="E37" t="str">
        <f t="shared" si="1"/>
        <v>Hartford</v>
      </c>
      <c r="F37" t="str">
        <f t="shared" si="2"/>
        <v>CT</v>
      </c>
      <c r="G37" t="str">
        <f t="shared" si="3"/>
        <v>06105</v>
      </c>
      <c r="H37" t="s">
        <v>321</v>
      </c>
      <c r="I37">
        <v>1</v>
      </c>
      <c r="K37" t="s">
        <v>76</v>
      </c>
      <c r="L37" t="str">
        <f t="shared" si="4"/>
        <v>INSERT INTO Business values('B36','Sherleys Gymnastics','1132 Terry Road','Hartford','CT',06105,'(860) 522-2530',1,'BCT2');</v>
      </c>
    </row>
    <row r="38" spans="1:12" x14ac:dyDescent="0.3">
      <c r="A38" t="s">
        <v>224</v>
      </c>
      <c r="B38" t="s">
        <v>349</v>
      </c>
      <c r="C38" s="8" t="s">
        <v>348</v>
      </c>
      <c r="D38" t="str">
        <f t="shared" si="0"/>
        <v>380 South 9th Street</v>
      </c>
      <c r="E38" t="str">
        <f t="shared" si="1"/>
        <v>San Jose</v>
      </c>
      <c r="F38" t="str">
        <f t="shared" si="2"/>
        <v>CA</v>
      </c>
      <c r="G38" t="str">
        <f t="shared" si="3"/>
        <v>95112</v>
      </c>
      <c r="H38" t="s">
        <v>323</v>
      </c>
      <c r="I38">
        <v>1</v>
      </c>
      <c r="K38" t="s">
        <v>85</v>
      </c>
      <c r="L38" t="str">
        <f t="shared" si="4"/>
        <v>INSERT INTO Business values('B37','In-N-Out Burger','380 South 9th Street','San Jose','CA',95112,'(408)-804-8782',1,'BCT11');</v>
      </c>
    </row>
    <row r="39" spans="1:12" x14ac:dyDescent="0.3">
      <c r="A39" t="s">
        <v>225</v>
      </c>
      <c r="B39" t="s">
        <v>350</v>
      </c>
      <c r="C39" s="8" t="s">
        <v>407</v>
      </c>
      <c r="D39" t="str">
        <f t="shared" si="0"/>
        <v>350 South 9th Street</v>
      </c>
      <c r="E39" t="str">
        <f t="shared" si="1"/>
        <v>San Jose</v>
      </c>
      <c r="F39" t="str">
        <f t="shared" si="2"/>
        <v>CA</v>
      </c>
      <c r="G39" t="str">
        <f t="shared" si="3"/>
        <v>95112</v>
      </c>
      <c r="H39" t="s">
        <v>324</v>
      </c>
      <c r="I39">
        <v>1</v>
      </c>
      <c r="K39" t="s">
        <v>85</v>
      </c>
      <c r="L39" t="str">
        <f t="shared" si="4"/>
        <v>INSERT INTO Business values('B38','The Counter Santana Row','350 South 9th Street','San Jose','CA',95112,'(408)-804-8783',1,'BCT11');</v>
      </c>
    </row>
    <row r="40" spans="1:12" x14ac:dyDescent="0.3">
      <c r="A40" t="s">
        <v>226</v>
      </c>
      <c r="B40" t="s">
        <v>351</v>
      </c>
      <c r="C40" s="8" t="s">
        <v>408</v>
      </c>
      <c r="D40" t="str">
        <f t="shared" si="0"/>
        <v>320 South 9th Street</v>
      </c>
      <c r="E40" t="str">
        <f t="shared" si="1"/>
        <v>San Jose</v>
      </c>
      <c r="F40" t="str">
        <f t="shared" si="2"/>
        <v>CA</v>
      </c>
      <c r="G40" t="str">
        <f t="shared" si="3"/>
        <v>95112</v>
      </c>
      <c r="H40" t="s">
        <v>325</v>
      </c>
      <c r="I40">
        <v>1</v>
      </c>
      <c r="K40" t="s">
        <v>85</v>
      </c>
      <c r="L40" t="str">
        <f t="shared" si="4"/>
        <v>INSERT INTO Business values('B39','Sliders','320 South 9th Street','San Jose','CA',95112,'(408)-804-8784',1,'BCT11');</v>
      </c>
    </row>
    <row r="41" spans="1:12" x14ac:dyDescent="0.3">
      <c r="A41" t="s">
        <v>227</v>
      </c>
      <c r="B41" t="s">
        <v>352</v>
      </c>
      <c r="C41" s="8" t="s">
        <v>409</v>
      </c>
      <c r="D41" t="str">
        <f t="shared" si="0"/>
        <v>325 South 8th Street</v>
      </c>
      <c r="E41" t="str">
        <f t="shared" si="1"/>
        <v>San Jose</v>
      </c>
      <c r="F41" t="str">
        <f t="shared" si="2"/>
        <v>CA</v>
      </c>
      <c r="G41" t="str">
        <f t="shared" si="3"/>
        <v>95112</v>
      </c>
      <c r="H41" t="s">
        <v>326</v>
      </c>
      <c r="I41">
        <v>1</v>
      </c>
      <c r="K41" t="s">
        <v>85</v>
      </c>
      <c r="L41" t="str">
        <f t="shared" si="4"/>
        <v>INSERT INTO Business values('B40','Burger Barn','325 South 8th Street','San Jose','CA',95112,'(408)-804-8785',1,'BCT11');</v>
      </c>
    </row>
    <row r="42" spans="1:12" x14ac:dyDescent="0.3">
      <c r="A42" t="s">
        <v>228</v>
      </c>
      <c r="B42" t="s">
        <v>353</v>
      </c>
      <c r="C42" s="8" t="s">
        <v>410</v>
      </c>
      <c r="D42" t="str">
        <f t="shared" si="0"/>
        <v>375 South 9th Street</v>
      </c>
      <c r="E42" t="str">
        <f t="shared" si="1"/>
        <v>San Jose</v>
      </c>
      <c r="F42" t="str">
        <f t="shared" si="2"/>
        <v>CA</v>
      </c>
      <c r="G42" t="str">
        <f t="shared" si="3"/>
        <v>95112</v>
      </c>
      <c r="H42" t="s">
        <v>327</v>
      </c>
      <c r="I42">
        <v>1</v>
      </c>
      <c r="K42" t="s">
        <v>85</v>
      </c>
      <c r="L42" t="str">
        <f t="shared" si="4"/>
        <v>INSERT INTO Business values('B41','The Habit Burger Grill','375 South 9th Street','San Jose','CA',95112,'(408)-804-8786',1,'BCT11');</v>
      </c>
    </row>
    <row r="43" spans="1:12" x14ac:dyDescent="0.3">
      <c r="A43" t="s">
        <v>229</v>
      </c>
      <c r="B43" t="s">
        <v>354</v>
      </c>
      <c r="C43" s="8" t="s">
        <v>411</v>
      </c>
      <c r="D43" t="str">
        <f t="shared" si="0"/>
        <v>355 South 8th Street</v>
      </c>
      <c r="E43" t="str">
        <f t="shared" si="1"/>
        <v>San Jose</v>
      </c>
      <c r="F43" t="str">
        <f t="shared" si="2"/>
        <v>CA</v>
      </c>
      <c r="G43" t="str">
        <f t="shared" si="3"/>
        <v>95112</v>
      </c>
      <c r="H43" t="s">
        <v>328</v>
      </c>
      <c r="I43">
        <v>1</v>
      </c>
      <c r="K43" t="s">
        <v>85</v>
      </c>
      <c r="L43" t="str">
        <f t="shared" si="4"/>
        <v>INSERT INTO Business values('B42','Konjoe Burger Bar','355 South 8th Street','San Jose','CA',95112,'(408)-804-8787',1,'BCT11');</v>
      </c>
    </row>
  </sheetData>
  <hyperlinks>
    <hyperlink ref="B10" r:id="rId1" display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4.4" x14ac:dyDescent="0.3"/>
  <cols>
    <col min="1" max="1" width="15.77734375" bestFit="1" customWidth="1"/>
    <col min="2" max="2" width="18.5546875" bestFit="1" customWidth="1"/>
    <col min="3" max="3" width="56.77734375" bestFit="1" customWidth="1"/>
  </cols>
  <sheetData>
    <row r="1" spans="1:3" x14ac:dyDescent="0.3">
      <c r="A1" s="1" t="s">
        <v>73</v>
      </c>
      <c r="B1" s="1" t="s">
        <v>74</v>
      </c>
    </row>
    <row r="2" spans="1:3" x14ac:dyDescent="0.3">
      <c r="A2" t="s">
        <v>75</v>
      </c>
      <c r="B2" t="s">
        <v>86</v>
      </c>
      <c r="C2" t="str">
        <f>"INSERT INTO Business_Category values('" &amp;A2 &amp;"','" &amp;B2 &amp;"');"</f>
        <v>INSERT INTO Business_Category values('BCT1','Amusement Parks');</v>
      </c>
    </row>
    <row r="3" spans="1:3" x14ac:dyDescent="0.3">
      <c r="A3" t="s">
        <v>76</v>
      </c>
      <c r="B3" t="s">
        <v>87</v>
      </c>
      <c r="C3" t="str">
        <f t="shared" ref="C3:C12" si="0">"INSERT INTO Business_Category values('" &amp;A3 &amp;"','" &amp;B3 &amp;"');"</f>
        <v>INSERT INTO Business_Category values('BCT2','Gymnastics');</v>
      </c>
    </row>
    <row r="4" spans="1:3" x14ac:dyDescent="0.3">
      <c r="A4" t="s">
        <v>77</v>
      </c>
      <c r="B4" t="s">
        <v>88</v>
      </c>
      <c r="C4" t="str">
        <f t="shared" si="0"/>
        <v>INSERT INTO Business_Category values('BCT3','Architects');</v>
      </c>
    </row>
    <row r="5" spans="1:3" x14ac:dyDescent="0.3">
      <c r="A5" t="s">
        <v>78</v>
      </c>
      <c r="B5" t="s">
        <v>89</v>
      </c>
      <c r="C5" t="str">
        <f t="shared" si="0"/>
        <v>INSERT INTO Business_Category values('BCT4','Windshield ');</v>
      </c>
    </row>
    <row r="6" spans="1:3" x14ac:dyDescent="0.3">
      <c r="A6" t="s">
        <v>79</v>
      </c>
      <c r="B6" t="s">
        <v>441</v>
      </c>
      <c r="C6" t="str">
        <f t="shared" si="0"/>
        <v>INSERT INTO Business_Category values('BCT5','Breakfast and Brunch');</v>
      </c>
    </row>
    <row r="7" spans="1:3" x14ac:dyDescent="0.3">
      <c r="A7" t="s">
        <v>80</v>
      </c>
      <c r="B7" t="s">
        <v>90</v>
      </c>
      <c r="C7" t="str">
        <f t="shared" si="0"/>
        <v>INSERT INTO Business_Category values('BCT6','Career Counseling');</v>
      </c>
    </row>
    <row r="8" spans="1:3" x14ac:dyDescent="0.3">
      <c r="A8" t="s">
        <v>81</v>
      </c>
      <c r="B8" t="s">
        <v>194</v>
      </c>
      <c r="C8" t="str">
        <f t="shared" si="0"/>
        <v>INSERT INTO Business_Category values('BCT7','Coffee Shops');</v>
      </c>
    </row>
    <row r="9" spans="1:3" x14ac:dyDescent="0.3">
      <c r="A9" t="s">
        <v>82</v>
      </c>
      <c r="B9" t="s">
        <v>199</v>
      </c>
      <c r="C9" t="str">
        <f t="shared" si="0"/>
        <v>INSERT INTO Business_Category values('BCT8','Food and More');</v>
      </c>
    </row>
    <row r="10" spans="1:3" x14ac:dyDescent="0.3">
      <c r="A10" t="s">
        <v>83</v>
      </c>
      <c r="B10" t="s">
        <v>91</v>
      </c>
      <c r="C10" t="str">
        <f t="shared" si="0"/>
        <v>INSERT INTO Business_Category values('BCT9','Pool Cleaners');</v>
      </c>
    </row>
    <row r="11" spans="1:3" x14ac:dyDescent="0.3">
      <c r="A11" t="s">
        <v>84</v>
      </c>
      <c r="B11" t="s">
        <v>195</v>
      </c>
      <c r="C11" t="str">
        <f t="shared" si="0"/>
        <v>INSERT INTO Business_Category values('BCT10','Bars');</v>
      </c>
    </row>
    <row r="12" spans="1:3" x14ac:dyDescent="0.3">
      <c r="A12" t="s">
        <v>85</v>
      </c>
      <c r="B12" t="s">
        <v>223</v>
      </c>
      <c r="C12" t="str">
        <f t="shared" si="0"/>
        <v>INSERT INTO Business_Category values('BCT11','Burgers');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YELP_USER</vt:lpstr>
      <vt:lpstr>ComplimentedFriendsList</vt:lpstr>
      <vt:lpstr>FRIENDSLIST</vt:lpstr>
      <vt:lpstr>REVIEWS</vt:lpstr>
      <vt:lpstr>VoterFriendsList</vt:lpstr>
      <vt:lpstr>BUSINESS</vt:lpstr>
      <vt:lpstr>BUSINESS_CATEGORY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Damera</dc:creator>
  <cp:lastModifiedBy>Aditya Dev</cp:lastModifiedBy>
  <dcterms:created xsi:type="dcterms:W3CDTF">2015-10-03T04:09:05Z</dcterms:created>
  <dcterms:modified xsi:type="dcterms:W3CDTF">2015-10-18T05:11:23Z</dcterms:modified>
</cp:coreProperties>
</file>