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2735125337ea6f/Desktop/All_professional_details/Project_For_BA/Predictive Analytics/"/>
    </mc:Choice>
  </mc:AlternateContent>
  <xr:revisionPtr revIDLastSave="0" documentId="13_ncr:1_{A8B1EB23-3294-4109-96B5-4D62A57715AE}" xr6:coauthVersionLast="47" xr6:coauthVersionMax="47" xr10:uidLastSave="{00000000-0000-0000-0000-000000000000}"/>
  <bookViews>
    <workbookView xWindow="-120" yWindow="-120" windowWidth="29040" windowHeight="16440" firstSheet="4" activeTab="9" xr2:uid="{C760851B-F6D0-4B63-AA14-3ADDCCB0BEA6}"/>
  </bookViews>
  <sheets>
    <sheet name="Dataset" sheetId="1" r:id="rId1"/>
    <sheet name="Sheet3" sheetId="32" r:id="rId2"/>
    <sheet name="Best_Fit_Line" sheetId="2" r:id="rId3"/>
    <sheet name=" Ordinary Least Squares (OLS) " sheetId="3" r:id="rId4"/>
    <sheet name="Goodness of Fit" sheetId="4" r:id="rId5"/>
    <sheet name="Model Building – I" sheetId="5" r:id="rId6"/>
    <sheet name="Test Data Set " sheetId="20" r:id="rId7"/>
    <sheet name="Model Evaluation   " sheetId="22" r:id="rId8"/>
    <sheet name="Model Summaries" sheetId="29" r:id="rId9"/>
    <sheet name="Model testing" sheetId="30" r:id="rId10"/>
  </sheets>
  <definedNames>
    <definedName name="___autoF" localSheetId="7" hidden="1">0</definedName>
    <definedName name="___rsumm___due_amount_Y" localSheetId="8" hidden="1">'Model Summaries'!$A$5</definedName>
    <definedName name="__nSelect_" hidden="1">0</definedName>
    <definedName name="credit_score">#REF!</definedName>
    <definedName name="credit_score_X">'Test Data Set '!$B$5:$B$354</definedName>
    <definedName name="due_amount">#REF!</definedName>
    <definedName name="due_amount_Y">'Test Data Set '!$C$5:$C$354</definedName>
    <definedName name="FirstForecastRow" localSheetId="7" hidden="1">-1</definedName>
    <definedName name="nRegMod" hidden="1">3</definedName>
    <definedName name="OKtoForecast" hidden="1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0" l="1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4" i="30"/>
  <c r="D4" i="4"/>
  <c r="J10" i="3" l="1"/>
  <c r="D7" i="3" s="1"/>
  <c r="J9" i="3"/>
  <c r="C358" i="3" s="1"/>
  <c r="F358" i="3" s="1"/>
  <c r="D358" i="3" l="1"/>
  <c r="E358" i="3" s="1"/>
  <c r="D294" i="3"/>
  <c r="D230" i="3"/>
  <c r="D166" i="3"/>
  <c r="D174" i="3"/>
  <c r="D158" i="3"/>
  <c r="D6" i="3"/>
  <c r="D342" i="3"/>
  <c r="D278" i="3"/>
  <c r="D214" i="3"/>
  <c r="D150" i="3"/>
  <c r="D366" i="3"/>
  <c r="D286" i="3"/>
  <c r="D398" i="3"/>
  <c r="D334" i="3"/>
  <c r="D270" i="3"/>
  <c r="D206" i="3"/>
  <c r="D142" i="3"/>
  <c r="D302" i="3"/>
  <c r="D222" i="3"/>
  <c r="D390" i="3"/>
  <c r="D326" i="3"/>
  <c r="D262" i="3"/>
  <c r="D198" i="3"/>
  <c r="D134" i="3"/>
  <c r="D382" i="3"/>
  <c r="D318" i="3"/>
  <c r="D254" i="3"/>
  <c r="D190" i="3"/>
  <c r="D126" i="3"/>
  <c r="D238" i="3"/>
  <c r="D350" i="3"/>
  <c r="D374" i="3"/>
  <c r="D310" i="3"/>
  <c r="D246" i="3"/>
  <c r="D182" i="3"/>
  <c r="D118" i="3"/>
  <c r="C266" i="3"/>
  <c r="C234" i="3"/>
  <c r="C395" i="3"/>
  <c r="F395" i="3" s="1"/>
  <c r="C202" i="3"/>
  <c r="F202" i="3" s="1"/>
  <c r="C379" i="3"/>
  <c r="F379" i="3" s="1"/>
  <c r="C7" i="3"/>
  <c r="C12" i="3"/>
  <c r="F12" i="3" s="1"/>
  <c r="C76" i="3"/>
  <c r="F76" i="3" s="1"/>
  <c r="C108" i="3"/>
  <c r="C140" i="3"/>
  <c r="C172" i="3"/>
  <c r="C204" i="3"/>
  <c r="F204" i="3" s="1"/>
  <c r="C236" i="3"/>
  <c r="F236" i="3" s="1"/>
  <c r="C268" i="3"/>
  <c r="F268" i="3" s="1"/>
  <c r="C298" i="3"/>
  <c r="F298" i="3" s="1"/>
  <c r="C318" i="3"/>
  <c r="F318" i="3" s="1"/>
  <c r="C340" i="3"/>
  <c r="F340" i="3" s="1"/>
  <c r="C362" i="3"/>
  <c r="C380" i="3"/>
  <c r="F380" i="3" s="1"/>
  <c r="C396" i="3"/>
  <c r="F396" i="3" s="1"/>
  <c r="C20" i="3"/>
  <c r="F20" i="3" s="1"/>
  <c r="C82" i="3"/>
  <c r="C114" i="3"/>
  <c r="F114" i="3" s="1"/>
  <c r="C146" i="3"/>
  <c r="F146" i="3" s="1"/>
  <c r="C178" i="3"/>
  <c r="C210" i="3"/>
  <c r="C242" i="3"/>
  <c r="C274" i="3"/>
  <c r="F274" i="3" s="1"/>
  <c r="C300" i="3"/>
  <c r="F300" i="3" s="1"/>
  <c r="C322" i="3"/>
  <c r="C342" i="3"/>
  <c r="F342" i="3" s="1"/>
  <c r="C364" i="3"/>
  <c r="F364" i="3" s="1"/>
  <c r="C382" i="3"/>
  <c r="C398" i="3"/>
  <c r="C250" i="3"/>
  <c r="F250" i="3" s="1"/>
  <c r="C326" i="3"/>
  <c r="F326" i="3" s="1"/>
  <c r="C387" i="3"/>
  <c r="F387" i="3" s="1"/>
  <c r="C52" i="3"/>
  <c r="F52" i="3" s="1"/>
  <c r="C226" i="3"/>
  <c r="F226" i="3" s="1"/>
  <c r="C332" i="3"/>
  <c r="F332" i="3" s="1"/>
  <c r="C6" i="3"/>
  <c r="F6" i="3" s="1"/>
  <c r="C106" i="3"/>
  <c r="C28" i="3"/>
  <c r="F28" i="3" s="1"/>
  <c r="C84" i="3"/>
  <c r="C116" i="3"/>
  <c r="F116" i="3" s="1"/>
  <c r="C148" i="3"/>
  <c r="C180" i="3"/>
  <c r="F180" i="3" s="1"/>
  <c r="C212" i="3"/>
  <c r="F212" i="3" s="1"/>
  <c r="C244" i="3"/>
  <c r="C276" i="3"/>
  <c r="C302" i="3"/>
  <c r="F302" i="3" s="1"/>
  <c r="C324" i="3"/>
  <c r="F324" i="3" s="1"/>
  <c r="C346" i="3"/>
  <c r="F346" i="3" s="1"/>
  <c r="C366" i="3"/>
  <c r="C386" i="3"/>
  <c r="F386" i="3" s="1"/>
  <c r="C402" i="3"/>
  <c r="F402" i="3" s="1"/>
  <c r="C218" i="3"/>
  <c r="F218" i="3" s="1"/>
  <c r="C306" i="3"/>
  <c r="C370" i="3"/>
  <c r="C403" i="3"/>
  <c r="F403" i="3" s="1"/>
  <c r="C130" i="3"/>
  <c r="F130" i="3" s="1"/>
  <c r="C258" i="3"/>
  <c r="C354" i="3"/>
  <c r="F354" i="3" s="1"/>
  <c r="C68" i="3"/>
  <c r="F68" i="3" s="1"/>
  <c r="C36" i="3"/>
  <c r="F36" i="3" s="1"/>
  <c r="C90" i="3"/>
  <c r="F90" i="3" s="1"/>
  <c r="C122" i="3"/>
  <c r="F122" i="3" s="1"/>
  <c r="C154" i="3"/>
  <c r="F154" i="3" s="1"/>
  <c r="C186" i="3"/>
  <c r="F186" i="3" s="1"/>
  <c r="C282" i="3"/>
  <c r="F282" i="3" s="1"/>
  <c r="C348" i="3"/>
  <c r="F348" i="3" s="1"/>
  <c r="C98" i="3"/>
  <c r="F98" i="3" s="1"/>
  <c r="C194" i="3"/>
  <c r="C310" i="3"/>
  <c r="C390" i="3"/>
  <c r="C170" i="3"/>
  <c r="C44" i="3"/>
  <c r="F44" i="3" s="1"/>
  <c r="C92" i="3"/>
  <c r="C124" i="3"/>
  <c r="F124" i="3" s="1"/>
  <c r="C156" i="3"/>
  <c r="F156" i="3" s="1"/>
  <c r="C188" i="3"/>
  <c r="C220" i="3"/>
  <c r="C252" i="3"/>
  <c r="F252" i="3" s="1"/>
  <c r="C284" i="3"/>
  <c r="F284" i="3" s="1"/>
  <c r="C308" i="3"/>
  <c r="F308" i="3" s="1"/>
  <c r="C330" i="3"/>
  <c r="C350" i="3"/>
  <c r="F350" i="3" s="1"/>
  <c r="C372" i="3"/>
  <c r="C388" i="3"/>
  <c r="C404" i="3"/>
  <c r="C162" i="3"/>
  <c r="F162" i="3" s="1"/>
  <c r="C290" i="3"/>
  <c r="F290" i="3" s="1"/>
  <c r="C374" i="3"/>
  <c r="F374" i="3" s="1"/>
  <c r="C138" i="3"/>
  <c r="C60" i="3"/>
  <c r="F60" i="3" s="1"/>
  <c r="C100" i="3"/>
  <c r="C132" i="3"/>
  <c r="F132" i="3" s="1"/>
  <c r="C164" i="3"/>
  <c r="C196" i="3"/>
  <c r="F196" i="3" s="1"/>
  <c r="C228" i="3"/>
  <c r="F228" i="3" s="1"/>
  <c r="C260" i="3"/>
  <c r="F260" i="3" s="1"/>
  <c r="C292" i="3"/>
  <c r="C314" i="3"/>
  <c r="F314" i="3" s="1"/>
  <c r="C334" i="3"/>
  <c r="F334" i="3" s="1"/>
  <c r="C356" i="3"/>
  <c r="C378" i="3"/>
  <c r="C394" i="3"/>
  <c r="F394" i="3" s="1"/>
  <c r="C338" i="3"/>
  <c r="F338" i="3" s="1"/>
  <c r="C316" i="3"/>
  <c r="F316" i="3" s="1"/>
  <c r="C294" i="3"/>
  <c r="D405" i="3"/>
  <c r="D397" i="3"/>
  <c r="D389" i="3"/>
  <c r="D381" i="3"/>
  <c r="D373" i="3"/>
  <c r="D365" i="3"/>
  <c r="D357" i="3"/>
  <c r="D349" i="3"/>
  <c r="D341" i="3"/>
  <c r="D333" i="3"/>
  <c r="D325" i="3"/>
  <c r="D317" i="3"/>
  <c r="D309" i="3"/>
  <c r="D301" i="3"/>
  <c r="D293" i="3"/>
  <c r="D285" i="3"/>
  <c r="D277" i="3"/>
  <c r="D269" i="3"/>
  <c r="D261" i="3"/>
  <c r="D253" i="3"/>
  <c r="D245" i="3"/>
  <c r="D237" i="3"/>
  <c r="D229" i="3"/>
  <c r="D221" i="3"/>
  <c r="D213" i="3"/>
  <c r="D205" i="3"/>
  <c r="D197" i="3"/>
  <c r="D189" i="3"/>
  <c r="D181" i="3"/>
  <c r="D173" i="3"/>
  <c r="D165" i="3"/>
  <c r="D157" i="3"/>
  <c r="D149" i="3"/>
  <c r="D141" i="3"/>
  <c r="D133" i="3"/>
  <c r="D125" i="3"/>
  <c r="D117" i="3"/>
  <c r="D109" i="3"/>
  <c r="D101" i="3"/>
  <c r="D93" i="3"/>
  <c r="D85" i="3"/>
  <c r="D77" i="3"/>
  <c r="D69" i="3"/>
  <c r="D61" i="3"/>
  <c r="D53" i="3"/>
  <c r="D45" i="3"/>
  <c r="D37" i="3"/>
  <c r="D29" i="3"/>
  <c r="D21" i="3"/>
  <c r="D13" i="3"/>
  <c r="D102" i="3"/>
  <c r="D78" i="3"/>
  <c r="D54" i="3"/>
  <c r="D30" i="3"/>
  <c r="D404" i="3"/>
  <c r="D380" i="3"/>
  <c r="D348" i="3"/>
  <c r="D316" i="3"/>
  <c r="D284" i="3"/>
  <c r="D268" i="3"/>
  <c r="D244" i="3"/>
  <c r="D204" i="3"/>
  <c r="D172" i="3"/>
  <c r="D132" i="3"/>
  <c r="D100" i="3"/>
  <c r="D68" i="3"/>
  <c r="D12" i="3"/>
  <c r="D403" i="3"/>
  <c r="D395" i="3"/>
  <c r="D387" i="3"/>
  <c r="D379" i="3"/>
  <c r="D371" i="3"/>
  <c r="D363" i="3"/>
  <c r="D355" i="3"/>
  <c r="D347" i="3"/>
  <c r="D339" i="3"/>
  <c r="D331" i="3"/>
  <c r="D323" i="3"/>
  <c r="D315" i="3"/>
  <c r="D307" i="3"/>
  <c r="D299" i="3"/>
  <c r="D291" i="3"/>
  <c r="D283" i="3"/>
  <c r="D275" i="3"/>
  <c r="D267" i="3"/>
  <c r="D259" i="3"/>
  <c r="D251" i="3"/>
  <c r="D243" i="3"/>
  <c r="D235" i="3"/>
  <c r="D227" i="3"/>
  <c r="D219" i="3"/>
  <c r="D211" i="3"/>
  <c r="D203" i="3"/>
  <c r="D195" i="3"/>
  <c r="D187" i="3"/>
  <c r="D179" i="3"/>
  <c r="D171" i="3"/>
  <c r="D163" i="3"/>
  <c r="D155" i="3"/>
  <c r="D147" i="3"/>
  <c r="D139" i="3"/>
  <c r="D131" i="3"/>
  <c r="D123" i="3"/>
  <c r="D115" i="3"/>
  <c r="D107" i="3"/>
  <c r="D99" i="3"/>
  <c r="D91" i="3"/>
  <c r="D83" i="3"/>
  <c r="D75" i="3"/>
  <c r="D67" i="3"/>
  <c r="D59" i="3"/>
  <c r="D51" i="3"/>
  <c r="D43" i="3"/>
  <c r="D35" i="3"/>
  <c r="D27" i="3"/>
  <c r="D19" i="3"/>
  <c r="D11" i="3"/>
  <c r="D86" i="3"/>
  <c r="D46" i="3"/>
  <c r="D14" i="3"/>
  <c r="D388" i="3"/>
  <c r="D356" i="3"/>
  <c r="D340" i="3"/>
  <c r="D308" i="3"/>
  <c r="D276" i="3"/>
  <c r="D228" i="3"/>
  <c r="D188" i="3"/>
  <c r="D156" i="3"/>
  <c r="D116" i="3"/>
  <c r="D76" i="3"/>
  <c r="D60" i="3"/>
  <c r="D36" i="3"/>
  <c r="D402" i="3"/>
  <c r="D394" i="3"/>
  <c r="D386" i="3"/>
  <c r="D378" i="3"/>
  <c r="D370" i="3"/>
  <c r="D362" i="3"/>
  <c r="D354" i="3"/>
  <c r="D346" i="3"/>
  <c r="D338" i="3"/>
  <c r="D330" i="3"/>
  <c r="D322" i="3"/>
  <c r="D314" i="3"/>
  <c r="D306" i="3"/>
  <c r="D298" i="3"/>
  <c r="D290" i="3"/>
  <c r="D282" i="3"/>
  <c r="D274" i="3"/>
  <c r="D266" i="3"/>
  <c r="D258" i="3"/>
  <c r="D250" i="3"/>
  <c r="D242" i="3"/>
  <c r="D234" i="3"/>
  <c r="D226" i="3"/>
  <c r="D218" i="3"/>
  <c r="D210" i="3"/>
  <c r="D202" i="3"/>
  <c r="D194" i="3"/>
  <c r="D186" i="3"/>
  <c r="D178" i="3"/>
  <c r="D170" i="3"/>
  <c r="D162" i="3"/>
  <c r="D154" i="3"/>
  <c r="D146" i="3"/>
  <c r="D138" i="3"/>
  <c r="D130" i="3"/>
  <c r="D122" i="3"/>
  <c r="D114" i="3"/>
  <c r="D106" i="3"/>
  <c r="D98" i="3"/>
  <c r="D90" i="3"/>
  <c r="D82" i="3"/>
  <c r="D74" i="3"/>
  <c r="D66" i="3"/>
  <c r="D58" i="3"/>
  <c r="D50" i="3"/>
  <c r="D42" i="3"/>
  <c r="D34" i="3"/>
  <c r="D26" i="3"/>
  <c r="D18" i="3"/>
  <c r="D10" i="3"/>
  <c r="D94" i="3"/>
  <c r="D62" i="3"/>
  <c r="D22" i="3"/>
  <c r="D396" i="3"/>
  <c r="D364" i="3"/>
  <c r="D324" i="3"/>
  <c r="D292" i="3"/>
  <c r="D252" i="3"/>
  <c r="D220" i="3"/>
  <c r="D196" i="3"/>
  <c r="D164" i="3"/>
  <c r="D108" i="3"/>
  <c r="D28" i="3"/>
  <c r="D401" i="3"/>
  <c r="D393" i="3"/>
  <c r="D385" i="3"/>
  <c r="D377" i="3"/>
  <c r="D369" i="3"/>
  <c r="D361" i="3"/>
  <c r="D353" i="3"/>
  <c r="D345" i="3"/>
  <c r="D337" i="3"/>
  <c r="D329" i="3"/>
  <c r="D321" i="3"/>
  <c r="D313" i="3"/>
  <c r="D305" i="3"/>
  <c r="D297" i="3"/>
  <c r="D289" i="3"/>
  <c r="D281" i="3"/>
  <c r="D273" i="3"/>
  <c r="D265" i="3"/>
  <c r="D257" i="3"/>
  <c r="D249" i="3"/>
  <c r="D241" i="3"/>
  <c r="D233" i="3"/>
  <c r="D225" i="3"/>
  <c r="D217" i="3"/>
  <c r="D209" i="3"/>
  <c r="D201" i="3"/>
  <c r="D193" i="3"/>
  <c r="D185" i="3"/>
  <c r="D177" i="3"/>
  <c r="D169" i="3"/>
  <c r="D161" i="3"/>
  <c r="D153" i="3"/>
  <c r="D145" i="3"/>
  <c r="D137" i="3"/>
  <c r="D129" i="3"/>
  <c r="D121" i="3"/>
  <c r="D113" i="3"/>
  <c r="D105" i="3"/>
  <c r="D97" i="3"/>
  <c r="D89" i="3"/>
  <c r="D81" i="3"/>
  <c r="D73" i="3"/>
  <c r="D65" i="3"/>
  <c r="D57" i="3"/>
  <c r="D49" i="3"/>
  <c r="D41" i="3"/>
  <c r="D33" i="3"/>
  <c r="D25" i="3"/>
  <c r="D17" i="3"/>
  <c r="D9" i="3"/>
  <c r="D110" i="3"/>
  <c r="D70" i="3"/>
  <c r="D38" i="3"/>
  <c r="D372" i="3"/>
  <c r="D332" i="3"/>
  <c r="D300" i="3"/>
  <c r="D260" i="3"/>
  <c r="D236" i="3"/>
  <c r="D212" i="3"/>
  <c r="D180" i="3"/>
  <c r="D140" i="3"/>
  <c r="D92" i="3"/>
  <c r="D20" i="3"/>
  <c r="D400" i="3"/>
  <c r="D392" i="3"/>
  <c r="D384" i="3"/>
  <c r="D376" i="3"/>
  <c r="D368" i="3"/>
  <c r="D360" i="3"/>
  <c r="D352" i="3"/>
  <c r="D344" i="3"/>
  <c r="D336" i="3"/>
  <c r="D328" i="3"/>
  <c r="D320" i="3"/>
  <c r="D312" i="3"/>
  <c r="D304" i="3"/>
  <c r="D296" i="3"/>
  <c r="D288" i="3"/>
  <c r="D280" i="3"/>
  <c r="D272" i="3"/>
  <c r="D264" i="3"/>
  <c r="D256" i="3"/>
  <c r="D248" i="3"/>
  <c r="D240" i="3"/>
  <c r="D232" i="3"/>
  <c r="D224" i="3"/>
  <c r="D216" i="3"/>
  <c r="D208" i="3"/>
  <c r="D200" i="3"/>
  <c r="D192" i="3"/>
  <c r="D184" i="3"/>
  <c r="D176" i="3"/>
  <c r="D168" i="3"/>
  <c r="D160" i="3"/>
  <c r="D152" i="3"/>
  <c r="D144" i="3"/>
  <c r="D136" i="3"/>
  <c r="D128" i="3"/>
  <c r="D120" i="3"/>
  <c r="D112" i="3"/>
  <c r="D104" i="3"/>
  <c r="D96" i="3"/>
  <c r="D88" i="3"/>
  <c r="D80" i="3"/>
  <c r="D72" i="3"/>
  <c r="D64" i="3"/>
  <c r="D56" i="3"/>
  <c r="D48" i="3"/>
  <c r="D40" i="3"/>
  <c r="D32" i="3"/>
  <c r="D24" i="3"/>
  <c r="D16" i="3"/>
  <c r="D8" i="3"/>
  <c r="D148" i="3"/>
  <c r="D124" i="3"/>
  <c r="D84" i="3"/>
  <c r="D52" i="3"/>
  <c r="D44" i="3"/>
  <c r="D399" i="3"/>
  <c r="D391" i="3"/>
  <c r="D383" i="3"/>
  <c r="D375" i="3"/>
  <c r="D367" i="3"/>
  <c r="D359" i="3"/>
  <c r="D351" i="3"/>
  <c r="D343" i="3"/>
  <c r="D335" i="3"/>
  <c r="D327" i="3"/>
  <c r="D319" i="3"/>
  <c r="D311" i="3"/>
  <c r="D303" i="3"/>
  <c r="D295" i="3"/>
  <c r="D287" i="3"/>
  <c r="D279" i="3"/>
  <c r="D271" i="3"/>
  <c r="D263" i="3"/>
  <c r="D255" i="3"/>
  <c r="D247" i="3"/>
  <c r="D239" i="3"/>
  <c r="D231" i="3"/>
  <c r="D223" i="3"/>
  <c r="D215" i="3"/>
  <c r="D207" i="3"/>
  <c r="D199" i="3"/>
  <c r="D191" i="3"/>
  <c r="D183" i="3"/>
  <c r="D175" i="3"/>
  <c r="D167" i="3"/>
  <c r="D159" i="3"/>
  <c r="D151" i="3"/>
  <c r="D143" i="3"/>
  <c r="D135" i="3"/>
  <c r="D127" i="3"/>
  <c r="D119" i="3"/>
  <c r="D111" i="3"/>
  <c r="D103" i="3"/>
  <c r="D95" i="3"/>
  <c r="D87" i="3"/>
  <c r="D79" i="3"/>
  <c r="D71" i="3"/>
  <c r="D63" i="3"/>
  <c r="D55" i="3"/>
  <c r="D47" i="3"/>
  <c r="D39" i="3"/>
  <c r="D31" i="3"/>
  <c r="D23" i="3"/>
  <c r="D15" i="3"/>
  <c r="C286" i="3"/>
  <c r="C278" i="3"/>
  <c r="C270" i="3"/>
  <c r="C262" i="3"/>
  <c r="F262" i="3" s="1"/>
  <c r="C254" i="3"/>
  <c r="C246" i="3"/>
  <c r="C238" i="3"/>
  <c r="F238" i="3" s="1"/>
  <c r="C230" i="3"/>
  <c r="F230" i="3" s="1"/>
  <c r="C222" i="3"/>
  <c r="C214" i="3"/>
  <c r="C206" i="3"/>
  <c r="C198" i="3"/>
  <c r="C190" i="3"/>
  <c r="C182" i="3"/>
  <c r="C174" i="3"/>
  <c r="C166" i="3"/>
  <c r="C158" i="3"/>
  <c r="C150" i="3"/>
  <c r="C142" i="3"/>
  <c r="C134" i="3"/>
  <c r="C126" i="3"/>
  <c r="F126" i="3" s="1"/>
  <c r="C118" i="3"/>
  <c r="C110" i="3"/>
  <c r="F110" i="3" s="1"/>
  <c r="C102" i="3"/>
  <c r="F102" i="3" s="1"/>
  <c r="C94" i="3"/>
  <c r="C86" i="3"/>
  <c r="C78" i="3"/>
  <c r="F78" i="3" s="1"/>
  <c r="C70" i="3"/>
  <c r="C62" i="3"/>
  <c r="F62" i="3" s="1"/>
  <c r="C54" i="3"/>
  <c r="C46" i="3"/>
  <c r="C38" i="3"/>
  <c r="F38" i="3" s="1"/>
  <c r="C30" i="3"/>
  <c r="C22" i="3"/>
  <c r="C14" i="3"/>
  <c r="F14" i="3" s="1"/>
  <c r="C405" i="3"/>
  <c r="C397" i="3"/>
  <c r="F397" i="3" s="1"/>
  <c r="C389" i="3"/>
  <c r="C381" i="3"/>
  <c r="F381" i="3" s="1"/>
  <c r="C373" i="3"/>
  <c r="C365" i="3"/>
  <c r="C357" i="3"/>
  <c r="C349" i="3"/>
  <c r="F349" i="3" s="1"/>
  <c r="C341" i="3"/>
  <c r="C333" i="3"/>
  <c r="F333" i="3" s="1"/>
  <c r="C325" i="3"/>
  <c r="C317" i="3"/>
  <c r="F317" i="3" s="1"/>
  <c r="C309" i="3"/>
  <c r="C301" i="3"/>
  <c r="C293" i="3"/>
  <c r="C285" i="3"/>
  <c r="F285" i="3" s="1"/>
  <c r="C277" i="3"/>
  <c r="C269" i="3"/>
  <c r="F269" i="3" s="1"/>
  <c r="C261" i="3"/>
  <c r="C253" i="3"/>
  <c r="F253" i="3" s="1"/>
  <c r="C245" i="3"/>
  <c r="C237" i="3"/>
  <c r="C229" i="3"/>
  <c r="C221" i="3"/>
  <c r="F221" i="3" s="1"/>
  <c r="C213" i="3"/>
  <c r="C205" i="3"/>
  <c r="F205" i="3" s="1"/>
  <c r="C197" i="3"/>
  <c r="C189" i="3"/>
  <c r="F189" i="3" s="1"/>
  <c r="C181" i="3"/>
  <c r="C173" i="3"/>
  <c r="C165" i="3"/>
  <c r="C157" i="3"/>
  <c r="F157" i="3" s="1"/>
  <c r="C149" i="3"/>
  <c r="C141" i="3"/>
  <c r="F141" i="3" s="1"/>
  <c r="C133" i="3"/>
  <c r="C125" i="3"/>
  <c r="F125" i="3" s="1"/>
  <c r="C117" i="3"/>
  <c r="C109" i="3"/>
  <c r="C101" i="3"/>
  <c r="C93" i="3"/>
  <c r="F93" i="3" s="1"/>
  <c r="C85" i="3"/>
  <c r="C77" i="3"/>
  <c r="F77" i="3" s="1"/>
  <c r="C69" i="3"/>
  <c r="C61" i="3"/>
  <c r="F61" i="3" s="1"/>
  <c r="C53" i="3"/>
  <c r="C45" i="3"/>
  <c r="C37" i="3"/>
  <c r="C29" i="3"/>
  <c r="F29" i="3" s="1"/>
  <c r="C21" i="3"/>
  <c r="C13" i="3"/>
  <c r="F13" i="3" s="1"/>
  <c r="C371" i="3"/>
  <c r="C363" i="3"/>
  <c r="C355" i="3"/>
  <c r="C347" i="3"/>
  <c r="C339" i="3"/>
  <c r="C331" i="3"/>
  <c r="C323" i="3"/>
  <c r="C315" i="3"/>
  <c r="C307" i="3"/>
  <c r="C299" i="3"/>
  <c r="C291" i="3"/>
  <c r="C283" i="3"/>
  <c r="C275" i="3"/>
  <c r="C267" i="3"/>
  <c r="C259" i="3"/>
  <c r="C251" i="3"/>
  <c r="C243" i="3"/>
  <c r="C235" i="3"/>
  <c r="C227" i="3"/>
  <c r="C219" i="3"/>
  <c r="C211" i="3"/>
  <c r="C203" i="3"/>
  <c r="C195" i="3"/>
  <c r="C187" i="3"/>
  <c r="C179" i="3"/>
  <c r="C171" i="3"/>
  <c r="C163" i="3"/>
  <c r="C155" i="3"/>
  <c r="C147" i="3"/>
  <c r="C139" i="3"/>
  <c r="C131" i="3"/>
  <c r="C123" i="3"/>
  <c r="C115" i="3"/>
  <c r="C107" i="3"/>
  <c r="C99" i="3"/>
  <c r="C91" i="3"/>
  <c r="C83" i="3"/>
  <c r="C75" i="3"/>
  <c r="C67" i="3"/>
  <c r="C59" i="3"/>
  <c r="C51" i="3"/>
  <c r="C43" i="3"/>
  <c r="C35" i="3"/>
  <c r="C27" i="3"/>
  <c r="C19" i="3"/>
  <c r="C11" i="3"/>
  <c r="C10" i="3"/>
  <c r="C74" i="3"/>
  <c r="F74" i="3" s="1"/>
  <c r="C66" i="3"/>
  <c r="C58" i="3"/>
  <c r="F58" i="3" s="1"/>
  <c r="C50" i="3"/>
  <c r="C42" i="3"/>
  <c r="C34" i="3"/>
  <c r="C26" i="3"/>
  <c r="F26" i="3" s="1"/>
  <c r="C18" i="3"/>
  <c r="C401" i="3"/>
  <c r="F401" i="3" s="1"/>
  <c r="C393" i="3"/>
  <c r="C385" i="3"/>
  <c r="F385" i="3" s="1"/>
  <c r="C377" i="3"/>
  <c r="C369" i="3"/>
  <c r="C361" i="3"/>
  <c r="C353" i="3"/>
  <c r="C345" i="3"/>
  <c r="F345" i="3" s="1"/>
  <c r="C337" i="3"/>
  <c r="F337" i="3" s="1"/>
  <c r="C329" i="3"/>
  <c r="C321" i="3"/>
  <c r="F321" i="3" s="1"/>
  <c r="C313" i="3"/>
  <c r="C305" i="3"/>
  <c r="C297" i="3"/>
  <c r="C289" i="3"/>
  <c r="C281" i="3"/>
  <c r="F281" i="3" s="1"/>
  <c r="C273" i="3"/>
  <c r="F273" i="3" s="1"/>
  <c r="C265" i="3"/>
  <c r="C257" i="3"/>
  <c r="F257" i="3" s="1"/>
  <c r="C249" i="3"/>
  <c r="C241" i="3"/>
  <c r="C233" i="3"/>
  <c r="C225" i="3"/>
  <c r="C217" i="3"/>
  <c r="F217" i="3" s="1"/>
  <c r="C209" i="3"/>
  <c r="F209" i="3" s="1"/>
  <c r="C201" i="3"/>
  <c r="C193" i="3"/>
  <c r="F193" i="3" s="1"/>
  <c r="C185" i="3"/>
  <c r="C177" i="3"/>
  <c r="C169" i="3"/>
  <c r="C161" i="3"/>
  <c r="C153" i="3"/>
  <c r="F153" i="3" s="1"/>
  <c r="C145" i="3"/>
  <c r="F145" i="3" s="1"/>
  <c r="C137" i="3"/>
  <c r="C129" i="3"/>
  <c r="F129" i="3" s="1"/>
  <c r="C121" i="3"/>
  <c r="C113" i="3"/>
  <c r="C105" i="3"/>
  <c r="C97" i="3"/>
  <c r="C89" i="3"/>
  <c r="F89" i="3" s="1"/>
  <c r="C81" i="3"/>
  <c r="F81" i="3" s="1"/>
  <c r="C73" i="3"/>
  <c r="C65" i="3"/>
  <c r="F65" i="3" s="1"/>
  <c r="C57" i="3"/>
  <c r="C49" i="3"/>
  <c r="C41" i="3"/>
  <c r="C33" i="3"/>
  <c r="C25" i="3"/>
  <c r="F25" i="3" s="1"/>
  <c r="C17" i="3"/>
  <c r="F17" i="3" s="1"/>
  <c r="C9" i="3"/>
  <c r="C400" i="3"/>
  <c r="F400" i="3" s="1"/>
  <c r="C392" i="3"/>
  <c r="F392" i="3" s="1"/>
  <c r="C384" i="3"/>
  <c r="C376" i="3"/>
  <c r="C368" i="3"/>
  <c r="C360" i="3"/>
  <c r="F360" i="3" s="1"/>
  <c r="C352" i="3"/>
  <c r="C344" i="3"/>
  <c r="C336" i="3"/>
  <c r="F336" i="3" s="1"/>
  <c r="C328" i="3"/>
  <c r="F328" i="3" s="1"/>
  <c r="C320" i="3"/>
  <c r="C312" i="3"/>
  <c r="C304" i="3"/>
  <c r="C296" i="3"/>
  <c r="F296" i="3" s="1"/>
  <c r="C288" i="3"/>
  <c r="C280" i="3"/>
  <c r="C272" i="3"/>
  <c r="F272" i="3" s="1"/>
  <c r="C264" i="3"/>
  <c r="F264" i="3" s="1"/>
  <c r="C256" i="3"/>
  <c r="C248" i="3"/>
  <c r="C240" i="3"/>
  <c r="C232" i="3"/>
  <c r="F232" i="3" s="1"/>
  <c r="C224" i="3"/>
  <c r="C216" i="3"/>
  <c r="C208" i="3"/>
  <c r="F208" i="3" s="1"/>
  <c r="C200" i="3"/>
  <c r="F200" i="3" s="1"/>
  <c r="C192" i="3"/>
  <c r="C184" i="3"/>
  <c r="C176" i="3"/>
  <c r="C168" i="3"/>
  <c r="F168" i="3" s="1"/>
  <c r="C160" i="3"/>
  <c r="C152" i="3"/>
  <c r="C144" i="3"/>
  <c r="F144" i="3" s="1"/>
  <c r="C136" i="3"/>
  <c r="F136" i="3" s="1"/>
  <c r="C128" i="3"/>
  <c r="C120" i="3"/>
  <c r="C112" i="3"/>
  <c r="C104" i="3"/>
  <c r="F104" i="3" s="1"/>
  <c r="C96" i="3"/>
  <c r="C88" i="3"/>
  <c r="C80" i="3"/>
  <c r="F80" i="3" s="1"/>
  <c r="C72" i="3"/>
  <c r="F72" i="3" s="1"/>
  <c r="C64" i="3"/>
  <c r="C56" i="3"/>
  <c r="C48" i="3"/>
  <c r="C40" i="3"/>
  <c r="F40" i="3" s="1"/>
  <c r="C32" i="3"/>
  <c r="C24" i="3"/>
  <c r="C16" i="3"/>
  <c r="F16" i="3" s="1"/>
  <c r="C8" i="3"/>
  <c r="F8" i="3" s="1"/>
  <c r="C399" i="3"/>
  <c r="C391" i="3"/>
  <c r="C383" i="3"/>
  <c r="F383" i="3" s="1"/>
  <c r="C375" i="3"/>
  <c r="C367" i="3"/>
  <c r="F367" i="3" s="1"/>
  <c r="C359" i="3"/>
  <c r="C351" i="3"/>
  <c r="F351" i="3" s="1"/>
  <c r="C343" i="3"/>
  <c r="C335" i="3"/>
  <c r="C327" i="3"/>
  <c r="C319" i="3"/>
  <c r="F319" i="3" s="1"/>
  <c r="C311" i="3"/>
  <c r="C303" i="3"/>
  <c r="F303" i="3" s="1"/>
  <c r="C295" i="3"/>
  <c r="C287" i="3"/>
  <c r="F287" i="3" s="1"/>
  <c r="C279" i="3"/>
  <c r="C271" i="3"/>
  <c r="C263" i="3"/>
  <c r="C255" i="3"/>
  <c r="F255" i="3" s="1"/>
  <c r="C247" i="3"/>
  <c r="C239" i="3"/>
  <c r="F239" i="3" s="1"/>
  <c r="C231" i="3"/>
  <c r="C223" i="3"/>
  <c r="F223" i="3" s="1"/>
  <c r="C215" i="3"/>
  <c r="C207" i="3"/>
  <c r="C199" i="3"/>
  <c r="C191" i="3"/>
  <c r="F191" i="3" s="1"/>
  <c r="C183" i="3"/>
  <c r="C175" i="3"/>
  <c r="F175" i="3" s="1"/>
  <c r="C167" i="3"/>
  <c r="C159" i="3"/>
  <c r="F159" i="3" s="1"/>
  <c r="C151" i="3"/>
  <c r="C143" i="3"/>
  <c r="C135" i="3"/>
  <c r="C127" i="3"/>
  <c r="F127" i="3" s="1"/>
  <c r="C119" i="3"/>
  <c r="C111" i="3"/>
  <c r="F111" i="3" s="1"/>
  <c r="C103" i="3"/>
  <c r="C95" i="3"/>
  <c r="F95" i="3" s="1"/>
  <c r="C87" i="3"/>
  <c r="C79" i="3"/>
  <c r="C71" i="3"/>
  <c r="C63" i="3"/>
  <c r="F63" i="3" s="1"/>
  <c r="C55" i="3"/>
  <c r="C47" i="3"/>
  <c r="F47" i="3" s="1"/>
  <c r="C39" i="3"/>
  <c r="C31" i="3"/>
  <c r="F31" i="3" s="1"/>
  <c r="C23" i="3"/>
  <c r="C15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2" i="2"/>
  <c r="K11" i="2"/>
  <c r="C36" i="2" s="1"/>
  <c r="F36" i="2" s="1"/>
  <c r="K12" i="2"/>
  <c r="K21" i="2" s="1"/>
  <c r="L8" i="2"/>
  <c r="E71" i="3" l="1"/>
  <c r="F71" i="3"/>
  <c r="E135" i="3"/>
  <c r="F135" i="3"/>
  <c r="E199" i="3"/>
  <c r="F199" i="3"/>
  <c r="E263" i="3"/>
  <c r="F263" i="3"/>
  <c r="E327" i="3"/>
  <c r="F327" i="3"/>
  <c r="E391" i="3"/>
  <c r="F391" i="3"/>
  <c r="E56" i="3"/>
  <c r="F56" i="3"/>
  <c r="E120" i="3"/>
  <c r="F120" i="3"/>
  <c r="E184" i="3"/>
  <c r="F184" i="3"/>
  <c r="E248" i="3"/>
  <c r="F248" i="3"/>
  <c r="E312" i="3"/>
  <c r="F312" i="3"/>
  <c r="E376" i="3"/>
  <c r="F376" i="3"/>
  <c r="E41" i="3"/>
  <c r="F41" i="3"/>
  <c r="E105" i="3"/>
  <c r="F105" i="3"/>
  <c r="E169" i="3"/>
  <c r="F169" i="3"/>
  <c r="E233" i="3"/>
  <c r="F233" i="3"/>
  <c r="E297" i="3"/>
  <c r="F297" i="3"/>
  <c r="E361" i="3"/>
  <c r="F361" i="3"/>
  <c r="E34" i="3"/>
  <c r="F34" i="3"/>
  <c r="E19" i="3"/>
  <c r="F19" i="3"/>
  <c r="E83" i="3"/>
  <c r="F83" i="3"/>
  <c r="E147" i="3"/>
  <c r="F147" i="3"/>
  <c r="E211" i="3"/>
  <c r="F211" i="3"/>
  <c r="E275" i="3"/>
  <c r="F275" i="3"/>
  <c r="E339" i="3"/>
  <c r="F339" i="3"/>
  <c r="E37" i="3"/>
  <c r="F37" i="3"/>
  <c r="E101" i="3"/>
  <c r="F101" i="3"/>
  <c r="E165" i="3"/>
  <c r="F165" i="3"/>
  <c r="E229" i="3"/>
  <c r="F229" i="3"/>
  <c r="E293" i="3"/>
  <c r="F293" i="3"/>
  <c r="E357" i="3"/>
  <c r="F357" i="3"/>
  <c r="E22" i="3"/>
  <c r="F22" i="3"/>
  <c r="E86" i="3"/>
  <c r="F86" i="3"/>
  <c r="E150" i="3"/>
  <c r="F150" i="3"/>
  <c r="E214" i="3"/>
  <c r="F214" i="3"/>
  <c r="E278" i="3"/>
  <c r="F278" i="3"/>
  <c r="E378" i="3"/>
  <c r="F378" i="3"/>
  <c r="E164" i="3"/>
  <c r="F164" i="3"/>
  <c r="E404" i="3"/>
  <c r="F404" i="3"/>
  <c r="E220" i="3"/>
  <c r="F220" i="3"/>
  <c r="E310" i="3"/>
  <c r="F310" i="3"/>
  <c r="E306" i="3"/>
  <c r="F306" i="3"/>
  <c r="E276" i="3"/>
  <c r="F276" i="3"/>
  <c r="E106" i="3"/>
  <c r="F106" i="3"/>
  <c r="E398" i="3"/>
  <c r="F398" i="3"/>
  <c r="E210" i="3"/>
  <c r="F210" i="3"/>
  <c r="E362" i="3"/>
  <c r="F362" i="3"/>
  <c r="E140" i="3"/>
  <c r="F140" i="3"/>
  <c r="E234" i="3"/>
  <c r="F234" i="3"/>
  <c r="E15" i="3"/>
  <c r="F15" i="3"/>
  <c r="E79" i="3"/>
  <c r="F79" i="3"/>
  <c r="E143" i="3"/>
  <c r="F143" i="3"/>
  <c r="E207" i="3"/>
  <c r="F207" i="3"/>
  <c r="E271" i="3"/>
  <c r="F271" i="3"/>
  <c r="E335" i="3"/>
  <c r="F335" i="3"/>
  <c r="E399" i="3"/>
  <c r="F399" i="3"/>
  <c r="E64" i="3"/>
  <c r="F64" i="3"/>
  <c r="E128" i="3"/>
  <c r="F128" i="3"/>
  <c r="E192" i="3"/>
  <c r="F192" i="3"/>
  <c r="E256" i="3"/>
  <c r="F256" i="3"/>
  <c r="E320" i="3"/>
  <c r="F320" i="3"/>
  <c r="E384" i="3"/>
  <c r="F384" i="3"/>
  <c r="E49" i="3"/>
  <c r="F49" i="3"/>
  <c r="E113" i="3"/>
  <c r="F113" i="3"/>
  <c r="E177" i="3"/>
  <c r="F177" i="3"/>
  <c r="E241" i="3"/>
  <c r="F241" i="3"/>
  <c r="E305" i="3"/>
  <c r="F305" i="3"/>
  <c r="E369" i="3"/>
  <c r="F369" i="3"/>
  <c r="E42" i="3"/>
  <c r="F42" i="3"/>
  <c r="E27" i="3"/>
  <c r="F27" i="3"/>
  <c r="E91" i="3"/>
  <c r="F91" i="3"/>
  <c r="E155" i="3"/>
  <c r="F155" i="3"/>
  <c r="E219" i="3"/>
  <c r="F219" i="3"/>
  <c r="E283" i="3"/>
  <c r="F283" i="3"/>
  <c r="E347" i="3"/>
  <c r="F347" i="3"/>
  <c r="E45" i="3"/>
  <c r="F45" i="3"/>
  <c r="E109" i="3"/>
  <c r="F109" i="3"/>
  <c r="E173" i="3"/>
  <c r="F173" i="3"/>
  <c r="E237" i="3"/>
  <c r="F237" i="3"/>
  <c r="E301" i="3"/>
  <c r="F301" i="3"/>
  <c r="E365" i="3"/>
  <c r="F365" i="3"/>
  <c r="E30" i="3"/>
  <c r="F30" i="3"/>
  <c r="E94" i="3"/>
  <c r="F94" i="3"/>
  <c r="E158" i="3"/>
  <c r="F158" i="3"/>
  <c r="E222" i="3"/>
  <c r="F222" i="3"/>
  <c r="E286" i="3"/>
  <c r="F286" i="3"/>
  <c r="E356" i="3"/>
  <c r="F356" i="3"/>
  <c r="E388" i="3"/>
  <c r="F388" i="3"/>
  <c r="E188" i="3"/>
  <c r="F188" i="3"/>
  <c r="E194" i="3"/>
  <c r="F194" i="3"/>
  <c r="E244" i="3"/>
  <c r="F244" i="3"/>
  <c r="E382" i="3"/>
  <c r="F382" i="3"/>
  <c r="E178" i="3"/>
  <c r="F178" i="3"/>
  <c r="E108" i="3"/>
  <c r="F108" i="3"/>
  <c r="E266" i="3"/>
  <c r="F266" i="3"/>
  <c r="E87" i="3"/>
  <c r="F87" i="3"/>
  <c r="E279" i="3"/>
  <c r="F279" i="3"/>
  <c r="E121" i="3"/>
  <c r="F121" i="3"/>
  <c r="E313" i="3"/>
  <c r="F313" i="3"/>
  <c r="E35" i="3"/>
  <c r="F35" i="3"/>
  <c r="E227" i="3"/>
  <c r="F227" i="3"/>
  <c r="E53" i="3"/>
  <c r="F53" i="3"/>
  <c r="E309" i="3"/>
  <c r="F309" i="3"/>
  <c r="E43" i="3"/>
  <c r="F43" i="3"/>
  <c r="E235" i="3"/>
  <c r="F235" i="3"/>
  <c r="E363" i="3"/>
  <c r="F363" i="3"/>
  <c r="E39" i="3"/>
  <c r="F39" i="3"/>
  <c r="E103" i="3"/>
  <c r="F103" i="3"/>
  <c r="E167" i="3"/>
  <c r="F167" i="3"/>
  <c r="E231" i="3"/>
  <c r="F231" i="3"/>
  <c r="E295" i="3"/>
  <c r="F295" i="3"/>
  <c r="E359" i="3"/>
  <c r="F359" i="3"/>
  <c r="E24" i="3"/>
  <c r="F24" i="3"/>
  <c r="E88" i="3"/>
  <c r="F88" i="3"/>
  <c r="E152" i="3"/>
  <c r="F152" i="3"/>
  <c r="E216" i="3"/>
  <c r="F216" i="3"/>
  <c r="E280" i="3"/>
  <c r="F280" i="3"/>
  <c r="E344" i="3"/>
  <c r="F344" i="3"/>
  <c r="E9" i="3"/>
  <c r="F9" i="3"/>
  <c r="E73" i="3"/>
  <c r="F73" i="3"/>
  <c r="E137" i="3"/>
  <c r="F137" i="3"/>
  <c r="E201" i="3"/>
  <c r="F201" i="3"/>
  <c r="E265" i="3"/>
  <c r="F265" i="3"/>
  <c r="E329" i="3"/>
  <c r="F329" i="3"/>
  <c r="E393" i="3"/>
  <c r="F393" i="3"/>
  <c r="E66" i="3"/>
  <c r="F66" i="3"/>
  <c r="E51" i="3"/>
  <c r="F51" i="3"/>
  <c r="E115" i="3"/>
  <c r="F115" i="3"/>
  <c r="E179" i="3"/>
  <c r="F179" i="3"/>
  <c r="E243" i="3"/>
  <c r="F243" i="3"/>
  <c r="E307" i="3"/>
  <c r="F307" i="3"/>
  <c r="E371" i="3"/>
  <c r="F371" i="3"/>
  <c r="E69" i="3"/>
  <c r="F69" i="3"/>
  <c r="E133" i="3"/>
  <c r="F133" i="3"/>
  <c r="E197" i="3"/>
  <c r="F197" i="3"/>
  <c r="E261" i="3"/>
  <c r="F261" i="3"/>
  <c r="E325" i="3"/>
  <c r="F325" i="3"/>
  <c r="E389" i="3"/>
  <c r="F389" i="3"/>
  <c r="E54" i="3"/>
  <c r="F54" i="3"/>
  <c r="E118" i="3"/>
  <c r="F118" i="3"/>
  <c r="E182" i="3"/>
  <c r="F182" i="3"/>
  <c r="E246" i="3"/>
  <c r="F246" i="3"/>
  <c r="E294" i="3"/>
  <c r="F294" i="3"/>
  <c r="E292" i="3"/>
  <c r="F292" i="3"/>
  <c r="E138" i="3"/>
  <c r="F138" i="3"/>
  <c r="E330" i="3"/>
  <c r="F330" i="3"/>
  <c r="E92" i="3"/>
  <c r="F92" i="3"/>
  <c r="E258" i="3"/>
  <c r="F258" i="3"/>
  <c r="E366" i="3"/>
  <c r="F366" i="3"/>
  <c r="E148" i="3"/>
  <c r="F148" i="3"/>
  <c r="E322" i="3"/>
  <c r="F322" i="3"/>
  <c r="E82" i="3"/>
  <c r="F82" i="3"/>
  <c r="E7" i="3"/>
  <c r="F7" i="3"/>
  <c r="E32" i="3"/>
  <c r="F32" i="3"/>
  <c r="E96" i="3"/>
  <c r="F96" i="3"/>
  <c r="E160" i="3"/>
  <c r="F160" i="3"/>
  <c r="E224" i="3"/>
  <c r="F224" i="3"/>
  <c r="E288" i="3"/>
  <c r="F288" i="3"/>
  <c r="E352" i="3"/>
  <c r="F352" i="3"/>
  <c r="E59" i="3"/>
  <c r="F59" i="3"/>
  <c r="E123" i="3"/>
  <c r="F123" i="3"/>
  <c r="E187" i="3"/>
  <c r="F187" i="3"/>
  <c r="E251" i="3"/>
  <c r="F251" i="3"/>
  <c r="E315" i="3"/>
  <c r="F315" i="3"/>
  <c r="E190" i="3"/>
  <c r="F190" i="3"/>
  <c r="E254" i="3"/>
  <c r="F254" i="3"/>
  <c r="E23" i="3"/>
  <c r="F23" i="3"/>
  <c r="E215" i="3"/>
  <c r="F215" i="3"/>
  <c r="E343" i="3"/>
  <c r="F343" i="3"/>
  <c r="E185" i="3"/>
  <c r="F185" i="3"/>
  <c r="E377" i="3"/>
  <c r="F377" i="3"/>
  <c r="E99" i="3"/>
  <c r="F99" i="3"/>
  <c r="E291" i="3"/>
  <c r="F291" i="3"/>
  <c r="E181" i="3"/>
  <c r="F181" i="3"/>
  <c r="E372" i="3"/>
  <c r="F372" i="3"/>
  <c r="E171" i="3"/>
  <c r="F171" i="3"/>
  <c r="E46" i="3"/>
  <c r="F46" i="3"/>
  <c r="E174" i="3"/>
  <c r="F174" i="3"/>
  <c r="E55" i="3"/>
  <c r="F55" i="3"/>
  <c r="E119" i="3"/>
  <c r="F119" i="3"/>
  <c r="E183" i="3"/>
  <c r="F183" i="3"/>
  <c r="E247" i="3"/>
  <c r="F247" i="3"/>
  <c r="E311" i="3"/>
  <c r="F311" i="3"/>
  <c r="E375" i="3"/>
  <c r="F375" i="3"/>
  <c r="E18" i="3"/>
  <c r="F18" i="3"/>
  <c r="E10" i="3"/>
  <c r="F10" i="3"/>
  <c r="E67" i="3"/>
  <c r="F67" i="3"/>
  <c r="E131" i="3"/>
  <c r="F131" i="3"/>
  <c r="E195" i="3"/>
  <c r="F195" i="3"/>
  <c r="E259" i="3"/>
  <c r="F259" i="3"/>
  <c r="E323" i="3"/>
  <c r="F323" i="3"/>
  <c r="E21" i="3"/>
  <c r="F21" i="3"/>
  <c r="E85" i="3"/>
  <c r="F85" i="3"/>
  <c r="E149" i="3"/>
  <c r="F149" i="3"/>
  <c r="E213" i="3"/>
  <c r="F213" i="3"/>
  <c r="E277" i="3"/>
  <c r="F277" i="3"/>
  <c r="E341" i="3"/>
  <c r="F341" i="3"/>
  <c r="E405" i="3"/>
  <c r="F405" i="3"/>
  <c r="E70" i="3"/>
  <c r="F70" i="3"/>
  <c r="E134" i="3"/>
  <c r="F134" i="3"/>
  <c r="E198" i="3"/>
  <c r="F198" i="3"/>
  <c r="E170" i="3"/>
  <c r="F170" i="3"/>
  <c r="E84" i="3"/>
  <c r="F84" i="3"/>
  <c r="E151" i="3"/>
  <c r="F151" i="3"/>
  <c r="E57" i="3"/>
  <c r="F57" i="3"/>
  <c r="E249" i="3"/>
  <c r="F249" i="3"/>
  <c r="E50" i="3"/>
  <c r="F50" i="3"/>
  <c r="E163" i="3"/>
  <c r="F163" i="3"/>
  <c r="E355" i="3"/>
  <c r="F355" i="3"/>
  <c r="E117" i="3"/>
  <c r="F117" i="3"/>
  <c r="E245" i="3"/>
  <c r="F245" i="3"/>
  <c r="E373" i="3"/>
  <c r="F373" i="3"/>
  <c r="E166" i="3"/>
  <c r="F166" i="3"/>
  <c r="E100" i="3"/>
  <c r="F100" i="3"/>
  <c r="E107" i="3"/>
  <c r="F107" i="3"/>
  <c r="E299" i="3"/>
  <c r="F299" i="3"/>
  <c r="E48" i="3"/>
  <c r="F48" i="3"/>
  <c r="E112" i="3"/>
  <c r="F112" i="3"/>
  <c r="E176" i="3"/>
  <c r="F176" i="3"/>
  <c r="E240" i="3"/>
  <c r="F240" i="3"/>
  <c r="E304" i="3"/>
  <c r="F304" i="3"/>
  <c r="E368" i="3"/>
  <c r="F368" i="3"/>
  <c r="E33" i="3"/>
  <c r="F33" i="3"/>
  <c r="E97" i="3"/>
  <c r="F97" i="3"/>
  <c r="E161" i="3"/>
  <c r="F161" i="3"/>
  <c r="E225" i="3"/>
  <c r="F225" i="3"/>
  <c r="E289" i="3"/>
  <c r="F289" i="3"/>
  <c r="E353" i="3"/>
  <c r="F353" i="3"/>
  <c r="E11" i="3"/>
  <c r="F11" i="3"/>
  <c r="E75" i="3"/>
  <c r="F75" i="3"/>
  <c r="E139" i="3"/>
  <c r="F139" i="3"/>
  <c r="E203" i="3"/>
  <c r="F203" i="3"/>
  <c r="E267" i="3"/>
  <c r="F267" i="3"/>
  <c r="E331" i="3"/>
  <c r="F331" i="3"/>
  <c r="E142" i="3"/>
  <c r="F142" i="3"/>
  <c r="E206" i="3"/>
  <c r="F206" i="3"/>
  <c r="E270" i="3"/>
  <c r="F270" i="3"/>
  <c r="E390" i="3"/>
  <c r="F390" i="3"/>
  <c r="E370" i="3"/>
  <c r="F370" i="3"/>
  <c r="E242" i="3"/>
  <c r="F242" i="3"/>
  <c r="E172" i="3"/>
  <c r="F172" i="3"/>
  <c r="E90" i="3"/>
  <c r="E218" i="3"/>
  <c r="E8" i="3"/>
  <c r="E72" i="3"/>
  <c r="E136" i="3"/>
  <c r="E200" i="3"/>
  <c r="E264" i="3"/>
  <c r="E328" i="3"/>
  <c r="E392" i="3"/>
  <c r="E38" i="3"/>
  <c r="E102" i="3"/>
  <c r="E230" i="3"/>
  <c r="E334" i="3"/>
  <c r="E156" i="3"/>
  <c r="E98" i="3"/>
  <c r="E68" i="3"/>
  <c r="E402" i="3"/>
  <c r="E212" i="3"/>
  <c r="E332" i="3"/>
  <c r="E364" i="3"/>
  <c r="E146" i="3"/>
  <c r="E318" i="3"/>
  <c r="E76" i="3"/>
  <c r="E132" i="3"/>
  <c r="E36" i="3"/>
  <c r="E6" i="3"/>
  <c r="E340" i="3"/>
  <c r="E31" i="3"/>
  <c r="E95" i="3"/>
  <c r="E159" i="3"/>
  <c r="E223" i="3"/>
  <c r="E287" i="3"/>
  <c r="E351" i="3"/>
  <c r="E16" i="3"/>
  <c r="E80" i="3"/>
  <c r="E144" i="3"/>
  <c r="E208" i="3"/>
  <c r="E272" i="3"/>
  <c r="E336" i="3"/>
  <c r="E400" i="3"/>
  <c r="E65" i="3"/>
  <c r="E129" i="3"/>
  <c r="E193" i="3"/>
  <c r="E257" i="3"/>
  <c r="E321" i="3"/>
  <c r="E385" i="3"/>
  <c r="E58" i="3"/>
  <c r="E61" i="3"/>
  <c r="E125" i="3"/>
  <c r="E189" i="3"/>
  <c r="E253" i="3"/>
  <c r="E317" i="3"/>
  <c r="E381" i="3"/>
  <c r="E110" i="3"/>
  <c r="E238" i="3"/>
  <c r="E314" i="3"/>
  <c r="E60" i="3"/>
  <c r="E350" i="3"/>
  <c r="E124" i="3"/>
  <c r="E348" i="3"/>
  <c r="E354" i="3"/>
  <c r="E386" i="3"/>
  <c r="E180" i="3"/>
  <c r="E226" i="3"/>
  <c r="E342" i="3"/>
  <c r="E114" i="3"/>
  <c r="E298" i="3"/>
  <c r="E12" i="3"/>
  <c r="E282" i="3"/>
  <c r="E52" i="3"/>
  <c r="E268" i="3"/>
  <c r="E47" i="3"/>
  <c r="E111" i="3"/>
  <c r="E175" i="3"/>
  <c r="E239" i="3"/>
  <c r="E303" i="3"/>
  <c r="E367" i="3"/>
  <c r="E17" i="3"/>
  <c r="E81" i="3"/>
  <c r="E145" i="3"/>
  <c r="E209" i="3"/>
  <c r="E273" i="3"/>
  <c r="E337" i="3"/>
  <c r="E401" i="3"/>
  <c r="E74" i="3"/>
  <c r="E13" i="3"/>
  <c r="E77" i="3"/>
  <c r="E141" i="3"/>
  <c r="E205" i="3"/>
  <c r="E269" i="3"/>
  <c r="E333" i="3"/>
  <c r="E397" i="3"/>
  <c r="E62" i="3"/>
  <c r="E126" i="3"/>
  <c r="E316" i="3"/>
  <c r="E260" i="3"/>
  <c r="E374" i="3"/>
  <c r="E308" i="3"/>
  <c r="E44" i="3"/>
  <c r="E186" i="3"/>
  <c r="E130" i="3"/>
  <c r="E346" i="3"/>
  <c r="E116" i="3"/>
  <c r="E387" i="3"/>
  <c r="E300" i="3"/>
  <c r="E20" i="3"/>
  <c r="E236" i="3"/>
  <c r="E379" i="3"/>
  <c r="E40" i="3"/>
  <c r="E104" i="3"/>
  <c r="E168" i="3"/>
  <c r="E232" i="3"/>
  <c r="E296" i="3"/>
  <c r="E360" i="3"/>
  <c r="E25" i="3"/>
  <c r="E89" i="3"/>
  <c r="E153" i="3"/>
  <c r="E217" i="3"/>
  <c r="E281" i="3"/>
  <c r="E345" i="3"/>
  <c r="E262" i="3"/>
  <c r="E338" i="3"/>
  <c r="E228" i="3"/>
  <c r="E290" i="3"/>
  <c r="E284" i="3"/>
  <c r="E154" i="3"/>
  <c r="E403" i="3"/>
  <c r="E324" i="3"/>
  <c r="E326" i="3"/>
  <c r="E274" i="3"/>
  <c r="E396" i="3"/>
  <c r="E204" i="3"/>
  <c r="E202" i="3"/>
  <c r="E63" i="3"/>
  <c r="E127" i="3"/>
  <c r="E191" i="3"/>
  <c r="E255" i="3"/>
  <c r="E319" i="3"/>
  <c r="E383" i="3"/>
  <c r="E26" i="3"/>
  <c r="E29" i="3"/>
  <c r="E93" i="3"/>
  <c r="E157" i="3"/>
  <c r="E221" i="3"/>
  <c r="E285" i="3"/>
  <c r="E349" i="3"/>
  <c r="E14" i="3"/>
  <c r="E78" i="3"/>
  <c r="E394" i="3"/>
  <c r="E196" i="3"/>
  <c r="E162" i="3"/>
  <c r="E252" i="3"/>
  <c r="E122" i="3"/>
  <c r="E302" i="3"/>
  <c r="E28" i="3"/>
  <c r="E250" i="3"/>
  <c r="E380" i="3"/>
  <c r="E395" i="3"/>
  <c r="D5" i="2"/>
  <c r="D13" i="2"/>
  <c r="D6" i="2"/>
  <c r="D7" i="2"/>
  <c r="D8" i="2"/>
  <c r="D9" i="2"/>
  <c r="D10" i="2"/>
  <c r="D11" i="2"/>
  <c r="D19" i="2"/>
  <c r="D27" i="2"/>
  <c r="D35" i="2"/>
  <c r="D43" i="2"/>
  <c r="D51" i="2"/>
  <c r="D59" i="2"/>
  <c r="D67" i="2"/>
  <c r="D75" i="2"/>
  <c r="D83" i="2"/>
  <c r="D91" i="2"/>
  <c r="D99" i="2"/>
  <c r="D107" i="2"/>
  <c r="D115" i="2"/>
  <c r="D123" i="2"/>
  <c r="D131" i="2"/>
  <c r="D139" i="2"/>
  <c r="D147" i="2"/>
  <c r="D155" i="2"/>
  <c r="D163" i="2"/>
  <c r="D171" i="2"/>
  <c r="D179" i="2"/>
  <c r="D187" i="2"/>
  <c r="D195" i="2"/>
  <c r="D203" i="2"/>
  <c r="D211" i="2"/>
  <c r="D219" i="2"/>
  <c r="D227" i="2"/>
  <c r="D235" i="2"/>
  <c r="D243" i="2"/>
  <c r="D251" i="2"/>
  <c r="D259" i="2"/>
  <c r="D267" i="2"/>
  <c r="D275" i="2"/>
  <c r="D283" i="2"/>
  <c r="D291" i="2"/>
  <c r="D299" i="2"/>
  <c r="D307" i="2"/>
  <c r="D315" i="2"/>
  <c r="D323" i="2"/>
  <c r="D331" i="2"/>
  <c r="D339" i="2"/>
  <c r="D347" i="2"/>
  <c r="D355" i="2"/>
  <c r="D363" i="2"/>
  <c r="D371" i="2"/>
  <c r="D379" i="2"/>
  <c r="D387" i="2"/>
  <c r="D395" i="2"/>
  <c r="D3" i="2"/>
  <c r="D12" i="2"/>
  <c r="D20" i="2"/>
  <c r="D28" i="2"/>
  <c r="D36" i="2"/>
  <c r="E36" i="2" s="1"/>
  <c r="D44" i="2"/>
  <c r="D52" i="2"/>
  <c r="D60" i="2"/>
  <c r="D68" i="2"/>
  <c r="D76" i="2"/>
  <c r="D84" i="2"/>
  <c r="D92" i="2"/>
  <c r="D100" i="2"/>
  <c r="D108" i="2"/>
  <c r="D116" i="2"/>
  <c r="D124" i="2"/>
  <c r="D132" i="2"/>
  <c r="D140" i="2"/>
  <c r="D148" i="2"/>
  <c r="D156" i="2"/>
  <c r="D164" i="2"/>
  <c r="D172" i="2"/>
  <c r="D180" i="2"/>
  <c r="D188" i="2"/>
  <c r="D196" i="2"/>
  <c r="D204" i="2"/>
  <c r="D212" i="2"/>
  <c r="D220" i="2"/>
  <c r="D228" i="2"/>
  <c r="D236" i="2"/>
  <c r="D244" i="2"/>
  <c r="D252" i="2"/>
  <c r="D260" i="2"/>
  <c r="D268" i="2"/>
  <c r="D276" i="2"/>
  <c r="D284" i="2"/>
  <c r="D292" i="2"/>
  <c r="D300" i="2"/>
  <c r="D308" i="2"/>
  <c r="D316" i="2"/>
  <c r="D324" i="2"/>
  <c r="D332" i="2"/>
  <c r="D340" i="2"/>
  <c r="D348" i="2"/>
  <c r="D356" i="2"/>
  <c r="D364" i="2"/>
  <c r="D372" i="2"/>
  <c r="D380" i="2"/>
  <c r="D388" i="2"/>
  <c r="D396" i="2"/>
  <c r="D2" i="2"/>
  <c r="D14" i="2"/>
  <c r="D24" i="2"/>
  <c r="D34" i="2"/>
  <c r="D46" i="2"/>
  <c r="D56" i="2"/>
  <c r="D66" i="2"/>
  <c r="D78" i="2"/>
  <c r="D88" i="2"/>
  <c r="D98" i="2"/>
  <c r="D110" i="2"/>
  <c r="D120" i="2"/>
  <c r="D130" i="2"/>
  <c r="D142" i="2"/>
  <c r="D152" i="2"/>
  <c r="D162" i="2"/>
  <c r="D174" i="2"/>
  <c r="D184" i="2"/>
  <c r="D194" i="2"/>
  <c r="D206" i="2"/>
  <c r="D216" i="2"/>
  <c r="D226" i="2"/>
  <c r="D238" i="2"/>
  <c r="D248" i="2"/>
  <c r="D258" i="2"/>
  <c r="D270" i="2"/>
  <c r="D280" i="2"/>
  <c r="D290" i="2"/>
  <c r="D302" i="2"/>
  <c r="D312" i="2"/>
  <c r="D322" i="2"/>
  <c r="D334" i="2"/>
  <c r="D344" i="2"/>
  <c r="D354" i="2"/>
  <c r="D366" i="2"/>
  <c r="D376" i="2"/>
  <c r="D386" i="2"/>
  <c r="D398" i="2"/>
  <c r="D15" i="2"/>
  <c r="D25" i="2"/>
  <c r="D37" i="2"/>
  <c r="D47" i="2"/>
  <c r="D57" i="2"/>
  <c r="D69" i="2"/>
  <c r="D79" i="2"/>
  <c r="D89" i="2"/>
  <c r="D101" i="2"/>
  <c r="D111" i="2"/>
  <c r="D121" i="2"/>
  <c r="D133" i="2"/>
  <c r="D143" i="2"/>
  <c r="D153" i="2"/>
  <c r="D165" i="2"/>
  <c r="D175" i="2"/>
  <c r="D185" i="2"/>
  <c r="D197" i="2"/>
  <c r="D207" i="2"/>
  <c r="D217" i="2"/>
  <c r="D229" i="2"/>
  <c r="D239" i="2"/>
  <c r="D249" i="2"/>
  <c r="D261" i="2"/>
  <c r="D271" i="2"/>
  <c r="D281" i="2"/>
  <c r="D293" i="2"/>
  <c r="D303" i="2"/>
  <c r="D313" i="2"/>
  <c r="D325" i="2"/>
  <c r="D335" i="2"/>
  <c r="D345" i="2"/>
  <c r="D357" i="2"/>
  <c r="D367" i="2"/>
  <c r="D377" i="2"/>
  <c r="D389" i="2"/>
  <c r="D399" i="2"/>
  <c r="D16" i="2"/>
  <c r="D26" i="2"/>
  <c r="D38" i="2"/>
  <c r="D48" i="2"/>
  <c r="D58" i="2"/>
  <c r="D70" i="2"/>
  <c r="D80" i="2"/>
  <c r="D90" i="2"/>
  <c r="D102" i="2"/>
  <c r="D112" i="2"/>
  <c r="D122" i="2"/>
  <c r="D134" i="2"/>
  <c r="D144" i="2"/>
  <c r="D154" i="2"/>
  <c r="D166" i="2"/>
  <c r="D176" i="2"/>
  <c r="D186" i="2"/>
  <c r="D198" i="2"/>
  <c r="D208" i="2"/>
  <c r="D218" i="2"/>
  <c r="D230" i="2"/>
  <c r="D240" i="2"/>
  <c r="D250" i="2"/>
  <c r="D262" i="2"/>
  <c r="D272" i="2"/>
  <c r="D282" i="2"/>
  <c r="D294" i="2"/>
  <c r="D304" i="2"/>
  <c r="D314" i="2"/>
  <c r="D326" i="2"/>
  <c r="D336" i="2"/>
  <c r="D346" i="2"/>
  <c r="D358" i="2"/>
  <c r="D368" i="2"/>
  <c r="D378" i="2"/>
  <c r="D390" i="2"/>
  <c r="D400" i="2"/>
  <c r="D41" i="2"/>
  <c r="D95" i="2"/>
  <c r="D117" i="2"/>
  <c r="D137" i="2"/>
  <c r="D159" i="2"/>
  <c r="D17" i="2"/>
  <c r="D29" i="2"/>
  <c r="D39" i="2"/>
  <c r="D49" i="2"/>
  <c r="D61" i="2"/>
  <c r="D71" i="2"/>
  <c r="D81" i="2"/>
  <c r="D93" i="2"/>
  <c r="D103" i="2"/>
  <c r="D113" i="2"/>
  <c r="D125" i="2"/>
  <c r="D135" i="2"/>
  <c r="D145" i="2"/>
  <c r="D157" i="2"/>
  <c r="D167" i="2"/>
  <c r="D177" i="2"/>
  <c r="D189" i="2"/>
  <c r="D199" i="2"/>
  <c r="D209" i="2"/>
  <c r="D221" i="2"/>
  <c r="D231" i="2"/>
  <c r="D241" i="2"/>
  <c r="D253" i="2"/>
  <c r="D263" i="2"/>
  <c r="D273" i="2"/>
  <c r="D285" i="2"/>
  <c r="D295" i="2"/>
  <c r="D305" i="2"/>
  <c r="D317" i="2"/>
  <c r="D327" i="2"/>
  <c r="D337" i="2"/>
  <c r="D349" i="2"/>
  <c r="D359" i="2"/>
  <c r="D369" i="2"/>
  <c r="D381" i="2"/>
  <c r="D391" i="2"/>
  <c r="D401" i="2"/>
  <c r="D31" i="2"/>
  <c r="D53" i="2"/>
  <c r="D63" i="2"/>
  <c r="D73" i="2"/>
  <c r="D85" i="2"/>
  <c r="D105" i="2"/>
  <c r="D127" i="2"/>
  <c r="D18" i="2"/>
  <c r="D30" i="2"/>
  <c r="D40" i="2"/>
  <c r="D50" i="2"/>
  <c r="D62" i="2"/>
  <c r="D72" i="2"/>
  <c r="D82" i="2"/>
  <c r="D94" i="2"/>
  <c r="D104" i="2"/>
  <c r="D114" i="2"/>
  <c r="D126" i="2"/>
  <c r="D136" i="2"/>
  <c r="D146" i="2"/>
  <c r="D158" i="2"/>
  <c r="D168" i="2"/>
  <c r="D178" i="2"/>
  <c r="D190" i="2"/>
  <c r="D200" i="2"/>
  <c r="D210" i="2"/>
  <c r="D222" i="2"/>
  <c r="D232" i="2"/>
  <c r="D242" i="2"/>
  <c r="D254" i="2"/>
  <c r="D264" i="2"/>
  <c r="D274" i="2"/>
  <c r="D286" i="2"/>
  <c r="D296" i="2"/>
  <c r="D306" i="2"/>
  <c r="D318" i="2"/>
  <c r="D328" i="2"/>
  <c r="D338" i="2"/>
  <c r="D350" i="2"/>
  <c r="D360" i="2"/>
  <c r="D370" i="2"/>
  <c r="D382" i="2"/>
  <c r="D392" i="2"/>
  <c r="D4" i="2"/>
  <c r="C388" i="2"/>
  <c r="C372" i="2"/>
  <c r="F372" i="2" s="1"/>
  <c r="C356" i="2"/>
  <c r="F356" i="2" s="1"/>
  <c r="C340" i="2"/>
  <c r="C323" i="2"/>
  <c r="F323" i="2" s="1"/>
  <c r="C300" i="2"/>
  <c r="C280" i="2"/>
  <c r="C249" i="2"/>
  <c r="F249" i="2" s="1"/>
  <c r="C220" i="2"/>
  <c r="C196" i="2"/>
  <c r="C165" i="2"/>
  <c r="F165" i="2" s="1"/>
  <c r="C134" i="2"/>
  <c r="C110" i="2"/>
  <c r="C79" i="2"/>
  <c r="F79" i="2" s="1"/>
  <c r="C48" i="2"/>
  <c r="C24" i="2"/>
  <c r="F24" i="2" s="1"/>
  <c r="D394" i="2"/>
  <c r="D365" i="2"/>
  <c r="D341" i="2"/>
  <c r="D310" i="2"/>
  <c r="D279" i="2"/>
  <c r="D255" i="2"/>
  <c r="D224" i="2"/>
  <c r="D193" i="2"/>
  <c r="D169" i="2"/>
  <c r="D129" i="2"/>
  <c r="D87" i="2"/>
  <c r="D45" i="2"/>
  <c r="C373" i="2"/>
  <c r="C306" i="2"/>
  <c r="F306" i="2" s="1"/>
  <c r="C228" i="2"/>
  <c r="C142" i="2"/>
  <c r="C25" i="2"/>
  <c r="D311" i="2"/>
  <c r="D225" i="2"/>
  <c r="D54" i="2"/>
  <c r="C371" i="2"/>
  <c r="C299" i="2"/>
  <c r="C188" i="2"/>
  <c r="C78" i="2"/>
  <c r="C16" i="2"/>
  <c r="F16" i="2" s="1"/>
  <c r="D309" i="2"/>
  <c r="D161" i="2"/>
  <c r="C3" i="2"/>
  <c r="C338" i="2"/>
  <c r="C216" i="2"/>
  <c r="F216" i="2" s="1"/>
  <c r="C101" i="2"/>
  <c r="C15" i="2"/>
  <c r="D301" i="2"/>
  <c r="D246" i="2"/>
  <c r="D191" i="2"/>
  <c r="D77" i="2"/>
  <c r="C349" i="2"/>
  <c r="F349" i="2" s="1"/>
  <c r="C292" i="2"/>
  <c r="C239" i="2"/>
  <c r="C208" i="2"/>
  <c r="C184" i="2"/>
  <c r="C153" i="2"/>
  <c r="F153" i="2" s="1"/>
  <c r="C124" i="2"/>
  <c r="C100" i="2"/>
  <c r="F100" i="2" s="1"/>
  <c r="C69" i="2"/>
  <c r="F69" i="2" s="1"/>
  <c r="C38" i="2"/>
  <c r="C14" i="2"/>
  <c r="D384" i="2"/>
  <c r="D353" i="2"/>
  <c r="D329" i="2"/>
  <c r="D298" i="2"/>
  <c r="D269" i="2"/>
  <c r="D245" i="2"/>
  <c r="D214" i="2"/>
  <c r="D183" i="2"/>
  <c r="D151" i="2"/>
  <c r="D118" i="2"/>
  <c r="D74" i="2"/>
  <c r="D32" i="2"/>
  <c r="C341" i="2"/>
  <c r="C252" i="2"/>
  <c r="C111" i="2"/>
  <c r="D342" i="2"/>
  <c r="D170" i="2"/>
  <c r="C2" i="2"/>
  <c r="C355" i="2"/>
  <c r="C272" i="2"/>
  <c r="F272" i="2" s="1"/>
  <c r="C164" i="2"/>
  <c r="F164" i="2" s="1"/>
  <c r="C47" i="2"/>
  <c r="D333" i="2"/>
  <c r="D247" i="2"/>
  <c r="D192" i="2"/>
  <c r="D128" i="2"/>
  <c r="C386" i="2"/>
  <c r="F386" i="2" s="1"/>
  <c r="C316" i="2"/>
  <c r="C240" i="2"/>
  <c r="C156" i="2"/>
  <c r="C46" i="2"/>
  <c r="F46" i="2" s="1"/>
  <c r="D330" i="2"/>
  <c r="D215" i="2"/>
  <c r="D33" i="2"/>
  <c r="C365" i="2"/>
  <c r="C396" i="2"/>
  <c r="C332" i="2"/>
  <c r="C262" i="2"/>
  <c r="C176" i="2"/>
  <c r="C121" i="2"/>
  <c r="C68" i="2"/>
  <c r="C37" i="2"/>
  <c r="C6" i="2"/>
  <c r="D383" i="2"/>
  <c r="D352" i="2"/>
  <c r="D321" i="2"/>
  <c r="D297" i="2"/>
  <c r="D266" i="2"/>
  <c r="D237" i="2"/>
  <c r="D213" i="2"/>
  <c r="D182" i="2"/>
  <c r="D150" i="2"/>
  <c r="D109" i="2"/>
  <c r="D65" i="2"/>
  <c r="D23" i="2"/>
  <c r="C389" i="2"/>
  <c r="C324" i="2"/>
  <c r="C197" i="2"/>
  <c r="C56" i="2"/>
  <c r="D373" i="2"/>
  <c r="D256" i="2"/>
  <c r="D96" i="2"/>
  <c r="C339" i="2"/>
  <c r="C248" i="2"/>
  <c r="C133" i="2"/>
  <c r="D362" i="2"/>
  <c r="D223" i="2"/>
  <c r="D86" i="2"/>
  <c r="C370" i="2"/>
  <c r="F370" i="2" s="1"/>
  <c r="C271" i="2"/>
  <c r="C132" i="2"/>
  <c r="D385" i="2"/>
  <c r="D119" i="2"/>
  <c r="C381" i="2"/>
  <c r="C315" i="2"/>
  <c r="F315" i="2" s="1"/>
  <c r="C380" i="2"/>
  <c r="C348" i="2"/>
  <c r="C291" i="2"/>
  <c r="C207" i="2"/>
  <c r="C152" i="2"/>
  <c r="C395" i="2"/>
  <c r="C331" i="2"/>
  <c r="C230" i="2"/>
  <c r="C120" i="2"/>
  <c r="F120" i="2" s="1"/>
  <c r="D375" i="2"/>
  <c r="D351" i="2"/>
  <c r="D289" i="2"/>
  <c r="D265" i="2"/>
  <c r="D234" i="2"/>
  <c r="D205" i="2"/>
  <c r="D181" i="2"/>
  <c r="D149" i="2"/>
  <c r="D106" i="2"/>
  <c r="D64" i="2"/>
  <c r="D22" i="2"/>
  <c r="C10" i="2"/>
  <c r="C18" i="2"/>
  <c r="C26" i="2"/>
  <c r="F26" i="2" s="1"/>
  <c r="C34" i="2"/>
  <c r="F34" i="2" s="1"/>
  <c r="C42" i="2"/>
  <c r="F42" i="2" s="1"/>
  <c r="C50" i="2"/>
  <c r="F50" i="2" s="1"/>
  <c r="C58" i="2"/>
  <c r="C66" i="2"/>
  <c r="C74" i="2"/>
  <c r="C82" i="2"/>
  <c r="C90" i="2"/>
  <c r="F90" i="2" s="1"/>
  <c r="C98" i="2"/>
  <c r="C106" i="2"/>
  <c r="F106" i="2" s="1"/>
  <c r="C114" i="2"/>
  <c r="F114" i="2" s="1"/>
  <c r="C122" i="2"/>
  <c r="C130" i="2"/>
  <c r="F130" i="2" s="1"/>
  <c r="C138" i="2"/>
  <c r="C146" i="2"/>
  <c r="C154" i="2"/>
  <c r="C162" i="2"/>
  <c r="C170" i="2"/>
  <c r="C178" i="2"/>
  <c r="C186" i="2"/>
  <c r="F186" i="2" s="1"/>
  <c r="C194" i="2"/>
  <c r="C202" i="2"/>
  <c r="C210" i="2"/>
  <c r="F210" i="2" s="1"/>
  <c r="C218" i="2"/>
  <c r="C226" i="2"/>
  <c r="C234" i="2"/>
  <c r="C242" i="2"/>
  <c r="C250" i="2"/>
  <c r="C258" i="2"/>
  <c r="C266" i="2"/>
  <c r="C274" i="2"/>
  <c r="C282" i="2"/>
  <c r="F282" i="2" s="1"/>
  <c r="C11" i="2"/>
  <c r="C19" i="2"/>
  <c r="C27" i="2"/>
  <c r="C35" i="2"/>
  <c r="C43" i="2"/>
  <c r="C51" i="2"/>
  <c r="C59" i="2"/>
  <c r="F59" i="2" s="1"/>
  <c r="C67" i="2"/>
  <c r="F67" i="2" s="1"/>
  <c r="C75" i="2"/>
  <c r="C83" i="2"/>
  <c r="C91" i="2"/>
  <c r="C99" i="2"/>
  <c r="C107" i="2"/>
  <c r="C115" i="2"/>
  <c r="C123" i="2"/>
  <c r="F123" i="2" s="1"/>
  <c r="C131" i="2"/>
  <c r="F131" i="2" s="1"/>
  <c r="C139" i="2"/>
  <c r="C147" i="2"/>
  <c r="C155" i="2"/>
  <c r="C163" i="2"/>
  <c r="C171" i="2"/>
  <c r="C179" i="2"/>
  <c r="C187" i="2"/>
  <c r="F187" i="2" s="1"/>
  <c r="C195" i="2"/>
  <c r="F195" i="2" s="1"/>
  <c r="C203" i="2"/>
  <c r="C211" i="2"/>
  <c r="C219" i="2"/>
  <c r="C227" i="2"/>
  <c r="C235" i="2"/>
  <c r="C243" i="2"/>
  <c r="C251" i="2"/>
  <c r="F251" i="2" s="1"/>
  <c r="C259" i="2"/>
  <c r="F259" i="2" s="1"/>
  <c r="C267" i="2"/>
  <c r="C275" i="2"/>
  <c r="C283" i="2"/>
  <c r="C7" i="2"/>
  <c r="C17" i="2"/>
  <c r="C29" i="2"/>
  <c r="C39" i="2"/>
  <c r="C49" i="2"/>
  <c r="C61" i="2"/>
  <c r="C71" i="2"/>
  <c r="F71" i="2" s="1"/>
  <c r="C81" i="2"/>
  <c r="F81" i="2" s="1"/>
  <c r="C93" i="2"/>
  <c r="F93" i="2" s="1"/>
  <c r="C103" i="2"/>
  <c r="C113" i="2"/>
  <c r="C125" i="2"/>
  <c r="C135" i="2"/>
  <c r="C145" i="2"/>
  <c r="C157" i="2"/>
  <c r="F157" i="2" s="1"/>
  <c r="C167" i="2"/>
  <c r="F167" i="2" s="1"/>
  <c r="C177" i="2"/>
  <c r="F177" i="2" s="1"/>
  <c r="C189" i="2"/>
  <c r="C199" i="2"/>
  <c r="C209" i="2"/>
  <c r="C221" i="2"/>
  <c r="C231" i="2"/>
  <c r="C241" i="2"/>
  <c r="F241" i="2" s="1"/>
  <c r="C253" i="2"/>
  <c r="F253" i="2" s="1"/>
  <c r="C263" i="2"/>
  <c r="F263" i="2" s="1"/>
  <c r="C273" i="2"/>
  <c r="C285" i="2"/>
  <c r="C293" i="2"/>
  <c r="C301" i="2"/>
  <c r="C309" i="2"/>
  <c r="C317" i="2"/>
  <c r="C325" i="2"/>
  <c r="F325" i="2" s="1"/>
  <c r="C8" i="2"/>
  <c r="C20" i="2"/>
  <c r="C30" i="2"/>
  <c r="C40" i="2"/>
  <c r="F40" i="2" s="1"/>
  <c r="C52" i="2"/>
  <c r="F52" i="2" s="1"/>
  <c r="C62" i="2"/>
  <c r="C72" i="2"/>
  <c r="C84" i="2"/>
  <c r="C94" i="2"/>
  <c r="C104" i="2"/>
  <c r="C116" i="2"/>
  <c r="C126" i="2"/>
  <c r="F126" i="2" s="1"/>
  <c r="C136" i="2"/>
  <c r="F136" i="2" s="1"/>
  <c r="C148" i="2"/>
  <c r="C158" i="2"/>
  <c r="C168" i="2"/>
  <c r="C180" i="2"/>
  <c r="F180" i="2" s="1"/>
  <c r="C190" i="2"/>
  <c r="C200" i="2"/>
  <c r="C212" i="2"/>
  <c r="C222" i="2"/>
  <c r="F222" i="2" s="1"/>
  <c r="C232" i="2"/>
  <c r="C244" i="2"/>
  <c r="F244" i="2" s="1"/>
  <c r="C254" i="2"/>
  <c r="C264" i="2"/>
  <c r="C276" i="2"/>
  <c r="C286" i="2"/>
  <c r="C294" i="2"/>
  <c r="C302" i="2"/>
  <c r="F302" i="2" s="1"/>
  <c r="C310" i="2"/>
  <c r="C318" i="2"/>
  <c r="C326" i="2"/>
  <c r="C334" i="2"/>
  <c r="C342" i="2"/>
  <c r="F342" i="2" s="1"/>
  <c r="C350" i="2"/>
  <c r="C358" i="2"/>
  <c r="F358" i="2" s="1"/>
  <c r="C366" i="2"/>
  <c r="F366" i="2" s="1"/>
  <c r="C374" i="2"/>
  <c r="F374" i="2" s="1"/>
  <c r="C382" i="2"/>
  <c r="F382" i="2" s="1"/>
  <c r="C390" i="2"/>
  <c r="C398" i="2"/>
  <c r="C9" i="2"/>
  <c r="C21" i="2"/>
  <c r="F21" i="2" s="1"/>
  <c r="C31" i="2"/>
  <c r="F31" i="2" s="1"/>
  <c r="C41" i="2"/>
  <c r="C53" i="2"/>
  <c r="F53" i="2" s="1"/>
  <c r="C63" i="2"/>
  <c r="F63" i="2" s="1"/>
  <c r="C73" i="2"/>
  <c r="C85" i="2"/>
  <c r="C95" i="2"/>
  <c r="C105" i="2"/>
  <c r="C117" i="2"/>
  <c r="F117" i="2" s="1"/>
  <c r="C127" i="2"/>
  <c r="C137" i="2"/>
  <c r="F137" i="2" s="1"/>
  <c r="C149" i="2"/>
  <c r="C159" i="2"/>
  <c r="F159" i="2" s="1"/>
  <c r="C169" i="2"/>
  <c r="C181" i="2"/>
  <c r="C191" i="2"/>
  <c r="C201" i="2"/>
  <c r="F201" i="2" s="1"/>
  <c r="C213" i="2"/>
  <c r="C223" i="2"/>
  <c r="C233" i="2"/>
  <c r="F233" i="2" s="1"/>
  <c r="C245" i="2"/>
  <c r="F245" i="2" s="1"/>
  <c r="C255" i="2"/>
  <c r="F255" i="2" s="1"/>
  <c r="C265" i="2"/>
  <c r="F265" i="2" s="1"/>
  <c r="C277" i="2"/>
  <c r="C287" i="2"/>
  <c r="F287" i="2" s="1"/>
  <c r="C295" i="2"/>
  <c r="C303" i="2"/>
  <c r="C311" i="2"/>
  <c r="C319" i="2"/>
  <c r="F319" i="2" s="1"/>
  <c r="C327" i="2"/>
  <c r="C335" i="2"/>
  <c r="F335" i="2" s="1"/>
  <c r="C343" i="2"/>
  <c r="C351" i="2"/>
  <c r="F351" i="2" s="1"/>
  <c r="C359" i="2"/>
  <c r="C367" i="2"/>
  <c r="C375" i="2"/>
  <c r="C383" i="2"/>
  <c r="C391" i="2"/>
  <c r="C399" i="2"/>
  <c r="C12" i="2"/>
  <c r="C22" i="2"/>
  <c r="F22" i="2" s="1"/>
  <c r="C32" i="2"/>
  <c r="C44" i="2"/>
  <c r="F44" i="2" s="1"/>
  <c r="C54" i="2"/>
  <c r="C64" i="2"/>
  <c r="F64" i="2" s="1"/>
  <c r="C76" i="2"/>
  <c r="C86" i="2"/>
  <c r="C96" i="2"/>
  <c r="C108" i="2"/>
  <c r="F108" i="2" s="1"/>
  <c r="C118" i="2"/>
  <c r="C128" i="2"/>
  <c r="C140" i="2"/>
  <c r="C150" i="2"/>
  <c r="C160" i="2"/>
  <c r="F160" i="2" s="1"/>
  <c r="C172" i="2"/>
  <c r="C182" i="2"/>
  <c r="C192" i="2"/>
  <c r="C204" i="2"/>
  <c r="C214" i="2"/>
  <c r="F214" i="2" s="1"/>
  <c r="C224" i="2"/>
  <c r="F224" i="2" s="1"/>
  <c r="C236" i="2"/>
  <c r="F236" i="2" s="1"/>
  <c r="C246" i="2"/>
  <c r="C256" i="2"/>
  <c r="C268" i="2"/>
  <c r="C278" i="2"/>
  <c r="F278" i="2" s="1"/>
  <c r="C288" i="2"/>
  <c r="F288" i="2" s="1"/>
  <c r="C296" i="2"/>
  <c r="F296" i="2" s="1"/>
  <c r="C304" i="2"/>
  <c r="C312" i="2"/>
  <c r="C320" i="2"/>
  <c r="C328" i="2"/>
  <c r="C336" i="2"/>
  <c r="C344" i="2"/>
  <c r="C352" i="2"/>
  <c r="C360" i="2"/>
  <c r="C368" i="2"/>
  <c r="F368" i="2" s="1"/>
  <c r="C376" i="2"/>
  <c r="F376" i="2" s="1"/>
  <c r="C384" i="2"/>
  <c r="C392" i="2"/>
  <c r="F392" i="2" s="1"/>
  <c r="C400" i="2"/>
  <c r="C13" i="2"/>
  <c r="C23" i="2"/>
  <c r="F23" i="2" s="1"/>
  <c r="C33" i="2"/>
  <c r="C45" i="2"/>
  <c r="C55" i="2"/>
  <c r="F55" i="2" s="1"/>
  <c r="C65" i="2"/>
  <c r="C77" i="2"/>
  <c r="C87" i="2"/>
  <c r="C97" i="2"/>
  <c r="F97" i="2" s="1"/>
  <c r="C109" i="2"/>
  <c r="C119" i="2"/>
  <c r="C129" i="2"/>
  <c r="C141" i="2"/>
  <c r="F141" i="2" s="1"/>
  <c r="C151" i="2"/>
  <c r="C161" i="2"/>
  <c r="C173" i="2"/>
  <c r="C183" i="2"/>
  <c r="F183" i="2" s="1"/>
  <c r="C193" i="2"/>
  <c r="C205" i="2"/>
  <c r="C215" i="2"/>
  <c r="C225" i="2"/>
  <c r="C237" i="2"/>
  <c r="C247" i="2"/>
  <c r="F247" i="2" s="1"/>
  <c r="C257" i="2"/>
  <c r="C269" i="2"/>
  <c r="C279" i="2"/>
  <c r="F279" i="2" s="1"/>
  <c r="C289" i="2"/>
  <c r="F289" i="2" s="1"/>
  <c r="C297" i="2"/>
  <c r="F297" i="2" s="1"/>
  <c r="C305" i="2"/>
  <c r="C313" i="2"/>
  <c r="C321" i="2"/>
  <c r="C329" i="2"/>
  <c r="C337" i="2"/>
  <c r="F337" i="2" s="1"/>
  <c r="C345" i="2"/>
  <c r="C353" i="2"/>
  <c r="C361" i="2"/>
  <c r="F361" i="2" s="1"/>
  <c r="C369" i="2"/>
  <c r="C377" i="2"/>
  <c r="C385" i="2"/>
  <c r="F385" i="2" s="1"/>
  <c r="C393" i="2"/>
  <c r="C401" i="2"/>
  <c r="C357" i="2"/>
  <c r="C281" i="2"/>
  <c r="C166" i="2"/>
  <c r="C80" i="2"/>
  <c r="D397" i="2"/>
  <c r="D287" i="2"/>
  <c r="D201" i="2"/>
  <c r="D138" i="2"/>
  <c r="C387" i="2"/>
  <c r="F387" i="2" s="1"/>
  <c r="C322" i="2"/>
  <c r="C217" i="2"/>
  <c r="C102" i="2"/>
  <c r="F102" i="2" s="1"/>
  <c r="D393" i="2"/>
  <c r="D278" i="2"/>
  <c r="D42" i="2"/>
  <c r="C354" i="2"/>
  <c r="C298" i="2"/>
  <c r="C185" i="2"/>
  <c r="C70" i="2"/>
  <c r="D361" i="2"/>
  <c r="D277" i="2"/>
  <c r="D160" i="2"/>
  <c r="C397" i="2"/>
  <c r="C333" i="2"/>
  <c r="F333" i="2" s="1"/>
  <c r="C270" i="2"/>
  <c r="C364" i="2"/>
  <c r="F364" i="2" s="1"/>
  <c r="C314" i="2"/>
  <c r="C238" i="2"/>
  <c r="C92" i="2"/>
  <c r="C379" i="2"/>
  <c r="C363" i="2"/>
  <c r="C347" i="2"/>
  <c r="C308" i="2"/>
  <c r="F308" i="2" s="1"/>
  <c r="C290" i="2"/>
  <c r="F290" i="2" s="1"/>
  <c r="C261" i="2"/>
  <c r="C206" i="2"/>
  <c r="F206" i="2" s="1"/>
  <c r="C175" i="2"/>
  <c r="C144" i="2"/>
  <c r="C89" i="2"/>
  <c r="C60" i="2"/>
  <c r="C5" i="2"/>
  <c r="D320" i="2"/>
  <c r="C394" i="2"/>
  <c r="C378" i="2"/>
  <c r="C362" i="2"/>
  <c r="C346" i="2"/>
  <c r="C330" i="2"/>
  <c r="C307" i="2"/>
  <c r="F307" i="2" s="1"/>
  <c r="C284" i="2"/>
  <c r="C260" i="2"/>
  <c r="C229" i="2"/>
  <c r="F229" i="2" s="1"/>
  <c r="C198" i="2"/>
  <c r="F198" i="2" s="1"/>
  <c r="C174" i="2"/>
  <c r="C143" i="2"/>
  <c r="C112" i="2"/>
  <c r="C88" i="2"/>
  <c r="C57" i="2"/>
  <c r="F57" i="2" s="1"/>
  <c r="C28" i="2"/>
  <c r="C4" i="2"/>
  <c r="D374" i="2"/>
  <c r="D343" i="2"/>
  <c r="D319" i="2"/>
  <c r="D288" i="2"/>
  <c r="D257" i="2"/>
  <c r="D233" i="2"/>
  <c r="D202" i="2"/>
  <c r="D173" i="2"/>
  <c r="D141" i="2"/>
  <c r="D97" i="2"/>
  <c r="D55" i="2"/>
  <c r="D21" i="2"/>
  <c r="J13" i="3" l="1"/>
  <c r="J14" i="3" s="1"/>
  <c r="E353" i="2"/>
  <c r="F353" i="2"/>
  <c r="E119" i="2"/>
  <c r="F119" i="2"/>
  <c r="E128" i="2"/>
  <c r="F128" i="2"/>
  <c r="E62" i="2"/>
  <c r="F62" i="2"/>
  <c r="E270" i="2"/>
  <c r="F270" i="2"/>
  <c r="E118" i="2"/>
  <c r="F118" i="2"/>
  <c r="E41" i="2"/>
  <c r="F41" i="2"/>
  <c r="E301" i="2"/>
  <c r="F301" i="2"/>
  <c r="E347" i="2"/>
  <c r="F347" i="2"/>
  <c r="E39" i="2"/>
  <c r="F39" i="2"/>
  <c r="E274" i="2"/>
  <c r="F274" i="2"/>
  <c r="E395" i="2"/>
  <c r="F395" i="2"/>
  <c r="E133" i="2"/>
  <c r="F133" i="2"/>
  <c r="E324" i="2"/>
  <c r="F324" i="2"/>
  <c r="E68" i="2"/>
  <c r="F68" i="2"/>
  <c r="E208" i="2"/>
  <c r="F208" i="2"/>
  <c r="E15" i="2"/>
  <c r="F15" i="2"/>
  <c r="E78" i="2"/>
  <c r="F78" i="2"/>
  <c r="E142" i="2"/>
  <c r="F142" i="2"/>
  <c r="E112" i="2"/>
  <c r="F112" i="2"/>
  <c r="E330" i="2"/>
  <c r="F330" i="2"/>
  <c r="E89" i="2"/>
  <c r="F89" i="2"/>
  <c r="E363" i="2"/>
  <c r="F363" i="2"/>
  <c r="E397" i="2"/>
  <c r="F397" i="2"/>
  <c r="E393" i="2"/>
  <c r="F393" i="2"/>
  <c r="E329" i="2"/>
  <c r="F329" i="2"/>
  <c r="E257" i="2"/>
  <c r="F257" i="2"/>
  <c r="E173" i="2"/>
  <c r="F173" i="2"/>
  <c r="E87" i="2"/>
  <c r="F87" i="2"/>
  <c r="E400" i="2"/>
  <c r="F400" i="2"/>
  <c r="E336" i="2"/>
  <c r="F336" i="2"/>
  <c r="E268" i="2"/>
  <c r="F268" i="2"/>
  <c r="E182" i="2"/>
  <c r="F182" i="2"/>
  <c r="E96" i="2"/>
  <c r="F96" i="2"/>
  <c r="E12" i="2"/>
  <c r="F12" i="2"/>
  <c r="E343" i="2"/>
  <c r="F343" i="2"/>
  <c r="E277" i="2"/>
  <c r="F277" i="2"/>
  <c r="E191" i="2"/>
  <c r="F191" i="2"/>
  <c r="E105" i="2"/>
  <c r="F105" i="2"/>
  <c r="E350" i="2"/>
  <c r="F350" i="2"/>
  <c r="E286" i="2"/>
  <c r="F286" i="2"/>
  <c r="E200" i="2"/>
  <c r="F200" i="2"/>
  <c r="E116" i="2"/>
  <c r="F116" i="2"/>
  <c r="E30" i="2"/>
  <c r="F30" i="2"/>
  <c r="E285" i="2"/>
  <c r="F285" i="2"/>
  <c r="E199" i="2"/>
  <c r="F199" i="2"/>
  <c r="E113" i="2"/>
  <c r="F113" i="2"/>
  <c r="E29" i="2"/>
  <c r="F29" i="2"/>
  <c r="E243" i="2"/>
  <c r="F243" i="2"/>
  <c r="E179" i="2"/>
  <c r="F179" i="2"/>
  <c r="E115" i="2"/>
  <c r="F115" i="2"/>
  <c r="E51" i="2"/>
  <c r="F51" i="2"/>
  <c r="E266" i="2"/>
  <c r="F266" i="2"/>
  <c r="E202" i="2"/>
  <c r="F202" i="2"/>
  <c r="E138" i="2"/>
  <c r="F138" i="2"/>
  <c r="E74" i="2"/>
  <c r="F74" i="2"/>
  <c r="E10" i="2"/>
  <c r="F10" i="2"/>
  <c r="E152" i="2"/>
  <c r="F152" i="2"/>
  <c r="E248" i="2"/>
  <c r="F248" i="2"/>
  <c r="E389" i="2"/>
  <c r="F389" i="2"/>
  <c r="E121" i="2"/>
  <c r="F121" i="2"/>
  <c r="E14" i="2"/>
  <c r="F14" i="2"/>
  <c r="E239" i="2"/>
  <c r="F239" i="2"/>
  <c r="E101" i="2"/>
  <c r="F101" i="2"/>
  <c r="E188" i="2"/>
  <c r="F188" i="2"/>
  <c r="E228" i="2"/>
  <c r="F228" i="2"/>
  <c r="E48" i="2"/>
  <c r="F48" i="2"/>
  <c r="E280" i="2"/>
  <c r="F280" i="2"/>
  <c r="E28" i="2"/>
  <c r="F28" i="2"/>
  <c r="E232" i="2"/>
  <c r="F232" i="2"/>
  <c r="E345" i="2"/>
  <c r="F345" i="2"/>
  <c r="E352" i="2"/>
  <c r="F352" i="2"/>
  <c r="E295" i="2"/>
  <c r="F295" i="2"/>
  <c r="E135" i="2"/>
  <c r="F135" i="2"/>
  <c r="E154" i="2"/>
  <c r="F154" i="2"/>
  <c r="E37" i="2"/>
  <c r="F37" i="2"/>
  <c r="E60" i="2"/>
  <c r="F60" i="2"/>
  <c r="E13" i="2"/>
  <c r="F13" i="2"/>
  <c r="E192" i="2"/>
  <c r="F192" i="2"/>
  <c r="E146" i="2"/>
  <c r="F146" i="2"/>
  <c r="E143" i="2"/>
  <c r="F143" i="2"/>
  <c r="E77" i="2"/>
  <c r="F77" i="2"/>
  <c r="E172" i="2"/>
  <c r="F172" i="2"/>
  <c r="E9" i="2"/>
  <c r="F9" i="2"/>
  <c r="E276" i="2"/>
  <c r="F276" i="2"/>
  <c r="E190" i="2"/>
  <c r="F190" i="2"/>
  <c r="E104" i="2"/>
  <c r="F104" i="2"/>
  <c r="E20" i="2"/>
  <c r="F20" i="2"/>
  <c r="E273" i="2"/>
  <c r="F273" i="2"/>
  <c r="E189" i="2"/>
  <c r="F189" i="2"/>
  <c r="E103" i="2"/>
  <c r="F103" i="2"/>
  <c r="E17" i="2"/>
  <c r="F17" i="2"/>
  <c r="E235" i="2"/>
  <c r="F235" i="2"/>
  <c r="E171" i="2"/>
  <c r="F171" i="2"/>
  <c r="E107" i="2"/>
  <c r="F107" i="2"/>
  <c r="E43" i="2"/>
  <c r="F43" i="2"/>
  <c r="E258" i="2"/>
  <c r="F258" i="2"/>
  <c r="E194" i="2"/>
  <c r="F194" i="2"/>
  <c r="E66" i="2"/>
  <c r="F66" i="2"/>
  <c r="E207" i="2"/>
  <c r="F207" i="2"/>
  <c r="E132" i="2"/>
  <c r="F132" i="2"/>
  <c r="E339" i="2"/>
  <c r="F339" i="2"/>
  <c r="E176" i="2"/>
  <c r="F176" i="2"/>
  <c r="E111" i="2"/>
  <c r="F111" i="2"/>
  <c r="E38" i="2"/>
  <c r="F38" i="2"/>
  <c r="E292" i="2"/>
  <c r="F292" i="2"/>
  <c r="E299" i="2"/>
  <c r="F299" i="2"/>
  <c r="E300" i="2"/>
  <c r="F300" i="2"/>
  <c r="E322" i="2"/>
  <c r="F322" i="2"/>
  <c r="E303" i="2"/>
  <c r="F303" i="2"/>
  <c r="E310" i="2"/>
  <c r="F310" i="2"/>
  <c r="E5" i="2"/>
  <c r="F5" i="2"/>
  <c r="E298" i="2"/>
  <c r="F298" i="2"/>
  <c r="E109" i="2"/>
  <c r="F109" i="2"/>
  <c r="E204" i="2"/>
  <c r="F204" i="2"/>
  <c r="E213" i="2"/>
  <c r="F213" i="2"/>
  <c r="E221" i="2"/>
  <c r="F221" i="2"/>
  <c r="E49" i="2"/>
  <c r="F49" i="2"/>
  <c r="E269" i="2"/>
  <c r="F269" i="2"/>
  <c r="E344" i="2"/>
  <c r="F344" i="2"/>
  <c r="E293" i="2"/>
  <c r="F293" i="2"/>
  <c r="E18" i="2"/>
  <c r="F18" i="2"/>
  <c r="E346" i="2"/>
  <c r="F346" i="2"/>
  <c r="E161" i="2"/>
  <c r="F161" i="2"/>
  <c r="E256" i="2"/>
  <c r="F256" i="2"/>
  <c r="E399" i="2"/>
  <c r="F399" i="2"/>
  <c r="E181" i="2"/>
  <c r="F181" i="2"/>
  <c r="E362" i="2"/>
  <c r="F362" i="2"/>
  <c r="E92" i="2"/>
  <c r="F92" i="2"/>
  <c r="E377" i="2"/>
  <c r="F377" i="2"/>
  <c r="E313" i="2"/>
  <c r="F313" i="2"/>
  <c r="E237" i="2"/>
  <c r="F237" i="2"/>
  <c r="E151" i="2"/>
  <c r="F151" i="2"/>
  <c r="E65" i="2"/>
  <c r="F65" i="2"/>
  <c r="E384" i="2"/>
  <c r="F384" i="2"/>
  <c r="E320" i="2"/>
  <c r="F320" i="2"/>
  <c r="E246" i="2"/>
  <c r="F246" i="2"/>
  <c r="E76" i="2"/>
  <c r="F76" i="2"/>
  <c r="E391" i="2"/>
  <c r="F391" i="2"/>
  <c r="E327" i="2"/>
  <c r="F327" i="2"/>
  <c r="E169" i="2"/>
  <c r="F169" i="2"/>
  <c r="E85" i="2"/>
  <c r="F85" i="2"/>
  <c r="E398" i="2"/>
  <c r="F398" i="2"/>
  <c r="E334" i="2"/>
  <c r="F334" i="2"/>
  <c r="E264" i="2"/>
  <c r="F264" i="2"/>
  <c r="E94" i="2"/>
  <c r="F94" i="2"/>
  <c r="E8" i="2"/>
  <c r="F8" i="2"/>
  <c r="E7" i="2"/>
  <c r="F7" i="2"/>
  <c r="E227" i="2"/>
  <c r="F227" i="2"/>
  <c r="E163" i="2"/>
  <c r="F163" i="2"/>
  <c r="E99" i="2"/>
  <c r="F99" i="2"/>
  <c r="E35" i="2"/>
  <c r="F35" i="2"/>
  <c r="E250" i="2"/>
  <c r="F250" i="2"/>
  <c r="E122" i="2"/>
  <c r="F122" i="2"/>
  <c r="E58" i="2"/>
  <c r="F58" i="2"/>
  <c r="E291" i="2"/>
  <c r="F291" i="2"/>
  <c r="E271" i="2"/>
  <c r="F271" i="2"/>
  <c r="E262" i="2"/>
  <c r="F262" i="2"/>
  <c r="E156" i="2"/>
  <c r="F156" i="2"/>
  <c r="E47" i="2"/>
  <c r="F47" i="2"/>
  <c r="E252" i="2"/>
  <c r="F252" i="2"/>
  <c r="E338" i="2"/>
  <c r="F338" i="2"/>
  <c r="E371" i="2"/>
  <c r="F371" i="2"/>
  <c r="E373" i="2"/>
  <c r="F373" i="2"/>
  <c r="E110" i="2"/>
  <c r="F110" i="2"/>
  <c r="E260" i="2"/>
  <c r="F260" i="2"/>
  <c r="E205" i="2"/>
  <c r="F205" i="2"/>
  <c r="E284" i="2"/>
  <c r="F284" i="2"/>
  <c r="E32" i="2"/>
  <c r="F32" i="2"/>
  <c r="E197" i="2"/>
  <c r="F197" i="2"/>
  <c r="E88" i="2"/>
  <c r="F88" i="2"/>
  <c r="E401" i="2"/>
  <c r="F401" i="2"/>
  <c r="E294" i="2"/>
  <c r="F294" i="2"/>
  <c r="E125" i="2"/>
  <c r="F125" i="2"/>
  <c r="E82" i="2"/>
  <c r="F82" i="2"/>
  <c r="E144" i="2"/>
  <c r="F144" i="2"/>
  <c r="E321" i="2"/>
  <c r="F321" i="2"/>
  <c r="E328" i="2"/>
  <c r="F328" i="2"/>
  <c r="E369" i="2"/>
  <c r="F369" i="2"/>
  <c r="E225" i="2"/>
  <c r="F225" i="2"/>
  <c r="E312" i="2"/>
  <c r="F312" i="2"/>
  <c r="E383" i="2"/>
  <c r="F383" i="2"/>
  <c r="E73" i="2"/>
  <c r="F73" i="2"/>
  <c r="E390" i="2"/>
  <c r="F390" i="2"/>
  <c r="E326" i="2"/>
  <c r="F326" i="2"/>
  <c r="E254" i="2"/>
  <c r="F254" i="2"/>
  <c r="E168" i="2"/>
  <c r="F168" i="2"/>
  <c r="E84" i="2"/>
  <c r="F84" i="2"/>
  <c r="E283" i="2"/>
  <c r="F283" i="2"/>
  <c r="E219" i="2"/>
  <c r="F219" i="2"/>
  <c r="E155" i="2"/>
  <c r="F155" i="2"/>
  <c r="E91" i="2"/>
  <c r="F91" i="2"/>
  <c r="E27" i="2"/>
  <c r="F27" i="2"/>
  <c r="E242" i="2"/>
  <c r="F242" i="2"/>
  <c r="E178" i="2"/>
  <c r="F178" i="2"/>
  <c r="E348" i="2"/>
  <c r="F348" i="2"/>
  <c r="E332" i="2"/>
  <c r="F332" i="2"/>
  <c r="E240" i="2"/>
  <c r="F240" i="2"/>
  <c r="E341" i="2"/>
  <c r="F341" i="2"/>
  <c r="E3" i="2"/>
  <c r="F3" i="2"/>
  <c r="E134" i="2"/>
  <c r="F134" i="2"/>
  <c r="E340" i="2"/>
  <c r="F340" i="2"/>
  <c r="E281" i="2"/>
  <c r="F281" i="2"/>
  <c r="E360" i="2"/>
  <c r="F360" i="2"/>
  <c r="E367" i="2"/>
  <c r="F367" i="2"/>
  <c r="E148" i="2"/>
  <c r="F148" i="2"/>
  <c r="E193" i="2"/>
  <c r="F193" i="2"/>
  <c r="E127" i="2"/>
  <c r="F127" i="2"/>
  <c r="E218" i="2"/>
  <c r="F218" i="2"/>
  <c r="E354" i="2"/>
  <c r="F354" i="2"/>
  <c r="E212" i="2"/>
  <c r="F212" i="2"/>
  <c r="E209" i="2"/>
  <c r="F209" i="2"/>
  <c r="E379" i="2"/>
  <c r="F379" i="2"/>
  <c r="E86" i="2"/>
  <c r="F86" i="2"/>
  <c r="E95" i="2"/>
  <c r="F95" i="2"/>
  <c r="E174" i="2"/>
  <c r="F174" i="2"/>
  <c r="E175" i="2"/>
  <c r="F175" i="2"/>
  <c r="E378" i="2"/>
  <c r="F378" i="2"/>
  <c r="E238" i="2"/>
  <c r="F238" i="2"/>
  <c r="E80" i="2"/>
  <c r="F80" i="2"/>
  <c r="E305" i="2"/>
  <c r="F305" i="2"/>
  <c r="E150" i="2"/>
  <c r="F150" i="2"/>
  <c r="E4" i="2"/>
  <c r="F4" i="2"/>
  <c r="E394" i="2"/>
  <c r="F394" i="2"/>
  <c r="E261" i="2"/>
  <c r="F261" i="2"/>
  <c r="E314" i="2"/>
  <c r="F314" i="2"/>
  <c r="E70" i="2"/>
  <c r="F70" i="2"/>
  <c r="E217" i="2"/>
  <c r="F217" i="2"/>
  <c r="E166" i="2"/>
  <c r="F166" i="2"/>
  <c r="E215" i="2"/>
  <c r="F215" i="2"/>
  <c r="E129" i="2"/>
  <c r="F129" i="2"/>
  <c r="E45" i="2"/>
  <c r="F45" i="2"/>
  <c r="E304" i="2"/>
  <c r="F304" i="2"/>
  <c r="E140" i="2"/>
  <c r="F140" i="2"/>
  <c r="E54" i="2"/>
  <c r="F54" i="2"/>
  <c r="E375" i="2"/>
  <c r="F375" i="2"/>
  <c r="E311" i="2"/>
  <c r="F311" i="2"/>
  <c r="E149" i="2"/>
  <c r="F149" i="2"/>
  <c r="E318" i="2"/>
  <c r="F318" i="2"/>
  <c r="E158" i="2"/>
  <c r="F158" i="2"/>
  <c r="E72" i="2"/>
  <c r="F72" i="2"/>
  <c r="E317" i="2"/>
  <c r="F317" i="2"/>
  <c r="E275" i="2"/>
  <c r="F275" i="2"/>
  <c r="E211" i="2"/>
  <c r="F211" i="2"/>
  <c r="E147" i="2"/>
  <c r="F147" i="2"/>
  <c r="E83" i="2"/>
  <c r="F83" i="2"/>
  <c r="E19" i="2"/>
  <c r="F19" i="2"/>
  <c r="E234" i="2"/>
  <c r="F234" i="2"/>
  <c r="E170" i="2"/>
  <c r="F170" i="2"/>
  <c r="E380" i="2"/>
  <c r="F380" i="2"/>
  <c r="E396" i="2"/>
  <c r="F396" i="2"/>
  <c r="E316" i="2"/>
  <c r="F316" i="2"/>
  <c r="E124" i="2"/>
  <c r="F124" i="2"/>
  <c r="E185" i="2"/>
  <c r="F185" i="2"/>
  <c r="E309" i="2"/>
  <c r="F309" i="2"/>
  <c r="E231" i="2"/>
  <c r="F231" i="2"/>
  <c r="E145" i="2"/>
  <c r="F145" i="2"/>
  <c r="E61" i="2"/>
  <c r="F61" i="2"/>
  <c r="E267" i="2"/>
  <c r="F267" i="2"/>
  <c r="E203" i="2"/>
  <c r="F203" i="2"/>
  <c r="E139" i="2"/>
  <c r="F139" i="2"/>
  <c r="E75" i="2"/>
  <c r="F75" i="2"/>
  <c r="E11" i="2"/>
  <c r="F11" i="2"/>
  <c r="E226" i="2"/>
  <c r="F226" i="2"/>
  <c r="E162" i="2"/>
  <c r="F162" i="2"/>
  <c r="E98" i="2"/>
  <c r="F98" i="2"/>
  <c r="E230" i="2"/>
  <c r="F230" i="2"/>
  <c r="E56" i="2"/>
  <c r="F56" i="2"/>
  <c r="E6" i="2"/>
  <c r="F6" i="2"/>
  <c r="E365" i="2"/>
  <c r="F365" i="2"/>
  <c r="E355" i="2"/>
  <c r="F355" i="2"/>
  <c r="E196" i="2"/>
  <c r="F196" i="2"/>
  <c r="E33" i="2"/>
  <c r="F33" i="2"/>
  <c r="E223" i="2"/>
  <c r="F223" i="2"/>
  <c r="E357" i="2"/>
  <c r="F357" i="2"/>
  <c r="E359" i="2"/>
  <c r="F359" i="2"/>
  <c r="E331" i="2"/>
  <c r="F331" i="2"/>
  <c r="E381" i="2"/>
  <c r="F381" i="2"/>
  <c r="E2" i="2"/>
  <c r="F2" i="2"/>
  <c r="E184" i="2"/>
  <c r="F184" i="2"/>
  <c r="E25" i="2"/>
  <c r="F25" i="2"/>
  <c r="E220" i="2"/>
  <c r="F220" i="2"/>
  <c r="E388" i="2"/>
  <c r="F388" i="2"/>
  <c r="E130" i="2"/>
  <c r="E216" i="2"/>
  <c r="E255" i="2"/>
  <c r="E177" i="2"/>
  <c r="E102" i="2"/>
  <c r="E141" i="2"/>
  <c r="E55" i="2"/>
  <c r="E376" i="2"/>
  <c r="E236" i="2"/>
  <c r="E64" i="2"/>
  <c r="E319" i="2"/>
  <c r="E245" i="2"/>
  <c r="E159" i="2"/>
  <c r="E325" i="2"/>
  <c r="E253" i="2"/>
  <c r="E167" i="2"/>
  <c r="E81" i="2"/>
  <c r="E114" i="2"/>
  <c r="E50" i="2"/>
  <c r="E370" i="2"/>
  <c r="E164" i="2"/>
  <c r="E100" i="2"/>
  <c r="E21" i="2"/>
  <c r="E160" i="2"/>
  <c r="E180" i="2"/>
  <c r="E93" i="2"/>
  <c r="E206" i="2"/>
  <c r="E229" i="2"/>
  <c r="E361" i="2"/>
  <c r="E297" i="2"/>
  <c r="E368" i="2"/>
  <c r="E224" i="2"/>
  <c r="E233" i="2"/>
  <c r="E63" i="2"/>
  <c r="E382" i="2"/>
  <c r="E244" i="2"/>
  <c r="E241" i="2"/>
  <c r="E157" i="2"/>
  <c r="E71" i="2"/>
  <c r="E106" i="2"/>
  <c r="E42" i="2"/>
  <c r="E120" i="2"/>
  <c r="E272" i="2"/>
  <c r="E165" i="2"/>
  <c r="E356" i="2"/>
  <c r="E247" i="2"/>
  <c r="E265" i="2"/>
  <c r="E69" i="2"/>
  <c r="E323" i="2"/>
  <c r="E290" i="2"/>
  <c r="E364" i="2"/>
  <c r="E289" i="2"/>
  <c r="E296" i="2"/>
  <c r="E214" i="2"/>
  <c r="E44" i="2"/>
  <c r="E137" i="2"/>
  <c r="E53" i="2"/>
  <c r="E374" i="2"/>
  <c r="E34" i="2"/>
  <c r="E315" i="2"/>
  <c r="E386" i="2"/>
  <c r="E153" i="2"/>
  <c r="E372" i="2"/>
  <c r="E385" i="2"/>
  <c r="E79" i="2"/>
  <c r="E186" i="2"/>
  <c r="E349" i="2"/>
  <c r="E198" i="2"/>
  <c r="E57" i="2"/>
  <c r="E308" i="2"/>
  <c r="E387" i="2"/>
  <c r="E279" i="2"/>
  <c r="E23" i="2"/>
  <c r="E288" i="2"/>
  <c r="E366" i="2"/>
  <c r="E302" i="2"/>
  <c r="E222" i="2"/>
  <c r="E136" i="2"/>
  <c r="E52" i="2"/>
  <c r="E259" i="2"/>
  <c r="E195" i="2"/>
  <c r="E131" i="2"/>
  <c r="E67" i="2"/>
  <c r="E282" i="2"/>
  <c r="E90" i="2"/>
  <c r="E26" i="2"/>
  <c r="E16" i="2"/>
  <c r="E392" i="2"/>
  <c r="E335" i="2"/>
  <c r="E342" i="2"/>
  <c r="E46" i="2"/>
  <c r="E306" i="2"/>
  <c r="E263" i="2"/>
  <c r="E307" i="2"/>
  <c r="E333" i="2"/>
  <c r="E337" i="2"/>
  <c r="E183" i="2"/>
  <c r="E97" i="2"/>
  <c r="E278" i="2"/>
  <c r="E108" i="2"/>
  <c r="E22" i="2"/>
  <c r="E351" i="2"/>
  <c r="E287" i="2"/>
  <c r="E201" i="2"/>
  <c r="E117" i="2"/>
  <c r="E31" i="2"/>
  <c r="E358" i="2"/>
  <c r="E126" i="2"/>
  <c r="E40" i="2"/>
  <c r="E251" i="2"/>
  <c r="E187" i="2"/>
  <c r="E123" i="2"/>
  <c r="E59" i="2"/>
  <c r="E210" i="2"/>
  <c r="E24" i="2"/>
  <c r="E249" i="2"/>
  <c r="J17" i="2" l="1"/>
  <c r="J14" i="2"/>
  <c r="K2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aditya gochhikar</author>
  </authors>
  <commentList>
    <comment ref="B1" authorId="0" shapeId="0" xr:uid="{DBFA73E0-64AA-4DDC-9CFB-ACC695872C42}">
      <text>
        <r>
          <rPr>
            <sz val="9"/>
            <color indexed="81"/>
            <rFont val="Tahoma"/>
            <family val="2"/>
          </rPr>
          <t>Model 3 (#vars=1, n=350, AdjRsq=0.739)
Dependent variable = due_amount_Y 
Run time = 9/17/2024 12:58:37 PM
File name = credit_card_dataset (1).xlsx
Data sheet name = Dataset
Computer name = BOSCO
Program file name = RegressItPC
Version number = 2021.06.18
Execution time = 00h:00m:05s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aditya gochhikar</author>
  </authors>
  <commentList>
    <comment ref="A3" authorId="0" shapeId="0" xr:uid="{0F537C78-42F2-4CAA-B0A2-F5808C211B13}">
      <text>
        <r>
          <rPr>
            <sz val="9"/>
            <color indexed="81"/>
            <rFont val="Tahoma"/>
            <family val="2"/>
          </rPr>
          <t>To jump to a model sheet or rerun a deleted model, launch the regression procedure from the cell above the model name.</t>
        </r>
      </text>
    </comment>
    <comment ref="B6" authorId="0" shapeId="0" xr:uid="{2A1DB9A5-27B8-4484-9B72-448D0AA8BD0F}">
      <text>
        <r>
          <rPr>
            <sz val="9"/>
            <color indexed="81"/>
            <rFont val="Tahoma"/>
            <family val="2"/>
          </rPr>
          <t>Model 3 (#vars=1, n=350, AdjRsq=0.739)
Dependent variable = due_amount_Y 
Run time = 9/17/2024 12:58:37 PM
File name = credit_card_dataset (1).xlsx
Data sheet name = Dataset
Computer name = BOSCO
Program file name = RegressItPC
Version number = 2021.06.18
Execution time = 00h:00m:05s</t>
        </r>
      </text>
    </comment>
    <comment ref="A10" authorId="0" shapeId="0" xr:uid="{65634C06-4203-4304-B4DB-B4AB997B2F6F}">
      <text>
        <r>
          <rPr>
            <sz val="9"/>
            <color indexed="81"/>
            <rFont val="Tahoma"/>
            <family val="2"/>
          </rPr>
          <t>You can make a chart of the standard error of the regression and/or R-squared versus the number of variables by selecting a 3-row range beginning in this cell and choosing Insert/Scatterchart from the Excel menu.</t>
        </r>
      </text>
    </comment>
    <comment ref="B17" authorId="0" shapeId="0" xr:uid="{14F4B14A-39AF-433E-8416-03A889A8388E}">
      <text>
        <r>
          <rPr>
            <sz val="9"/>
            <color indexed="81"/>
            <rFont val="Tahoma"/>
            <family val="2"/>
          </rPr>
          <t>Adjusted Anderson-Darling statistic = 1.91 (P=0.000)
The critical value is 0.752 [1.035, 1.443] for non-normality
that is significant at the 0.05 [0.01, 0.001] level.
Jarque-Bera statistic = 35.87 (P=0.000)
The critical value is 5.991 [9.210, 13.816] for non-normality
that is significant at the 0.05 [0.01, 0.001] level,
 based on a Chi-square distribution with 2 degrees of freedom.</t>
        </r>
      </text>
    </comment>
    <comment ref="B22" authorId="0" shapeId="0" xr:uid="{3A1538D2-7486-45B0-81E3-AC84CEC7A836}">
      <text>
        <r>
          <rPr>
            <sz val="9"/>
            <color indexed="81"/>
            <rFont val="Tahoma"/>
            <family val="2"/>
          </rPr>
          <t>Model = Model 3
Variable =  Constant
Coeff = -197.538
StdErr = 15.6558
t-stat = -12.618
P-value = 0
VIF = 0
StdCoeff = 0</t>
        </r>
      </text>
    </comment>
    <comment ref="B23" authorId="0" shapeId="0" xr:uid="{4BE6F725-502A-4819-8948-E233ABDA2A9A}">
      <text>
        <r>
          <rPr>
            <sz val="9"/>
            <color indexed="81"/>
            <rFont val="Tahoma"/>
            <family val="2"/>
          </rPr>
          <t>Model = Model 3
Variable = credit_score_X
Coeff = 1.31236
StdErr = 0.041707
t-stat = 31.466
P-value = 0
VIF = 1
StdCoeff = 0.86019</t>
        </r>
      </text>
    </comment>
  </commentList>
</comments>
</file>

<file path=xl/sharedStrings.xml><?xml version="1.0" encoding="utf-8"?>
<sst xmlns="http://schemas.openxmlformats.org/spreadsheetml/2006/main" count="1022" uniqueCount="200">
  <si>
    <t>serial_no</t>
  </si>
  <si>
    <t>salary</t>
  </si>
  <si>
    <t>credit_limit</t>
  </si>
  <si>
    <t>credit_score</t>
  </si>
  <si>
    <t>credit_accounts</t>
  </si>
  <si>
    <t>age</t>
  </si>
  <si>
    <t>gender</t>
  </si>
  <si>
    <t>employed</t>
  </si>
  <si>
    <t>due_amount</t>
  </si>
  <si>
    <t>Female</t>
  </si>
  <si>
    <t>Yes</t>
  </si>
  <si>
    <t>Male</t>
  </si>
  <si>
    <t>No</t>
  </si>
  <si>
    <t xml:space="preserve">Correlation </t>
  </si>
  <si>
    <t xml:space="preserve">Insights </t>
  </si>
  <si>
    <t>The both variable are positively correlated (+0.86)</t>
  </si>
  <si>
    <t>so With increased in credit score the due amount would be also increase</t>
  </si>
  <si>
    <t xml:space="preserve">Some possible reason </t>
  </si>
  <si>
    <t xml:space="preserve">Some customers with a higher credit score  can borrow more amount from the bank based on his good past record . </t>
  </si>
  <si>
    <t xml:space="preserve">but we are thinking about who have a high due amount inspite of having a low credit score </t>
  </si>
  <si>
    <t>X (bar)</t>
  </si>
  <si>
    <t>Y(bar)</t>
  </si>
  <si>
    <t>X-X(bar)</t>
  </si>
  <si>
    <t>credit_score(X)</t>
  </si>
  <si>
    <t>due_amount(Y)</t>
  </si>
  <si>
    <t>Y-Y(bar)</t>
  </si>
  <si>
    <t xml:space="preserve">Multiplication </t>
  </si>
  <si>
    <t>sum of Multiplication</t>
  </si>
  <si>
    <t xml:space="preserve">X-X(bar) Square </t>
  </si>
  <si>
    <t xml:space="preserve">sum of X-X(bar) Square </t>
  </si>
  <si>
    <t>b</t>
  </si>
  <si>
    <t>a</t>
  </si>
  <si>
    <t xml:space="preserve">y = a+bX (Best Fit Line) </t>
  </si>
  <si>
    <t>LINE 1</t>
  </si>
  <si>
    <t>Error</t>
  </si>
  <si>
    <t xml:space="preserve">Here it shows some error so we cant rely on best fit line so we have to perform   Ordinary Least Squares (OLS) </t>
  </si>
  <si>
    <t xml:space="preserve">show thar we to Minimize the error </t>
  </si>
  <si>
    <t xml:space="preserve">Mean Valiue </t>
  </si>
  <si>
    <t>x</t>
  </si>
  <si>
    <t>y</t>
  </si>
  <si>
    <t xml:space="preserve">y </t>
  </si>
  <si>
    <t>X - X(AVG)</t>
  </si>
  <si>
    <t>Y-Y(AVG)</t>
  </si>
  <si>
    <t>X*Y</t>
  </si>
  <si>
    <t>X^2</t>
  </si>
  <si>
    <t xml:space="preserve">SLOPE </t>
  </si>
  <si>
    <t>INTERCEPT</t>
  </si>
  <si>
    <t>due_amount = −194.74186 + 1.30974885 * credit_score</t>
  </si>
  <si>
    <t>Using the formulas above, the equation for the model between the due amount and the credit score comes out to be:</t>
  </si>
  <si>
    <t xml:space="preserve"> using  formulas here </t>
  </si>
  <si>
    <r>
      <t>β</t>
    </r>
    <r>
      <rPr>
        <b/>
        <sz val="12"/>
        <color rgb="FF091E42"/>
        <rFont val="MJXc-TeX-main-R"/>
      </rPr>
      <t>1</t>
    </r>
    <r>
      <rPr>
        <b/>
        <sz val="17"/>
        <color rgb="FF091E42"/>
        <rFont val="MJXc-TeX-main-R"/>
      </rPr>
      <t>=</t>
    </r>
    <r>
      <rPr>
        <b/>
        <sz val="12"/>
        <color rgb="FF091E42"/>
        <rFont val="MJXc-TeX-size1-R"/>
      </rPr>
      <t>∑</t>
    </r>
    <r>
      <rPr>
        <b/>
        <sz val="12"/>
        <color rgb="FF091E42"/>
        <rFont val="MJXc-TeX-main-R"/>
      </rPr>
      <t>(</t>
    </r>
    <r>
      <rPr>
        <b/>
        <sz val="12"/>
        <color rgb="FF091E42"/>
        <rFont val="MJXc-TeX-math-I"/>
      </rPr>
      <t>X</t>
    </r>
    <r>
      <rPr>
        <b/>
        <sz val="10"/>
        <color rgb="FF091E42"/>
        <rFont val="MJXc-TeX-math-I"/>
      </rPr>
      <t>i</t>
    </r>
    <r>
      <rPr>
        <b/>
        <sz val="12"/>
        <color rgb="FF091E42"/>
        <rFont val="MJXc-TeX-main-R"/>
      </rPr>
      <t>−</t>
    </r>
    <r>
      <rPr>
        <b/>
        <sz val="12"/>
        <color rgb="FF091E42"/>
        <rFont val="MJXc-TeX-math-I"/>
      </rPr>
      <t>mean</t>
    </r>
    <r>
      <rPr>
        <b/>
        <sz val="12"/>
        <color rgb="FF091E42"/>
        <rFont val="MJXc-TeX-main-R"/>
      </rPr>
      <t>(</t>
    </r>
    <r>
      <rPr>
        <b/>
        <sz val="12"/>
        <color rgb="FF091E42"/>
        <rFont val="MJXc-TeX-math-I"/>
      </rPr>
      <t>X</t>
    </r>
    <r>
      <rPr>
        <b/>
        <sz val="12"/>
        <color rgb="FF091E42"/>
        <rFont val="MJXc-TeX-main-R"/>
      </rPr>
      <t>))(</t>
    </r>
    <r>
      <rPr>
        <b/>
        <sz val="12"/>
        <color rgb="FF091E42"/>
        <rFont val="MJXc-TeX-math-I"/>
      </rPr>
      <t>Y</t>
    </r>
    <r>
      <rPr>
        <b/>
        <sz val="10"/>
        <color rgb="FF091E42"/>
        <rFont val="MJXc-TeX-math-I"/>
      </rPr>
      <t>i</t>
    </r>
    <r>
      <rPr>
        <b/>
        <sz val="12"/>
        <color rgb="FF091E42"/>
        <rFont val="MJXc-TeX-main-R"/>
      </rPr>
      <t>−</t>
    </r>
    <r>
      <rPr>
        <b/>
        <sz val="12"/>
        <color rgb="FF091E42"/>
        <rFont val="MJXc-TeX-math-I"/>
      </rPr>
      <t>mean</t>
    </r>
    <r>
      <rPr>
        <b/>
        <sz val="12"/>
        <color rgb="FF091E42"/>
        <rFont val="MJXc-TeX-main-R"/>
      </rPr>
      <t>(</t>
    </r>
    <r>
      <rPr>
        <b/>
        <sz val="12"/>
        <color rgb="FF091E42"/>
        <rFont val="MJXc-TeX-math-I"/>
      </rPr>
      <t>Y</t>
    </r>
    <r>
      <rPr>
        <b/>
        <sz val="12"/>
        <color rgb="FF091E42"/>
        <rFont val="MJXc-TeX-main-R"/>
      </rPr>
      <t>))</t>
    </r>
    <r>
      <rPr>
        <b/>
        <sz val="12"/>
        <color rgb="FF091E42"/>
        <rFont val="MJXc-TeX-size1-R"/>
      </rPr>
      <t>∑</t>
    </r>
    <r>
      <rPr>
        <b/>
        <sz val="12"/>
        <color rgb="FF091E42"/>
        <rFont val="MJXc-TeX-main-R"/>
      </rPr>
      <t>(</t>
    </r>
    <r>
      <rPr>
        <b/>
        <sz val="12"/>
        <color rgb="FF091E42"/>
        <rFont val="MJXc-TeX-math-I"/>
      </rPr>
      <t>X</t>
    </r>
    <r>
      <rPr>
        <b/>
        <sz val="10"/>
        <color rgb="FF091E42"/>
        <rFont val="MJXc-TeX-math-I"/>
      </rPr>
      <t>i</t>
    </r>
    <r>
      <rPr>
        <b/>
        <sz val="12"/>
        <color rgb="FF091E42"/>
        <rFont val="MJXc-TeX-main-R"/>
      </rPr>
      <t>−</t>
    </r>
    <r>
      <rPr>
        <b/>
        <sz val="12"/>
        <color rgb="FF091E42"/>
        <rFont val="MJXc-TeX-math-I"/>
      </rPr>
      <t>mean</t>
    </r>
    <r>
      <rPr>
        <b/>
        <sz val="12"/>
        <color rgb="FF091E42"/>
        <rFont val="MJXc-TeX-main-R"/>
      </rPr>
      <t>(</t>
    </r>
    <r>
      <rPr>
        <b/>
        <sz val="12"/>
        <color rgb="FF091E42"/>
        <rFont val="MJXc-TeX-math-I"/>
      </rPr>
      <t>X</t>
    </r>
    <r>
      <rPr>
        <b/>
        <sz val="12"/>
        <color rgb="FF091E42"/>
        <rFont val="MJXc-TeX-main-R"/>
      </rPr>
      <t>))</t>
    </r>
    <r>
      <rPr>
        <b/>
        <sz val="10"/>
        <color rgb="FF091E42"/>
        <rFont val="MJXc-TeX-main-R"/>
      </rPr>
      <t>2</t>
    </r>
  </si>
  <si>
    <r>
      <t>β</t>
    </r>
    <r>
      <rPr>
        <b/>
        <sz val="12"/>
        <color rgb="FF091E42"/>
        <rFont val="MJXc-TeX-main-R"/>
      </rPr>
      <t>0</t>
    </r>
    <r>
      <rPr>
        <b/>
        <sz val="17"/>
        <color rgb="FF091E42"/>
        <rFont val="MJXc-TeX-main-R"/>
      </rPr>
      <t>=</t>
    </r>
    <r>
      <rPr>
        <b/>
        <sz val="17"/>
        <color rgb="FF091E42"/>
        <rFont val="MJXc-TeX-math-I"/>
      </rPr>
      <t>mean</t>
    </r>
    <r>
      <rPr>
        <b/>
        <sz val="17"/>
        <color rgb="FF091E42"/>
        <rFont val="MJXc-TeX-main-R"/>
      </rPr>
      <t>(</t>
    </r>
    <r>
      <rPr>
        <b/>
        <sz val="17"/>
        <color rgb="FF091E42"/>
        <rFont val="MJXc-TeX-math-I"/>
      </rPr>
      <t>Y</t>
    </r>
    <r>
      <rPr>
        <b/>
        <sz val="12"/>
        <color rgb="FF091E42"/>
        <rFont val="MJXc-TeX-math-I"/>
      </rPr>
      <t>actual</t>
    </r>
    <r>
      <rPr>
        <b/>
        <sz val="17"/>
        <color rgb="FF091E42"/>
        <rFont val="MJXc-TeX-main-R"/>
      </rPr>
      <t>)−</t>
    </r>
    <r>
      <rPr>
        <b/>
        <sz val="17"/>
        <color rgb="FF091E42"/>
        <rFont val="MJXc-TeX-math-I"/>
      </rPr>
      <t>β</t>
    </r>
    <r>
      <rPr>
        <b/>
        <sz val="12"/>
        <color rgb="FF091E42"/>
        <rFont val="MJXc-TeX-main-R"/>
      </rPr>
      <t>1</t>
    </r>
    <r>
      <rPr>
        <b/>
        <sz val="17"/>
        <color rgb="FF091E42"/>
        <rFont val="MJXc-TeX-main-R"/>
      </rPr>
      <t>∗</t>
    </r>
    <r>
      <rPr>
        <b/>
        <sz val="17"/>
        <color rgb="FF091E42"/>
        <rFont val="MJXc-TeX-math-I"/>
      </rPr>
      <t>mean</t>
    </r>
    <r>
      <rPr>
        <b/>
        <sz val="17"/>
        <color rgb="FF091E42"/>
        <rFont val="MJXc-TeX-main-R"/>
      </rPr>
      <t>(</t>
    </r>
    <r>
      <rPr>
        <b/>
        <sz val="17"/>
        <color rgb="FF091E42"/>
        <rFont val="MJXc-TeX-math-I"/>
      </rPr>
      <t>X</t>
    </r>
    <r>
      <rPr>
        <b/>
        <sz val="12"/>
        <color rgb="FF091E42"/>
        <rFont val="MJXc-TeX-math-I"/>
      </rPr>
      <t>actual</t>
    </r>
    <r>
      <rPr>
        <b/>
        <sz val="17"/>
        <color rgb="FF091E42"/>
        <rFont val="MJXc-TeX-main-R"/>
      </rPr>
      <t>)</t>
    </r>
  </si>
  <si>
    <r>
      <t>As the name suggests, you need to minimise the</t>
    </r>
    <r>
      <rPr>
        <b/>
        <sz val="14"/>
        <color rgb="FF091E42"/>
        <rFont val="Times New Roman"/>
        <family val="1"/>
      </rPr>
      <t> sum of squares of the error terms </t>
    </r>
    <r>
      <rPr>
        <sz val="14"/>
        <color rgb="FF091E42"/>
        <rFont val="Times New Roman"/>
        <family val="1"/>
      </rPr>
      <t>in the OLS method. Squaring the error terms eliminates the possibility of error terms cancelling out each other. Also, it puts a high penalty on the points that have a high error in comparison to those with a low error value.</t>
    </r>
  </si>
  <si>
    <t>R^2 value</t>
  </si>
  <si>
    <t xml:space="preserve">we  have obtained an R-square value of 75%  between the due amount and the credit score of the customer.  </t>
  </si>
  <si>
    <t>This means that the independent variable, credit score, is able to explain a 75% variation in the due amount</t>
  </si>
  <si>
    <t xml:space="preserve">Here we follow the 8 step process of linear regression </t>
  </si>
  <si>
    <t xml:space="preserve">Step 1 : Problem statement </t>
  </si>
  <si>
    <t xml:space="preserve">predicting the credit card due to amount for a customer </t>
  </si>
  <si>
    <t>Step 2 : potentially relevant variables</t>
  </si>
  <si>
    <t>selected credit cards score  as a  variable to determine the credit card due amount of a customer .</t>
  </si>
  <si>
    <t xml:space="preserve">Step3 : Data collaction </t>
  </si>
  <si>
    <t xml:space="preserve">data has been provided . None of the value are missing </t>
  </si>
  <si>
    <t xml:space="preserve">Step 4 : Model specification </t>
  </si>
  <si>
    <t xml:space="preserve">Credit score and due amount of the customer </t>
  </si>
  <si>
    <t xml:space="preserve">Step 5 : Choice of fitting method </t>
  </si>
  <si>
    <t>OLS method that has been covered</t>
  </si>
  <si>
    <t>Step 6 : Model fitting:</t>
  </si>
  <si>
    <t xml:space="preserve"> In this step, you need to build a linear regression model over the data set that is given. Here, you will fit a model over the training dataset, which is taken as 70% of the total data set in most cases.</t>
  </si>
  <si>
    <t>Step 7 : Model validation and criticism:</t>
  </si>
  <si>
    <t>After fitting the model on the training dataset, it is evaluated on key parameters to validate its performance. The model is then tested on the remaining 30% (test dataset). If it performs well, you can proceed. Otherwise, adjust the variables or fitting method to improve the model.</t>
  </si>
  <si>
    <t>Step 8 : Using the model to solve the problem:</t>
  </si>
  <si>
    <t xml:space="preserve"> Once you have obtained a model that fits the data set in the best manner, you can use it to solve the problem faced.</t>
  </si>
  <si>
    <t>Model:</t>
  </si>
  <si>
    <t>Dependent Variable:</t>
  </si>
  <si>
    <t>due_amount_Y</t>
  </si>
  <si>
    <t>Independent Variables:</t>
  </si>
  <si>
    <t>credit_score_X</t>
  </si>
  <si>
    <t>Equation:</t>
  </si>
  <si>
    <t>Predicted due_amount_Y = -197.538 + 1.312*credit_score_X</t>
  </si>
  <si>
    <t>R-Squared</t>
  </si>
  <si>
    <t>Adj.R-Sqr.</t>
  </si>
  <si>
    <t xml:space="preserve">Std.Err.Reg. </t>
  </si>
  <si>
    <t>Std.Dep.Var.</t>
  </si>
  <si>
    <t># Fitted</t>
  </si>
  <si>
    <t># Missing</t>
  </si>
  <si>
    <t>Confidence</t>
  </si>
  <si>
    <t>Critical t</t>
  </si>
  <si>
    <t>Variable</t>
  </si>
  <si>
    <t>Coefficient</t>
  </si>
  <si>
    <t>Std.Err.</t>
  </si>
  <si>
    <t>t-Statistic</t>
  </si>
  <si>
    <t>P-value</t>
  </si>
  <si>
    <t>With P-value</t>
  </si>
  <si>
    <t>Std. Coeff.</t>
  </si>
  <si>
    <t>VIF</t>
  </si>
  <si>
    <t xml:space="preserve"> Constant</t>
  </si>
  <si>
    <t>Source</t>
  </si>
  <si>
    <t>Regression</t>
  </si>
  <si>
    <t>Residual</t>
  </si>
  <si>
    <t>Total</t>
  </si>
  <si>
    <t>Deg. Freedom</t>
  </si>
  <si>
    <t>Sum Squares</t>
  </si>
  <si>
    <t>Mean Square</t>
  </si>
  <si>
    <t>F-Statistic</t>
  </si>
  <si>
    <t>Line Fit Plot</t>
  </si>
  <si>
    <t>StdErrMean</t>
  </si>
  <si>
    <t>StdErrFcst</t>
  </si>
  <si>
    <t>Predicted</t>
  </si>
  <si>
    <t>Fitted (n=350)</t>
  </si>
  <si>
    <t>Mean Error</t>
  </si>
  <si>
    <t>RMSE</t>
  </si>
  <si>
    <t>MAE</t>
  </si>
  <si>
    <t>Minimum</t>
  </si>
  <si>
    <t>Maximum</t>
  </si>
  <si>
    <t>1.91 (P=0.000)</t>
  </si>
  <si>
    <t>A-D* stat</t>
  </si>
  <si>
    <t xml:space="preserve">       Constant</t>
  </si>
  <si>
    <t xml:space="preserve">      credit_score_X</t>
  </si>
  <si>
    <t>Actual and Predicted -vs- Observation #</t>
  </si>
  <si>
    <t>Model 3</t>
  </si>
  <si>
    <t>Low-res picture</t>
  </si>
  <si>
    <t>9/17/24 12:58 PM + BOSCO + credit_card_dataset (1).xlsx + Dataset + RegressItPC 2021.06.18</t>
  </si>
  <si>
    <t>Regression Statistics:    Model 3 for due_amount_Y    (1 variable, n=350)</t>
  </si>
  <si>
    <t>Coefficient Estimates:    Model 3 for due_amount_Y    (1 variable, n=350)</t>
  </si>
  <si>
    <t>Analysis of Variance:    Model 3 for due_amount_Y    (1 variable, n=350)</t>
  </si>
  <si>
    <t>Error Distribution Statistics:    Model 3 for due_amount_Y    (1 variable, n=350)</t>
  </si>
  <si>
    <t>Correlation Matrix of Coefficient Estimates : Model 3 for due_amount_Y    (1 variable, n=350)</t>
  </si>
  <si>
    <t>Actual and Predicted -vs- Observation #
Model 3 for due_amount_Y    (1 variable, n=350)</t>
  </si>
  <si>
    <t>Residual -vs- Observation #</t>
  </si>
  <si>
    <t>Residual -vs- Predicted</t>
  </si>
  <si>
    <t>Histogram of Residuals</t>
  </si>
  <si>
    <t>Residual -vs- Independent Variable Plots</t>
  </si>
  <si>
    <t xml:space="preserve"> Residual -vs- credit_score_X</t>
  </si>
  <si>
    <t>Summary of Regression Model Results</t>
  </si>
  <si>
    <t>Linear Model For due_amount_Y</t>
  </si>
  <si>
    <t>Run Time</t>
  </si>
  <si>
    <t>Mean</t>
  </si>
  <si>
    <t>Standard Deviation</t>
  </si>
  <si>
    <t>Number Of Variables</t>
  </si>
  <si>
    <t>Standard Error of Regression</t>
  </si>
  <si>
    <t>R-squared</t>
  </si>
  <si>
    <t>Adjusted R-squared</t>
  </si>
  <si>
    <t>Mean Absolute Error</t>
  </si>
  <si>
    <t>Mean Absolute Percentage Error</t>
  </si>
  <si>
    <t>Maximum VIF</t>
  </si>
  <si>
    <t>Normality Test</t>
  </si>
  <si>
    <t xml:space="preserve">  Coefficients:</t>
  </si>
  <si>
    <t>Model 3 (#vars=1, n=350, AdjRsq=0.739): due_amount_Y &lt;&lt; credit_score_X</t>
  </si>
  <si>
    <t xml:space="preserve"> * * *  </t>
  </si>
  <si>
    <t>-197.538  (0.000)</t>
  </si>
  <si>
    <t>1.312  (0.000)</t>
  </si>
  <si>
    <t>White</t>
  </si>
  <si>
    <t>No Font</t>
  </si>
  <si>
    <t>No following model in this sequence.</t>
  </si>
  <si>
    <t>No preceding model in this sequence.</t>
  </si>
  <si>
    <t>R code:</t>
  </si>
  <si>
    <t>Model.3 &lt;- lm(due_amount_Y ~ credit_score_X, data = Dataset)</t>
  </si>
  <si>
    <t>NoHeaders</t>
  </si>
  <si>
    <t>No Comment</t>
  </si>
  <si>
    <t>Lower95%</t>
  </si>
  <si>
    <t>Upper95%</t>
  </si>
  <si>
    <t>Lower 95%</t>
  </si>
  <si>
    <t>Upper 95%</t>
  </si>
  <si>
    <t xml:space="preserve">Model 3 </t>
  </si>
  <si>
    <t>The simple linear regression model that is obtained using the training dataset suggests that there is a positive relationship between credit score and the due amount of the customer. The value of the slope, or β1,</t>
  </si>
  <si>
    <t>tells that with every unit increase in the credit score, the due amount for the credit card increases 1.325 times</t>
  </si>
  <si>
    <t>been explained by a model. In our case, the R-squared is about 0.747, which means that the model can explain</t>
  </si>
  <si>
    <t>74.7% of the variance, which is pretty good.</t>
  </si>
  <si>
    <t>you whether the coefficient is significant or not. The null hypothesis associated with the p-value is that the</t>
  </si>
  <si>
    <t>relationship between the variables is insignificant. If the p-value associated with the coefficient is less than 0.05,</t>
  </si>
  <si>
    <t>you can reject the null hypothesis and say that the relationship between the variables is significant. The value</t>
  </si>
  <si>
    <t>obtained in this case is practically zero. Hence, you can say that your coefficient is indeed significant.</t>
  </si>
  <si>
    <t xml:space="preserve">here we take the 70% of data form orginal data </t>
  </si>
  <si>
    <t xml:space="preserve">Here our  next assumption that we need to chack is that the residues are independent to each other ? </t>
  </si>
  <si>
    <t xml:space="preserve">so here you can see that when we plot the error terms they do not follow any pattern. They're random observers  randomly present </t>
  </si>
  <si>
    <t xml:space="preserve">Increment and decrement which show  the  value of independent to each other </t>
  </si>
  <si>
    <t>here our next assumption  that  we need to check is that the residues follow a normal distribution or not  and mean of these values lies close to 0 .</t>
  </si>
  <si>
    <t xml:space="preserve">so you can see that the histogram that  we have plotted over the residuals closely follows a normal curve  aslo the mean lies very close to 0 </t>
  </si>
  <si>
    <t xml:space="preserve">this mean that we can safely say our model has satified the assumption </t>
  </si>
  <si>
    <t xml:space="preserve">here our next assumption that we have is that the error terms should  have a constant variance , which means thet shouls not show an increasing or a </t>
  </si>
  <si>
    <t xml:space="preserve">decreasinh spread as we move along the X variable or the Y variable </t>
  </si>
  <si>
    <t xml:space="preserve">so you can see here , the residuals do not follow any pattern  and can be safely said to have a constant variance </t>
  </si>
  <si>
    <t>So, you can conclude that the simple linear regression model, due_amount=1.3254∗credit_score−200.7348,</t>
  </si>
  <si>
    <t xml:space="preserve"> is a good fit and follows all the assumptions of the Simple Linear Regression Model (SLM).</t>
  </si>
  <si>
    <r>
      <t>R-square value: </t>
    </r>
    <r>
      <rPr>
        <sz val="16"/>
        <color rgb="FF091E42"/>
        <rFont val="Times New Roman"/>
        <family val="1"/>
      </rPr>
      <t>You studied earlier that an R-squared value tells you exactly how much variance in the data has</t>
    </r>
  </si>
  <si>
    <r>
      <t>Coefficients and p-values: </t>
    </r>
    <r>
      <rPr>
        <sz val="16"/>
        <color rgb="FF091E42"/>
        <rFont val="Times New Roman"/>
        <family val="1"/>
      </rPr>
      <t>The p-values of the coefficients (in this case, just one coefficient for credit score) tell</t>
    </r>
  </si>
  <si>
    <t>Based on the results obtained in different graphs, you can conclude that the linear model created between</t>
  </si>
  <si>
    <t>the due amount of a customer and the credit score satisfies all the assumptions of simple linear regression</t>
  </si>
  <si>
    <t>It includes the following:</t>
  </si>
  <si>
    <t>The scatterplot between the two variables, the due amount and the credit score, suggests that the relationship</t>
  </si>
  <si>
    <t>between the two variables is linear.</t>
  </si>
  <si>
    <t>The plot of all the residuals shows a random distribution of the terms and suggests that there is no trend within the</t>
  </si>
  <si>
    <t>series. Hence, you can conclude that the second and fourth assumptions are also satisfied.</t>
  </si>
  <si>
    <t>The histogram for the error terms follows a normal distribution with a mean very close to zero. Therefore, the</t>
  </si>
  <si>
    <t>third assumption is also satisfied.</t>
  </si>
  <si>
    <t>Predicred due_amount</t>
  </si>
  <si>
    <t xml:space="preserve">HERE WE CAN SAFELY SAY THAT OUR MODEL IS PERFORMING WELL ON THE TSET DATA SET </t>
  </si>
  <si>
    <t xml:space="preserve">FROM THE GRAPH , YOU CAN SEE THAT OUR MODEL DOSE A PRETTY GOOD JOD IN PTURING DUE AMOUNT FOR EACH VALUE OF CREADIT SCORE </t>
  </si>
  <si>
    <t>THEREFORE , WE CAN SAFELY SAY THAT OUR MODEL THAT WE  HAVE FIT BETWEEN THE DUE AMOUNT AND THE CREADIT SCORE IS A GOOD MODEL 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</si>
</sst>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#,##0.000"/>
    <numFmt numFmtId="167" formatCode="0.0%"/>
    <numFmt numFmtId="168" formatCode="#,###"/>
    <numFmt numFmtId="169" formatCode="[$-409]m/d/yy\ h:mm\ AM/PM;@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ptos"/>
      <family val="2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sz val="18"/>
      <color rgb="FF002060"/>
      <name val="Calibri"/>
      <family val="2"/>
      <scheme val="minor"/>
    </font>
    <font>
      <b/>
      <sz val="16"/>
      <color theme="1"/>
      <name val="Arial"/>
      <family val="2"/>
    </font>
    <font>
      <sz val="14"/>
      <color rgb="FF091E42"/>
      <name val="Times New Roman"/>
      <family val="1"/>
    </font>
    <font>
      <sz val="12"/>
      <color rgb="FF091E42"/>
      <name val="Times New Roman"/>
      <family val="1"/>
    </font>
    <font>
      <b/>
      <sz val="16"/>
      <color theme="1"/>
      <name val="Calibri"/>
      <family val="2"/>
      <scheme val="minor"/>
    </font>
    <font>
      <b/>
      <sz val="17"/>
      <color rgb="FF091E42"/>
      <name val="MJXc-TeX-math-I"/>
    </font>
    <font>
      <b/>
      <sz val="12"/>
      <color rgb="FF091E42"/>
      <name val="MJXc-TeX-main-R"/>
    </font>
    <font>
      <b/>
      <sz val="17"/>
      <color rgb="FF091E42"/>
      <name val="MJXc-TeX-main-R"/>
    </font>
    <font>
      <b/>
      <sz val="12"/>
      <color rgb="FF091E42"/>
      <name val="MJXc-TeX-size1-R"/>
    </font>
    <font>
      <b/>
      <sz val="12"/>
      <color rgb="FF091E42"/>
      <name val="MJXc-TeX-math-I"/>
    </font>
    <font>
      <b/>
      <sz val="10"/>
      <color rgb="FF091E42"/>
      <name val="MJXc-TeX-math-I"/>
    </font>
    <font>
      <b/>
      <sz val="10"/>
      <color rgb="FF091E42"/>
      <name val="MJXc-TeX-main-R"/>
    </font>
    <font>
      <b/>
      <sz val="14"/>
      <color rgb="FF091E42"/>
      <name val="Times New Roman"/>
      <family val="1"/>
    </font>
    <font>
      <b/>
      <sz val="14"/>
      <color theme="1"/>
      <name val="Calibri"/>
      <family val="2"/>
      <scheme val="minor"/>
    </font>
    <font>
      <b/>
      <sz val="11"/>
      <color theme="1"/>
      <name val="Aptos"/>
      <family val="2"/>
    </font>
    <font>
      <b/>
      <sz val="11"/>
      <color rgb="FF002060"/>
      <name val="Calibri"/>
      <family val="2"/>
      <scheme val="minor"/>
    </font>
    <font>
      <b/>
      <sz val="11"/>
      <color rgb="FF00206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i/>
      <sz val="8"/>
      <color theme="1"/>
      <name val="Arial"/>
      <family val="2"/>
    </font>
    <font>
      <b/>
      <u/>
      <sz val="8"/>
      <color theme="1"/>
      <name val="Arial"/>
      <family val="2"/>
    </font>
    <font>
      <b/>
      <sz val="7"/>
      <color theme="1"/>
      <name val="Arial"/>
      <family val="2"/>
    </font>
    <font>
      <sz val="8"/>
      <color rgb="FF777777"/>
      <name val="Arial"/>
      <family val="2"/>
    </font>
    <font>
      <sz val="8"/>
      <color rgb="FFB2B2B2"/>
      <name val="Arial"/>
      <family val="2"/>
    </font>
    <font>
      <sz val="8"/>
      <color rgb="FF010101"/>
      <name val="Arial"/>
      <family val="2"/>
    </font>
    <font>
      <sz val="8"/>
      <color rgb="FFF8F8F8"/>
      <name val="Arial"/>
      <family val="2"/>
    </font>
    <font>
      <sz val="8"/>
      <color theme="0"/>
      <name val="Arial"/>
      <family val="2"/>
    </font>
    <font>
      <sz val="9"/>
      <color indexed="81"/>
      <name val="Tahoma"/>
      <family val="2"/>
    </font>
    <font>
      <sz val="8"/>
      <color rgb="FF000000"/>
      <name val="Arial"/>
      <family val="2"/>
    </font>
    <font>
      <sz val="8"/>
      <color rgb="FF020202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6"/>
      <color theme="1"/>
      <name val="Arial"/>
      <family val="2"/>
    </font>
    <font>
      <b/>
      <sz val="18"/>
      <color theme="1"/>
      <name val="Felix Titling"/>
      <family val="5"/>
    </font>
    <font>
      <sz val="18"/>
      <color theme="1"/>
      <name val="Felix Titling"/>
      <family val="5"/>
    </font>
    <font>
      <b/>
      <sz val="18"/>
      <color rgb="FF091E42"/>
      <name val="Felix Titling"/>
      <family val="5"/>
    </font>
    <font>
      <b/>
      <sz val="16"/>
      <color rgb="FF091E42"/>
      <name val="Times New Roman"/>
      <family val="1"/>
    </font>
    <font>
      <sz val="16"/>
      <color rgb="FF091E42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  <border>
      <left style="medium">
        <color indexed="18"/>
      </left>
      <right/>
      <top/>
      <bottom style="medium">
        <color indexed="1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DashDot">
        <color theme="9" tint="-0.499984740745262"/>
      </right>
      <top/>
      <bottom/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/>
      <right/>
      <top style="medium">
        <color theme="9" tint="-0.499984740745262"/>
      </top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/>
      <bottom/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 style="medium">
        <color theme="9" tint="-0.499984740745262"/>
      </bottom>
      <diagonal/>
    </border>
    <border>
      <left/>
      <right/>
      <top/>
      <bottom style="thin">
        <color theme="9" tint="-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4">
    <xf numFmtId="0" fontId="0" fillId="0" borderId="0" xfId="0"/>
    <xf numFmtId="0" fontId="0" fillId="3" borderId="0" xfId="0" applyFill="1"/>
    <xf numFmtId="0" fontId="3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1" xfId="0" applyBorder="1"/>
    <xf numFmtId="2" fontId="2" fillId="0" borderId="1" xfId="0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5" fillId="0" borderId="1" xfId="0" applyFont="1" applyBorder="1"/>
    <xf numFmtId="0" fontId="5" fillId="0" borderId="3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0" xfId="0" applyFont="1"/>
    <xf numFmtId="0" fontId="8" fillId="2" borderId="1" xfId="0" applyFont="1" applyFill="1" applyBorder="1"/>
    <xf numFmtId="2" fontId="8" fillId="2" borderId="1" xfId="0" applyNumberFormat="1" applyFont="1" applyFill="1" applyBorder="1"/>
    <xf numFmtId="0" fontId="3" fillId="3" borderId="1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/>
    </xf>
    <xf numFmtId="1" fontId="9" fillId="2" borderId="1" xfId="0" applyNumberFormat="1" applyFont="1" applyFill="1" applyBorder="1"/>
    <xf numFmtId="0" fontId="9" fillId="2" borderId="1" xfId="0" applyFont="1" applyFill="1" applyBorder="1"/>
    <xf numFmtId="0" fontId="12" fillId="0" borderId="0" xfId="0" applyFont="1"/>
    <xf numFmtId="0" fontId="7" fillId="5" borderId="0" xfId="0" applyFont="1" applyFill="1" applyAlignment="1">
      <alignment horizontal="center"/>
    </xf>
    <xf numFmtId="0" fontId="6" fillId="5" borderId="0" xfId="0" applyFont="1" applyFill="1"/>
    <xf numFmtId="0" fontId="0" fillId="6" borderId="4" xfId="0" applyFill="1" applyBorder="1"/>
    <xf numFmtId="0" fontId="0" fillId="6" borderId="8" xfId="0" applyFill="1" applyBorder="1"/>
    <xf numFmtId="0" fontId="13" fillId="6" borderId="5" xfId="0" applyFont="1" applyFill="1" applyBorder="1" applyAlignment="1">
      <alignment vertical="center"/>
    </xf>
    <xf numFmtId="0" fontId="13" fillId="6" borderId="6" xfId="0" applyFont="1" applyFill="1" applyBorder="1" applyAlignment="1">
      <alignment vertical="center"/>
    </xf>
    <xf numFmtId="0" fontId="13" fillId="6" borderId="7" xfId="0" applyFont="1" applyFill="1" applyBorder="1" applyAlignment="1">
      <alignment vertical="center"/>
    </xf>
    <xf numFmtId="0" fontId="13" fillId="6" borderId="4" xfId="0" applyFont="1" applyFill="1" applyBorder="1" applyAlignment="1">
      <alignment vertical="center"/>
    </xf>
    <xf numFmtId="0" fontId="13" fillId="6" borderId="8" xfId="0" applyFont="1" applyFill="1" applyBorder="1" applyAlignment="1">
      <alignment vertical="center"/>
    </xf>
    <xf numFmtId="0" fontId="13" fillId="6" borderId="9" xfId="0" applyFont="1" applyFill="1" applyBorder="1" applyAlignment="1">
      <alignment vertical="center"/>
    </xf>
    <xf numFmtId="165" fontId="4" fillId="0" borderId="0" xfId="0" applyNumberFormat="1" applyFont="1" applyAlignment="1">
      <alignment horizontal="center"/>
    </xf>
    <xf numFmtId="0" fontId="14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4" fillId="0" borderId="0" xfId="0" applyFont="1" applyAlignment="1">
      <alignment horizontal="center" vertical="center" wrapText="1"/>
    </xf>
    <xf numFmtId="0" fontId="16" fillId="0" borderId="0" xfId="0" applyFont="1"/>
    <xf numFmtId="0" fontId="17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9" fontId="2" fillId="0" borderId="1" xfId="1" applyFont="1" applyBorder="1" applyAlignment="1">
      <alignment horizontal="center"/>
    </xf>
    <xf numFmtId="0" fontId="24" fillId="3" borderId="0" xfId="0" applyFont="1" applyFill="1"/>
    <xf numFmtId="0" fontId="25" fillId="3" borderId="0" xfId="0" applyFont="1" applyFill="1"/>
    <xf numFmtId="0" fontId="2" fillId="0" borderId="1" xfId="0" applyFont="1" applyBorder="1"/>
    <xf numFmtId="165" fontId="26" fillId="0" borderId="1" xfId="0" applyNumberFormat="1" applyFont="1" applyBorder="1"/>
    <xf numFmtId="165" fontId="3" fillId="0" borderId="1" xfId="0" applyNumberFormat="1" applyFont="1" applyBorder="1"/>
    <xf numFmtId="2" fontId="28" fillId="3" borderId="1" xfId="0" applyNumberFormat="1" applyFont="1" applyFill="1" applyBorder="1"/>
    <xf numFmtId="165" fontId="28" fillId="3" borderId="1" xfId="0" applyNumberFormat="1" applyFont="1" applyFill="1" applyBorder="1"/>
    <xf numFmtId="0" fontId="0" fillId="0" borderId="1" xfId="0" applyBorder="1" applyAlignment="1">
      <alignment horizontal="center"/>
    </xf>
    <xf numFmtId="0" fontId="27" fillId="3" borderId="1" xfId="0" applyFont="1" applyFill="1" applyBorder="1" applyAlignment="1">
      <alignment horizontal="center"/>
    </xf>
    <xf numFmtId="0" fontId="30" fillId="7" borderId="1" xfId="0" applyFont="1" applyFill="1" applyBorder="1"/>
    <xf numFmtId="0" fontId="29" fillId="7" borderId="1" xfId="0" applyFont="1" applyFill="1" applyBorder="1"/>
    <xf numFmtId="0" fontId="26" fillId="8" borderId="1" xfId="0" applyFont="1" applyFill="1" applyBorder="1"/>
    <xf numFmtId="0" fontId="0" fillId="9" borderId="0" xfId="0" applyFill="1"/>
    <xf numFmtId="166" fontId="31" fillId="0" borderId="0" xfId="0" applyNumberFormat="1" applyFont="1"/>
    <xf numFmtId="166" fontId="32" fillId="0" borderId="0" xfId="0" applyNumberFormat="1" applyFont="1"/>
    <xf numFmtId="166" fontId="33" fillId="0" borderId="0" xfId="0" applyNumberFormat="1" applyFont="1"/>
    <xf numFmtId="166" fontId="34" fillId="0" borderId="0" xfId="0" applyNumberFormat="1" applyFont="1"/>
    <xf numFmtId="166" fontId="35" fillId="0" borderId="0" xfId="0" applyNumberFormat="1" applyFont="1"/>
    <xf numFmtId="166" fontId="31" fillId="0" borderId="13" xfId="0" applyNumberFormat="1" applyFont="1" applyBorder="1"/>
    <xf numFmtId="166" fontId="36" fillId="0" borderId="13" xfId="0" applyNumberFormat="1" applyFont="1" applyBorder="1" applyAlignment="1">
      <alignment horizontal="right"/>
    </xf>
    <xf numFmtId="164" fontId="31" fillId="0" borderId="0" xfId="0" applyNumberFormat="1" applyFont="1"/>
    <xf numFmtId="1" fontId="31" fillId="0" borderId="0" xfId="0" applyNumberFormat="1" applyFont="1"/>
    <xf numFmtId="166" fontId="36" fillId="0" borderId="13" xfId="0" applyNumberFormat="1" applyFont="1" applyBorder="1" applyAlignment="1">
      <alignment horizontal="center"/>
    </xf>
    <xf numFmtId="164" fontId="31" fillId="0" borderId="0" xfId="0" applyNumberFormat="1" applyFont="1" applyAlignment="1">
      <alignment horizontal="center"/>
    </xf>
    <xf numFmtId="1" fontId="31" fillId="0" borderId="0" xfId="0" applyNumberFormat="1" applyFont="1" applyAlignment="1">
      <alignment horizontal="center"/>
    </xf>
    <xf numFmtId="166" fontId="31" fillId="0" borderId="0" xfId="0" applyNumberFormat="1" applyFont="1" applyAlignment="1">
      <alignment horizontal="center"/>
    </xf>
    <xf numFmtId="167" fontId="31" fillId="0" borderId="0" xfId="0" applyNumberFormat="1" applyFont="1" applyAlignment="1">
      <alignment horizontal="center"/>
    </xf>
    <xf numFmtId="166" fontId="36" fillId="0" borderId="13" xfId="0" applyNumberFormat="1" applyFont="1" applyBorder="1" applyAlignment="1">
      <alignment horizontal="left"/>
    </xf>
    <xf numFmtId="166" fontId="31" fillId="0" borderId="0" xfId="0" applyNumberFormat="1" applyFont="1" applyAlignment="1">
      <alignment horizontal="left"/>
    </xf>
    <xf numFmtId="164" fontId="31" fillId="0" borderId="0" xfId="0" applyNumberFormat="1" applyFont="1" applyAlignment="1">
      <alignment horizontal="right"/>
    </xf>
    <xf numFmtId="168" fontId="31" fillId="0" borderId="0" xfId="0" applyNumberFormat="1" applyFont="1"/>
    <xf numFmtId="166" fontId="37" fillId="0" borderId="0" xfId="0" applyNumberFormat="1" applyFont="1" applyAlignment="1">
      <alignment horizontal="left"/>
    </xf>
    <xf numFmtId="166" fontId="31" fillId="0" borderId="13" xfId="0" applyNumberFormat="1" applyFont="1" applyBorder="1" applyAlignment="1">
      <alignment horizontal="center"/>
    </xf>
    <xf numFmtId="166" fontId="31" fillId="0" borderId="0" xfId="0" applyNumberFormat="1" applyFont="1" applyAlignment="1">
      <alignment horizontal="right"/>
    </xf>
    <xf numFmtId="166" fontId="31" fillId="0" borderId="13" xfId="0" applyNumberFormat="1" applyFont="1" applyBorder="1" applyAlignment="1">
      <alignment horizontal="right"/>
    </xf>
    <xf numFmtId="166" fontId="38" fillId="0" borderId="0" xfId="0" applyNumberFormat="1" applyFont="1"/>
    <xf numFmtId="166" fontId="31" fillId="0" borderId="14" xfId="0" applyNumberFormat="1" applyFont="1" applyBorder="1"/>
    <xf numFmtId="166" fontId="39" fillId="0" borderId="0" xfId="0" applyNumberFormat="1" applyFont="1"/>
    <xf numFmtId="166" fontId="40" fillId="0" borderId="0" xfId="0" applyNumberFormat="1" applyFont="1"/>
    <xf numFmtId="166" fontId="41" fillId="0" borderId="0" xfId="0" applyNumberFormat="1" applyFont="1" applyAlignment="1">
      <alignment wrapText="1"/>
    </xf>
    <xf numFmtId="166" fontId="35" fillId="0" borderId="0" xfId="0" applyNumberFormat="1" applyFont="1" applyAlignment="1">
      <alignment horizontal="left"/>
    </xf>
    <xf numFmtId="166" fontId="35" fillId="0" borderId="0" xfId="0" applyNumberFormat="1" applyFont="1" applyAlignment="1">
      <alignment horizontal="right"/>
    </xf>
    <xf numFmtId="166" fontId="31" fillId="10" borderId="0" xfId="0" applyNumberFormat="1" applyFont="1" applyFill="1" applyAlignment="1">
      <alignment horizontal="right"/>
    </xf>
    <xf numFmtId="166" fontId="32" fillId="10" borderId="0" xfId="0" applyNumberFormat="1" applyFont="1" applyFill="1" applyAlignment="1">
      <alignment horizontal="left"/>
    </xf>
    <xf numFmtId="166" fontId="32" fillId="0" borderId="0" xfId="0" applyNumberFormat="1" applyFont="1" applyAlignment="1">
      <alignment horizontal="right"/>
    </xf>
    <xf numFmtId="166" fontId="33" fillId="0" borderId="0" xfId="0" applyNumberFormat="1" applyFont="1" applyAlignment="1">
      <alignment horizontal="right"/>
    </xf>
    <xf numFmtId="169" fontId="31" fillId="0" borderId="0" xfId="0" applyNumberFormat="1" applyFont="1" applyAlignment="1">
      <alignment horizontal="right"/>
    </xf>
    <xf numFmtId="1" fontId="31" fillId="0" borderId="0" xfId="0" applyNumberFormat="1" applyFont="1" applyAlignment="1">
      <alignment horizontal="right"/>
    </xf>
    <xf numFmtId="166" fontId="43" fillId="0" borderId="0" xfId="0" applyNumberFormat="1" applyFont="1" applyAlignment="1">
      <alignment horizontal="right"/>
    </xf>
    <xf numFmtId="166" fontId="44" fillId="0" borderId="0" xfId="0" applyNumberFormat="1" applyFont="1"/>
    <xf numFmtId="166" fontId="41" fillId="0" borderId="0" xfId="0" applyNumberFormat="1" applyFont="1"/>
    <xf numFmtId="0" fontId="30" fillId="0" borderId="4" xfId="0" applyFont="1" applyBorder="1"/>
    <xf numFmtId="0" fontId="30" fillId="0" borderId="9" xfId="0" applyFont="1" applyBorder="1"/>
    <xf numFmtId="0" fontId="30" fillId="0" borderId="8" xfId="0" applyFont="1" applyBorder="1"/>
    <xf numFmtId="166" fontId="46" fillId="0" borderId="0" xfId="0" applyNumberFormat="1" applyFont="1"/>
    <xf numFmtId="166" fontId="31" fillId="0" borderId="16" xfId="0" applyNumberFormat="1" applyFont="1" applyBorder="1"/>
    <xf numFmtId="166" fontId="31" fillId="0" borderId="17" xfId="0" applyNumberFormat="1" applyFont="1" applyBorder="1"/>
    <xf numFmtId="166" fontId="31" fillId="0" borderId="19" xfId="0" applyNumberFormat="1" applyFont="1" applyBorder="1"/>
    <xf numFmtId="166" fontId="31" fillId="0" borderId="21" xfId="0" applyNumberFormat="1" applyFont="1" applyBorder="1"/>
    <xf numFmtId="166" fontId="31" fillId="0" borderId="22" xfId="0" applyNumberFormat="1" applyFont="1" applyBorder="1"/>
    <xf numFmtId="166" fontId="31" fillId="0" borderId="20" xfId="0" applyNumberFormat="1" applyFont="1" applyBorder="1"/>
    <xf numFmtId="166" fontId="32" fillId="0" borderId="16" xfId="0" applyNumberFormat="1" applyFont="1" applyBorder="1"/>
    <xf numFmtId="166" fontId="32" fillId="0" borderId="21" xfId="0" applyNumberFormat="1" applyFont="1" applyBorder="1"/>
    <xf numFmtId="0" fontId="24" fillId="0" borderId="16" xfId="0" applyFont="1" applyBorder="1"/>
    <xf numFmtId="0" fontId="24" fillId="0" borderId="21" xfId="0" applyFont="1" applyBorder="1"/>
    <xf numFmtId="166" fontId="48" fillId="9" borderId="0" xfId="0" applyNumberFormat="1" applyFont="1" applyFill="1"/>
    <xf numFmtId="166" fontId="49" fillId="9" borderId="0" xfId="0" applyNumberFormat="1" applyFont="1" applyFill="1"/>
    <xf numFmtId="0" fontId="50" fillId="5" borderId="15" xfId="0" applyFont="1" applyFill="1" applyBorder="1"/>
    <xf numFmtId="166" fontId="48" fillId="5" borderId="16" xfId="0" applyNumberFormat="1" applyFont="1" applyFill="1" applyBorder="1"/>
    <xf numFmtId="166" fontId="11" fillId="5" borderId="16" xfId="0" applyNumberFormat="1" applyFont="1" applyFill="1" applyBorder="1"/>
    <xf numFmtId="166" fontId="31" fillId="5" borderId="16" xfId="0" applyNumberFormat="1" applyFont="1" applyFill="1" applyBorder="1"/>
    <xf numFmtId="166" fontId="31" fillId="5" borderId="17" xfId="0" applyNumberFormat="1" applyFont="1" applyFill="1" applyBorder="1"/>
    <xf numFmtId="166" fontId="48" fillId="5" borderId="20" xfId="0" applyNumberFormat="1" applyFont="1" applyFill="1" applyBorder="1"/>
    <xf numFmtId="166" fontId="48" fillId="5" borderId="21" xfId="0" applyNumberFormat="1" applyFont="1" applyFill="1" applyBorder="1"/>
    <xf numFmtId="166" fontId="49" fillId="5" borderId="21" xfId="0" applyNumberFormat="1" applyFont="1" applyFill="1" applyBorder="1"/>
    <xf numFmtId="166" fontId="31" fillId="5" borderId="21" xfId="0" applyNumberFormat="1" applyFont="1" applyFill="1" applyBorder="1"/>
    <xf numFmtId="166" fontId="31" fillId="5" borderId="22" xfId="0" applyNumberFormat="1" applyFont="1" applyFill="1" applyBorder="1"/>
    <xf numFmtId="0" fontId="14" fillId="0" borderId="18" xfId="0" applyFont="1" applyBorder="1"/>
    <xf numFmtId="166" fontId="47" fillId="0" borderId="0" xfId="0" applyNumberFormat="1" applyFont="1"/>
    <xf numFmtId="0" fontId="51" fillId="0" borderId="15" xfId="0" applyFont="1" applyBorder="1"/>
    <xf numFmtId="166" fontId="47" fillId="0" borderId="16" xfId="0" applyNumberFormat="1" applyFont="1" applyBorder="1"/>
    <xf numFmtId="0" fontId="52" fillId="0" borderId="18" xfId="0" applyFont="1" applyBorder="1"/>
    <xf numFmtId="0" fontId="52" fillId="0" borderId="20" xfId="0" applyFont="1" applyBorder="1"/>
    <xf numFmtId="166" fontId="47" fillId="0" borderId="21" xfId="0" applyNumberFormat="1" applyFont="1" applyBorder="1"/>
    <xf numFmtId="0" fontId="51" fillId="0" borderId="15" xfId="0" applyFont="1" applyBorder="1" applyAlignment="1">
      <alignment horizontal="left"/>
    </xf>
    <xf numFmtId="166" fontId="47" fillId="0" borderId="16" xfId="0" applyNumberFormat="1" applyFont="1" applyBorder="1" applyAlignment="1">
      <alignment horizontal="left"/>
    </xf>
    <xf numFmtId="0" fontId="52" fillId="0" borderId="18" xfId="0" applyFont="1" applyBorder="1" applyAlignment="1">
      <alignment horizontal="left"/>
    </xf>
    <xf numFmtId="166" fontId="47" fillId="0" borderId="0" xfId="0" applyNumberFormat="1" applyFont="1" applyAlignment="1">
      <alignment horizontal="left"/>
    </xf>
    <xf numFmtId="166" fontId="47" fillId="0" borderId="20" xfId="0" applyNumberFormat="1" applyFont="1" applyBorder="1"/>
    <xf numFmtId="166" fontId="53" fillId="0" borderId="15" xfId="0" applyNumberFormat="1" applyFont="1" applyBorder="1"/>
    <xf numFmtId="166" fontId="53" fillId="0" borderId="16" xfId="0" applyNumberFormat="1" applyFont="1" applyBorder="1"/>
    <xf numFmtId="166" fontId="54" fillId="0" borderId="16" xfId="0" applyNumberFormat="1" applyFont="1" applyBorder="1"/>
    <xf numFmtId="166" fontId="54" fillId="0" borderId="18" xfId="0" applyNumberFormat="1" applyFont="1" applyBorder="1"/>
    <xf numFmtId="166" fontId="54" fillId="0" borderId="0" xfId="0" applyNumberFormat="1" applyFont="1"/>
    <xf numFmtId="166" fontId="54" fillId="0" borderId="20" xfId="0" applyNumberFormat="1" applyFont="1" applyBorder="1"/>
    <xf numFmtId="166" fontId="54" fillId="0" borderId="21" xfId="0" applyNumberFormat="1" applyFont="1" applyBorder="1"/>
    <xf numFmtId="166" fontId="53" fillId="0" borderId="0" xfId="0" applyNumberFormat="1" applyFont="1"/>
    <xf numFmtId="166" fontId="53" fillId="0" borderId="18" xfId="0" applyNumberFormat="1" applyFont="1" applyBorder="1"/>
    <xf numFmtId="166" fontId="31" fillId="9" borderId="0" xfId="0" applyNumberFormat="1" applyFont="1" applyFill="1"/>
    <xf numFmtId="0" fontId="14" fillId="0" borderId="15" xfId="0" applyFont="1" applyBorder="1"/>
    <xf numFmtId="0" fontId="15" fillId="0" borderId="0" xfId="0" applyFont="1"/>
    <xf numFmtId="166" fontId="31" fillId="0" borderId="18" xfId="0" applyNumberFormat="1" applyFont="1" applyBorder="1"/>
    <xf numFmtId="3" fontId="32" fillId="0" borderId="18" xfId="0" applyNumberFormat="1" applyFont="1" applyBorder="1"/>
    <xf numFmtId="166" fontId="31" fillId="0" borderId="23" xfId="0" applyNumberFormat="1" applyFont="1" applyBorder="1"/>
    <xf numFmtId="166" fontId="45" fillId="0" borderId="24" xfId="0" applyNumberFormat="1" applyFont="1" applyBorder="1"/>
    <xf numFmtId="166" fontId="46" fillId="0" borderId="25" xfId="0" applyNumberFormat="1" applyFont="1" applyBorder="1"/>
    <xf numFmtId="166" fontId="31" fillId="0" borderId="25" xfId="0" applyNumberFormat="1" applyFont="1" applyBorder="1"/>
    <xf numFmtId="166" fontId="31" fillId="0" borderId="26" xfId="0" applyNumberFormat="1" applyFont="1" applyBorder="1"/>
    <xf numFmtId="166" fontId="46" fillId="0" borderId="27" xfId="0" applyNumberFormat="1" applyFont="1" applyBorder="1"/>
    <xf numFmtId="166" fontId="31" fillId="0" borderId="28" xfId="0" applyNumberFormat="1" applyFont="1" applyBorder="1"/>
    <xf numFmtId="166" fontId="46" fillId="0" borderId="29" xfId="0" applyNumberFormat="1" applyFont="1" applyBorder="1"/>
    <xf numFmtId="166" fontId="46" fillId="0" borderId="30" xfId="0" applyNumberFormat="1" applyFont="1" applyBorder="1"/>
    <xf numFmtId="166" fontId="31" fillId="0" borderId="30" xfId="0" applyNumberFormat="1" applyFont="1" applyBorder="1"/>
    <xf numFmtId="166" fontId="31" fillId="0" borderId="31" xfId="0" applyNumberFormat="1" applyFont="1" applyBorder="1"/>
    <xf numFmtId="0" fontId="3" fillId="3" borderId="4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0" fillId="0" borderId="34" xfId="0" applyBorder="1"/>
    <xf numFmtId="0" fontId="0" fillId="0" borderId="32" xfId="0" applyBorder="1"/>
    <xf numFmtId="0" fontId="56" fillId="5" borderId="32" xfId="0" applyFont="1" applyFill="1" applyBorder="1"/>
    <xf numFmtId="0" fontId="0" fillId="5" borderId="32" xfId="0" applyFill="1" applyBorder="1"/>
    <xf numFmtId="0" fontId="55" fillId="2" borderId="32" xfId="0" applyFont="1" applyFill="1" applyBorder="1" applyAlignment="1">
      <alignment horizontal="center" vertical="center"/>
    </xf>
    <xf numFmtId="9" fontId="25" fillId="0" borderId="32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Best</a:t>
            </a:r>
            <a:r>
              <a:rPr lang="en-US" sz="1800" b="1" baseline="0"/>
              <a:t> Fit Line </a:t>
            </a:r>
            <a:endParaRPr lang="en-US" sz="1800" b="1"/>
          </a:p>
        </c:rich>
      </c:tx>
      <c:layout>
        <c:manualLayout>
          <c:xMode val="edge"/>
          <c:yMode val="edge"/>
          <c:x val="5.0825781960135144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Best_Fit_Line!$B$1</c:f>
              <c:strCache>
                <c:ptCount val="1"/>
                <c:pt idx="0">
                  <c:v>due_amount(Y)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flat">
                <a:solidFill>
                  <a:schemeClr val="bg2">
                    <a:lumMod val="10000"/>
                  </a:schemeClr>
                </a:solidFill>
                <a:prstDash val="solid"/>
                <a:bevel/>
                <a:headEnd type="none"/>
                <a:tailEnd w="lg" len="lg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913106872609062"/>
                  <c:y val="0.182162908930944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Best_Fit_Line!$A$2:$A$401</c:f>
              <c:numCache>
                <c:formatCode>General</c:formatCode>
                <c:ptCount val="400"/>
                <c:pt idx="0">
                  <c:v>277</c:v>
                </c:pt>
                <c:pt idx="1">
                  <c:v>473</c:v>
                </c:pt>
                <c:pt idx="2">
                  <c:v>503</c:v>
                </c:pt>
                <c:pt idx="3">
                  <c:v>667</c:v>
                </c:pt>
                <c:pt idx="4">
                  <c:v>349</c:v>
                </c:pt>
                <c:pt idx="5">
                  <c:v>557</c:v>
                </c:pt>
                <c:pt idx="6">
                  <c:v>253</c:v>
                </c:pt>
                <c:pt idx="7">
                  <c:v>501</c:v>
                </c:pt>
                <c:pt idx="8">
                  <c:v>260</c:v>
                </c:pt>
                <c:pt idx="9">
                  <c:v>481</c:v>
                </c:pt>
                <c:pt idx="10">
                  <c:v>577</c:v>
                </c:pt>
                <c:pt idx="11">
                  <c:v>135</c:v>
                </c:pt>
                <c:pt idx="12">
                  <c:v>386</c:v>
                </c:pt>
                <c:pt idx="13">
                  <c:v>500</c:v>
                </c:pt>
                <c:pt idx="14">
                  <c:v>263</c:v>
                </c:pt>
                <c:pt idx="15">
                  <c:v>196</c:v>
                </c:pt>
                <c:pt idx="16">
                  <c:v>280</c:v>
                </c:pt>
                <c:pt idx="17">
                  <c:v>332</c:v>
                </c:pt>
                <c:pt idx="18">
                  <c:v>439</c:v>
                </c:pt>
                <c:pt idx="19">
                  <c:v>469</c:v>
                </c:pt>
                <c:pt idx="20">
                  <c:v>230</c:v>
                </c:pt>
                <c:pt idx="21">
                  <c:v>448</c:v>
                </c:pt>
                <c:pt idx="22">
                  <c:v>208</c:v>
                </c:pt>
                <c:pt idx="23">
                  <c:v>390</c:v>
                </c:pt>
                <c:pt idx="24">
                  <c:v>152</c:v>
                </c:pt>
                <c:pt idx="25">
                  <c:v>319</c:v>
                </c:pt>
                <c:pt idx="26">
                  <c:v>283</c:v>
                </c:pt>
                <c:pt idx="27">
                  <c:v>326</c:v>
                </c:pt>
                <c:pt idx="28">
                  <c:v>930</c:v>
                </c:pt>
                <c:pt idx="29">
                  <c:v>402</c:v>
                </c:pt>
                <c:pt idx="30">
                  <c:v>404</c:v>
                </c:pt>
                <c:pt idx="31">
                  <c:v>205</c:v>
                </c:pt>
                <c:pt idx="32">
                  <c:v>551</c:v>
                </c:pt>
                <c:pt idx="33">
                  <c:v>158</c:v>
                </c:pt>
                <c:pt idx="34">
                  <c:v>195</c:v>
                </c:pt>
                <c:pt idx="35">
                  <c:v>215</c:v>
                </c:pt>
                <c:pt idx="36">
                  <c:v>445</c:v>
                </c:pt>
                <c:pt idx="37">
                  <c:v>452</c:v>
                </c:pt>
                <c:pt idx="38">
                  <c:v>294</c:v>
                </c:pt>
                <c:pt idx="39">
                  <c:v>258</c:v>
                </c:pt>
                <c:pt idx="40">
                  <c:v>247</c:v>
                </c:pt>
                <c:pt idx="41">
                  <c:v>527</c:v>
                </c:pt>
                <c:pt idx="42">
                  <c:v>343</c:v>
                </c:pt>
                <c:pt idx="43">
                  <c:v>436</c:v>
                </c:pt>
                <c:pt idx="44">
                  <c:v>459</c:v>
                </c:pt>
                <c:pt idx="45">
                  <c:v>552</c:v>
                </c:pt>
                <c:pt idx="46">
                  <c:v>368</c:v>
                </c:pt>
                <c:pt idx="47">
                  <c:v>313</c:v>
                </c:pt>
                <c:pt idx="48">
                  <c:v>200</c:v>
                </c:pt>
                <c:pt idx="49">
                  <c:v>346</c:v>
                </c:pt>
                <c:pt idx="50">
                  <c:v>368</c:v>
                </c:pt>
                <c:pt idx="51">
                  <c:v>294</c:v>
                </c:pt>
                <c:pt idx="52">
                  <c:v>386</c:v>
                </c:pt>
                <c:pt idx="53">
                  <c:v>404</c:v>
                </c:pt>
                <c:pt idx="54">
                  <c:v>135</c:v>
                </c:pt>
                <c:pt idx="55">
                  <c:v>150</c:v>
                </c:pt>
                <c:pt idx="56">
                  <c:v>364</c:v>
                </c:pt>
                <c:pt idx="57">
                  <c:v>359</c:v>
                </c:pt>
                <c:pt idx="58">
                  <c:v>275</c:v>
                </c:pt>
                <c:pt idx="59">
                  <c:v>382</c:v>
                </c:pt>
                <c:pt idx="60">
                  <c:v>356</c:v>
                </c:pt>
                <c:pt idx="61">
                  <c:v>248</c:v>
                </c:pt>
                <c:pt idx="62">
                  <c:v>156</c:v>
                </c:pt>
                <c:pt idx="63">
                  <c:v>245</c:v>
                </c:pt>
                <c:pt idx="64">
                  <c:v>218</c:v>
                </c:pt>
                <c:pt idx="65">
                  <c:v>313</c:v>
                </c:pt>
                <c:pt idx="66">
                  <c:v>680</c:v>
                </c:pt>
                <c:pt idx="67">
                  <c:v>372</c:v>
                </c:pt>
                <c:pt idx="68">
                  <c:v>409</c:v>
                </c:pt>
                <c:pt idx="69">
                  <c:v>494</c:v>
                </c:pt>
                <c:pt idx="70">
                  <c:v>311</c:v>
                </c:pt>
                <c:pt idx="71">
                  <c:v>527</c:v>
                </c:pt>
                <c:pt idx="72">
                  <c:v>347</c:v>
                </c:pt>
                <c:pt idx="73">
                  <c:v>331</c:v>
                </c:pt>
                <c:pt idx="74">
                  <c:v>409</c:v>
                </c:pt>
                <c:pt idx="75">
                  <c:v>219</c:v>
                </c:pt>
                <c:pt idx="76">
                  <c:v>245</c:v>
                </c:pt>
                <c:pt idx="77">
                  <c:v>247</c:v>
                </c:pt>
                <c:pt idx="78">
                  <c:v>458</c:v>
                </c:pt>
                <c:pt idx="79">
                  <c:v>167</c:v>
                </c:pt>
                <c:pt idx="80">
                  <c:v>282</c:v>
                </c:pt>
                <c:pt idx="81">
                  <c:v>310</c:v>
                </c:pt>
                <c:pt idx="82">
                  <c:v>337</c:v>
                </c:pt>
                <c:pt idx="83">
                  <c:v>119</c:v>
                </c:pt>
                <c:pt idx="84">
                  <c:v>227</c:v>
                </c:pt>
                <c:pt idx="85">
                  <c:v>811</c:v>
                </c:pt>
                <c:pt idx="86">
                  <c:v>439</c:v>
                </c:pt>
                <c:pt idx="87">
                  <c:v>178</c:v>
                </c:pt>
                <c:pt idx="88">
                  <c:v>344</c:v>
                </c:pt>
                <c:pt idx="89">
                  <c:v>532</c:v>
                </c:pt>
                <c:pt idx="90">
                  <c:v>422</c:v>
                </c:pt>
                <c:pt idx="91">
                  <c:v>446</c:v>
                </c:pt>
                <c:pt idx="92">
                  <c:v>244</c:v>
                </c:pt>
                <c:pt idx="93">
                  <c:v>380</c:v>
                </c:pt>
                <c:pt idx="94">
                  <c:v>240</c:v>
                </c:pt>
                <c:pt idx="95">
                  <c:v>117</c:v>
                </c:pt>
                <c:pt idx="96">
                  <c:v>359</c:v>
                </c:pt>
                <c:pt idx="97">
                  <c:v>260</c:v>
                </c:pt>
                <c:pt idx="98">
                  <c:v>236</c:v>
                </c:pt>
                <c:pt idx="99">
                  <c:v>594</c:v>
                </c:pt>
                <c:pt idx="100">
                  <c:v>250</c:v>
                </c:pt>
                <c:pt idx="101">
                  <c:v>186</c:v>
                </c:pt>
                <c:pt idx="102">
                  <c:v>520</c:v>
                </c:pt>
                <c:pt idx="103">
                  <c:v>668</c:v>
                </c:pt>
                <c:pt idx="104">
                  <c:v>357</c:v>
                </c:pt>
                <c:pt idx="105">
                  <c:v>253</c:v>
                </c:pt>
                <c:pt idx="106">
                  <c:v>112</c:v>
                </c:pt>
                <c:pt idx="107">
                  <c:v>257</c:v>
                </c:pt>
                <c:pt idx="108">
                  <c:v>440</c:v>
                </c:pt>
                <c:pt idx="109">
                  <c:v>273</c:v>
                </c:pt>
                <c:pt idx="110">
                  <c:v>245</c:v>
                </c:pt>
                <c:pt idx="111">
                  <c:v>226</c:v>
                </c:pt>
                <c:pt idx="112">
                  <c:v>481</c:v>
                </c:pt>
                <c:pt idx="113">
                  <c:v>464</c:v>
                </c:pt>
                <c:pt idx="114">
                  <c:v>262</c:v>
                </c:pt>
                <c:pt idx="115">
                  <c:v>361</c:v>
                </c:pt>
                <c:pt idx="116">
                  <c:v>182</c:v>
                </c:pt>
                <c:pt idx="117">
                  <c:v>613</c:v>
                </c:pt>
                <c:pt idx="118">
                  <c:v>169</c:v>
                </c:pt>
                <c:pt idx="119">
                  <c:v>134</c:v>
                </c:pt>
                <c:pt idx="120">
                  <c:v>125</c:v>
                </c:pt>
                <c:pt idx="121">
                  <c:v>587</c:v>
                </c:pt>
                <c:pt idx="122">
                  <c:v>471</c:v>
                </c:pt>
                <c:pt idx="123">
                  <c:v>114</c:v>
                </c:pt>
                <c:pt idx="124">
                  <c:v>188</c:v>
                </c:pt>
                <c:pt idx="125">
                  <c:v>191</c:v>
                </c:pt>
                <c:pt idx="126">
                  <c:v>424</c:v>
                </c:pt>
                <c:pt idx="127">
                  <c:v>253</c:v>
                </c:pt>
                <c:pt idx="128">
                  <c:v>597</c:v>
                </c:pt>
                <c:pt idx="129">
                  <c:v>273</c:v>
                </c:pt>
                <c:pt idx="130">
                  <c:v>275</c:v>
                </c:pt>
                <c:pt idx="131">
                  <c:v>158</c:v>
                </c:pt>
                <c:pt idx="132">
                  <c:v>398</c:v>
                </c:pt>
                <c:pt idx="133">
                  <c:v>418</c:v>
                </c:pt>
                <c:pt idx="134">
                  <c:v>442</c:v>
                </c:pt>
                <c:pt idx="135">
                  <c:v>251</c:v>
                </c:pt>
                <c:pt idx="136">
                  <c:v>307</c:v>
                </c:pt>
                <c:pt idx="137">
                  <c:v>272</c:v>
                </c:pt>
                <c:pt idx="138">
                  <c:v>171</c:v>
                </c:pt>
                <c:pt idx="139">
                  <c:v>713</c:v>
                </c:pt>
                <c:pt idx="140">
                  <c:v>449</c:v>
                </c:pt>
                <c:pt idx="141">
                  <c:v>473</c:v>
                </c:pt>
                <c:pt idx="142">
                  <c:v>538</c:v>
                </c:pt>
                <c:pt idx="143">
                  <c:v>379</c:v>
                </c:pt>
                <c:pt idx="144">
                  <c:v>223</c:v>
                </c:pt>
                <c:pt idx="145">
                  <c:v>334</c:v>
                </c:pt>
                <c:pt idx="146">
                  <c:v>363</c:v>
                </c:pt>
                <c:pt idx="147">
                  <c:v>147</c:v>
                </c:pt>
                <c:pt idx="148">
                  <c:v>188</c:v>
                </c:pt>
                <c:pt idx="149">
                  <c:v>118</c:v>
                </c:pt>
                <c:pt idx="150">
                  <c:v>426</c:v>
                </c:pt>
                <c:pt idx="151">
                  <c:v>345</c:v>
                </c:pt>
                <c:pt idx="152">
                  <c:v>180</c:v>
                </c:pt>
                <c:pt idx="153">
                  <c:v>337</c:v>
                </c:pt>
                <c:pt idx="154">
                  <c:v>230</c:v>
                </c:pt>
                <c:pt idx="155">
                  <c:v>140</c:v>
                </c:pt>
                <c:pt idx="156">
                  <c:v>331</c:v>
                </c:pt>
                <c:pt idx="157">
                  <c:v>397</c:v>
                </c:pt>
                <c:pt idx="158">
                  <c:v>397</c:v>
                </c:pt>
                <c:pt idx="159">
                  <c:v>230</c:v>
                </c:pt>
                <c:pt idx="160">
                  <c:v>373</c:v>
                </c:pt>
                <c:pt idx="161">
                  <c:v>156</c:v>
                </c:pt>
                <c:pt idx="162">
                  <c:v>504</c:v>
                </c:pt>
                <c:pt idx="163">
                  <c:v>198</c:v>
                </c:pt>
                <c:pt idx="164">
                  <c:v>420</c:v>
                </c:pt>
                <c:pt idx="165">
                  <c:v>359</c:v>
                </c:pt>
                <c:pt idx="166">
                  <c:v>209</c:v>
                </c:pt>
                <c:pt idx="167">
                  <c:v>174</c:v>
                </c:pt>
                <c:pt idx="168">
                  <c:v>214</c:v>
                </c:pt>
                <c:pt idx="169">
                  <c:v>449</c:v>
                </c:pt>
                <c:pt idx="170">
                  <c:v>163</c:v>
                </c:pt>
                <c:pt idx="171">
                  <c:v>293</c:v>
                </c:pt>
                <c:pt idx="172">
                  <c:v>337</c:v>
                </c:pt>
                <c:pt idx="173">
                  <c:v>332</c:v>
                </c:pt>
                <c:pt idx="174">
                  <c:v>735</c:v>
                </c:pt>
                <c:pt idx="175">
                  <c:v>201</c:v>
                </c:pt>
                <c:pt idx="176">
                  <c:v>216</c:v>
                </c:pt>
                <c:pt idx="177">
                  <c:v>286</c:v>
                </c:pt>
                <c:pt idx="178">
                  <c:v>309</c:v>
                </c:pt>
                <c:pt idx="179">
                  <c:v>548</c:v>
                </c:pt>
                <c:pt idx="180">
                  <c:v>288</c:v>
                </c:pt>
                <c:pt idx="181">
                  <c:v>374</c:v>
                </c:pt>
                <c:pt idx="182">
                  <c:v>449</c:v>
                </c:pt>
                <c:pt idx="183">
                  <c:v>328</c:v>
                </c:pt>
                <c:pt idx="184">
                  <c:v>788</c:v>
                </c:pt>
                <c:pt idx="185">
                  <c:v>309</c:v>
                </c:pt>
                <c:pt idx="186">
                  <c:v>302</c:v>
                </c:pt>
                <c:pt idx="187">
                  <c:v>163</c:v>
                </c:pt>
                <c:pt idx="188">
                  <c:v>542</c:v>
                </c:pt>
                <c:pt idx="189">
                  <c:v>319</c:v>
                </c:pt>
                <c:pt idx="190">
                  <c:v>377</c:v>
                </c:pt>
                <c:pt idx="191">
                  <c:v>686</c:v>
                </c:pt>
                <c:pt idx="192">
                  <c:v>281</c:v>
                </c:pt>
                <c:pt idx="193">
                  <c:v>715</c:v>
                </c:pt>
                <c:pt idx="194">
                  <c:v>177</c:v>
                </c:pt>
                <c:pt idx="195">
                  <c:v>390</c:v>
                </c:pt>
                <c:pt idx="196">
                  <c:v>506</c:v>
                </c:pt>
                <c:pt idx="197">
                  <c:v>297</c:v>
                </c:pt>
                <c:pt idx="198">
                  <c:v>165</c:v>
                </c:pt>
                <c:pt idx="199">
                  <c:v>303</c:v>
                </c:pt>
                <c:pt idx="200">
                  <c:v>375</c:v>
                </c:pt>
                <c:pt idx="201">
                  <c:v>518</c:v>
                </c:pt>
                <c:pt idx="202">
                  <c:v>142</c:v>
                </c:pt>
                <c:pt idx="203">
                  <c:v>489</c:v>
                </c:pt>
                <c:pt idx="204">
                  <c:v>384</c:v>
                </c:pt>
                <c:pt idx="205">
                  <c:v>314</c:v>
                </c:pt>
                <c:pt idx="206">
                  <c:v>176</c:v>
                </c:pt>
                <c:pt idx="207">
                  <c:v>350</c:v>
                </c:pt>
                <c:pt idx="208">
                  <c:v>313</c:v>
                </c:pt>
                <c:pt idx="209">
                  <c:v>629</c:v>
                </c:pt>
                <c:pt idx="210">
                  <c:v>238</c:v>
                </c:pt>
                <c:pt idx="211">
                  <c:v>389</c:v>
                </c:pt>
                <c:pt idx="212">
                  <c:v>316</c:v>
                </c:pt>
                <c:pt idx="213">
                  <c:v>375</c:v>
                </c:pt>
                <c:pt idx="214">
                  <c:v>401</c:v>
                </c:pt>
                <c:pt idx="215">
                  <c:v>330</c:v>
                </c:pt>
                <c:pt idx="216">
                  <c:v>210</c:v>
                </c:pt>
                <c:pt idx="217">
                  <c:v>384</c:v>
                </c:pt>
                <c:pt idx="218">
                  <c:v>146</c:v>
                </c:pt>
                <c:pt idx="219">
                  <c:v>362</c:v>
                </c:pt>
                <c:pt idx="220">
                  <c:v>428</c:v>
                </c:pt>
                <c:pt idx="221">
                  <c:v>620</c:v>
                </c:pt>
                <c:pt idx="222">
                  <c:v>441</c:v>
                </c:pt>
                <c:pt idx="223">
                  <c:v>337</c:v>
                </c:pt>
                <c:pt idx="224">
                  <c:v>572</c:v>
                </c:pt>
                <c:pt idx="225">
                  <c:v>402</c:v>
                </c:pt>
                <c:pt idx="226">
                  <c:v>516</c:v>
                </c:pt>
                <c:pt idx="227">
                  <c:v>421</c:v>
                </c:pt>
                <c:pt idx="228">
                  <c:v>334</c:v>
                </c:pt>
                <c:pt idx="229">
                  <c:v>536</c:v>
                </c:pt>
                <c:pt idx="230">
                  <c:v>379</c:v>
                </c:pt>
                <c:pt idx="231">
                  <c:v>370</c:v>
                </c:pt>
                <c:pt idx="232">
                  <c:v>352</c:v>
                </c:pt>
                <c:pt idx="233">
                  <c:v>183</c:v>
                </c:pt>
                <c:pt idx="234">
                  <c:v>567</c:v>
                </c:pt>
                <c:pt idx="235">
                  <c:v>227</c:v>
                </c:pt>
                <c:pt idx="236">
                  <c:v>361</c:v>
                </c:pt>
                <c:pt idx="237">
                  <c:v>380</c:v>
                </c:pt>
                <c:pt idx="238">
                  <c:v>231</c:v>
                </c:pt>
                <c:pt idx="239">
                  <c:v>257</c:v>
                </c:pt>
                <c:pt idx="240">
                  <c:v>256</c:v>
                </c:pt>
                <c:pt idx="241">
                  <c:v>100</c:v>
                </c:pt>
                <c:pt idx="242">
                  <c:v>125</c:v>
                </c:pt>
                <c:pt idx="243">
                  <c:v>450</c:v>
                </c:pt>
                <c:pt idx="244">
                  <c:v>144</c:v>
                </c:pt>
                <c:pt idx="245">
                  <c:v>185</c:v>
                </c:pt>
                <c:pt idx="246">
                  <c:v>259</c:v>
                </c:pt>
                <c:pt idx="247">
                  <c:v>184</c:v>
                </c:pt>
                <c:pt idx="248">
                  <c:v>91</c:v>
                </c:pt>
                <c:pt idx="249">
                  <c:v>131</c:v>
                </c:pt>
                <c:pt idx="250">
                  <c:v>187</c:v>
                </c:pt>
                <c:pt idx="251">
                  <c:v>261</c:v>
                </c:pt>
                <c:pt idx="252">
                  <c:v>608</c:v>
                </c:pt>
                <c:pt idx="253">
                  <c:v>393</c:v>
                </c:pt>
                <c:pt idx="254">
                  <c:v>459</c:v>
                </c:pt>
                <c:pt idx="255">
                  <c:v>297</c:v>
                </c:pt>
                <c:pt idx="256">
                  <c:v>132</c:v>
                </c:pt>
                <c:pt idx="257">
                  <c:v>182</c:v>
                </c:pt>
                <c:pt idx="258">
                  <c:v>210</c:v>
                </c:pt>
                <c:pt idx="259">
                  <c:v>441</c:v>
                </c:pt>
                <c:pt idx="260">
                  <c:v>375</c:v>
                </c:pt>
                <c:pt idx="261">
                  <c:v>651</c:v>
                </c:pt>
                <c:pt idx="262">
                  <c:v>290</c:v>
                </c:pt>
                <c:pt idx="263">
                  <c:v>264</c:v>
                </c:pt>
                <c:pt idx="264">
                  <c:v>372</c:v>
                </c:pt>
                <c:pt idx="265">
                  <c:v>371</c:v>
                </c:pt>
                <c:pt idx="266">
                  <c:v>352</c:v>
                </c:pt>
                <c:pt idx="267">
                  <c:v>424</c:v>
                </c:pt>
                <c:pt idx="268">
                  <c:v>139</c:v>
                </c:pt>
                <c:pt idx="269">
                  <c:v>401</c:v>
                </c:pt>
                <c:pt idx="270">
                  <c:v>212</c:v>
                </c:pt>
                <c:pt idx="271">
                  <c:v>340</c:v>
                </c:pt>
                <c:pt idx="272">
                  <c:v>293</c:v>
                </c:pt>
                <c:pt idx="273">
                  <c:v>345</c:v>
                </c:pt>
                <c:pt idx="274">
                  <c:v>430</c:v>
                </c:pt>
                <c:pt idx="275">
                  <c:v>623</c:v>
                </c:pt>
                <c:pt idx="276">
                  <c:v>251</c:v>
                </c:pt>
                <c:pt idx="277">
                  <c:v>345</c:v>
                </c:pt>
                <c:pt idx="278">
                  <c:v>507</c:v>
                </c:pt>
                <c:pt idx="279">
                  <c:v>243</c:v>
                </c:pt>
                <c:pt idx="280">
                  <c:v>369</c:v>
                </c:pt>
                <c:pt idx="281">
                  <c:v>179</c:v>
                </c:pt>
                <c:pt idx="282">
                  <c:v>569</c:v>
                </c:pt>
                <c:pt idx="283">
                  <c:v>475</c:v>
                </c:pt>
                <c:pt idx="284">
                  <c:v>163</c:v>
                </c:pt>
                <c:pt idx="285">
                  <c:v>152</c:v>
                </c:pt>
                <c:pt idx="286">
                  <c:v>139</c:v>
                </c:pt>
                <c:pt idx="287">
                  <c:v>266</c:v>
                </c:pt>
                <c:pt idx="288">
                  <c:v>379</c:v>
                </c:pt>
                <c:pt idx="289">
                  <c:v>290</c:v>
                </c:pt>
                <c:pt idx="290">
                  <c:v>262</c:v>
                </c:pt>
                <c:pt idx="291">
                  <c:v>281</c:v>
                </c:pt>
                <c:pt idx="292">
                  <c:v>372</c:v>
                </c:pt>
                <c:pt idx="293">
                  <c:v>800</c:v>
                </c:pt>
                <c:pt idx="294">
                  <c:v>200</c:v>
                </c:pt>
                <c:pt idx="295">
                  <c:v>146</c:v>
                </c:pt>
                <c:pt idx="296">
                  <c:v>362</c:v>
                </c:pt>
                <c:pt idx="297">
                  <c:v>314</c:v>
                </c:pt>
                <c:pt idx="298">
                  <c:v>199</c:v>
                </c:pt>
                <c:pt idx="299">
                  <c:v>364</c:v>
                </c:pt>
                <c:pt idx="300">
                  <c:v>347</c:v>
                </c:pt>
                <c:pt idx="301">
                  <c:v>283</c:v>
                </c:pt>
                <c:pt idx="302">
                  <c:v>357</c:v>
                </c:pt>
                <c:pt idx="303">
                  <c:v>344</c:v>
                </c:pt>
                <c:pt idx="304">
                  <c:v>525</c:v>
                </c:pt>
                <c:pt idx="305">
                  <c:v>161</c:v>
                </c:pt>
                <c:pt idx="306">
                  <c:v>281</c:v>
                </c:pt>
                <c:pt idx="307">
                  <c:v>292</c:v>
                </c:pt>
                <c:pt idx="308">
                  <c:v>325</c:v>
                </c:pt>
                <c:pt idx="309">
                  <c:v>484</c:v>
                </c:pt>
                <c:pt idx="310">
                  <c:v>361</c:v>
                </c:pt>
                <c:pt idx="311">
                  <c:v>388</c:v>
                </c:pt>
                <c:pt idx="312">
                  <c:v>378</c:v>
                </c:pt>
                <c:pt idx="313">
                  <c:v>523</c:v>
                </c:pt>
                <c:pt idx="314">
                  <c:v>642</c:v>
                </c:pt>
                <c:pt idx="315">
                  <c:v>290</c:v>
                </c:pt>
                <c:pt idx="316">
                  <c:v>511</c:v>
                </c:pt>
                <c:pt idx="317">
                  <c:v>333</c:v>
                </c:pt>
                <c:pt idx="318">
                  <c:v>126</c:v>
                </c:pt>
                <c:pt idx="319">
                  <c:v>224</c:v>
                </c:pt>
                <c:pt idx="320">
                  <c:v>123</c:v>
                </c:pt>
                <c:pt idx="321">
                  <c:v>231</c:v>
                </c:pt>
                <c:pt idx="322">
                  <c:v>276</c:v>
                </c:pt>
                <c:pt idx="323">
                  <c:v>962</c:v>
                </c:pt>
                <c:pt idx="324">
                  <c:v>218</c:v>
                </c:pt>
                <c:pt idx="325">
                  <c:v>356</c:v>
                </c:pt>
                <c:pt idx="326">
                  <c:v>706</c:v>
                </c:pt>
                <c:pt idx="327">
                  <c:v>497</c:v>
                </c:pt>
                <c:pt idx="328">
                  <c:v>291</c:v>
                </c:pt>
                <c:pt idx="329">
                  <c:v>516</c:v>
                </c:pt>
                <c:pt idx="330">
                  <c:v>322</c:v>
                </c:pt>
                <c:pt idx="331">
                  <c:v>285</c:v>
                </c:pt>
                <c:pt idx="332">
                  <c:v>369</c:v>
                </c:pt>
                <c:pt idx="333">
                  <c:v>255</c:v>
                </c:pt>
                <c:pt idx="334">
                  <c:v>343</c:v>
                </c:pt>
                <c:pt idx="335">
                  <c:v>264</c:v>
                </c:pt>
                <c:pt idx="336">
                  <c:v>429</c:v>
                </c:pt>
                <c:pt idx="337">
                  <c:v>116</c:v>
                </c:pt>
                <c:pt idx="338">
                  <c:v>369</c:v>
                </c:pt>
                <c:pt idx="339">
                  <c:v>692</c:v>
                </c:pt>
                <c:pt idx="340">
                  <c:v>294</c:v>
                </c:pt>
                <c:pt idx="341">
                  <c:v>293</c:v>
                </c:pt>
                <c:pt idx="342">
                  <c:v>254</c:v>
                </c:pt>
                <c:pt idx="343">
                  <c:v>274</c:v>
                </c:pt>
                <c:pt idx="344">
                  <c:v>392</c:v>
                </c:pt>
                <c:pt idx="345">
                  <c:v>134</c:v>
                </c:pt>
                <c:pt idx="346">
                  <c:v>411</c:v>
                </c:pt>
                <c:pt idx="347">
                  <c:v>738</c:v>
                </c:pt>
                <c:pt idx="348">
                  <c:v>109</c:v>
                </c:pt>
                <c:pt idx="349">
                  <c:v>381</c:v>
                </c:pt>
                <c:pt idx="350">
                  <c:v>151</c:v>
                </c:pt>
                <c:pt idx="351">
                  <c:v>366</c:v>
                </c:pt>
                <c:pt idx="352">
                  <c:v>496</c:v>
                </c:pt>
                <c:pt idx="353">
                  <c:v>335</c:v>
                </c:pt>
                <c:pt idx="354">
                  <c:v>286</c:v>
                </c:pt>
                <c:pt idx="355">
                  <c:v>815</c:v>
                </c:pt>
                <c:pt idx="356">
                  <c:v>433</c:v>
                </c:pt>
                <c:pt idx="357">
                  <c:v>184</c:v>
                </c:pt>
                <c:pt idx="358">
                  <c:v>332</c:v>
                </c:pt>
                <c:pt idx="359">
                  <c:v>337</c:v>
                </c:pt>
                <c:pt idx="360">
                  <c:v>425</c:v>
                </c:pt>
                <c:pt idx="361">
                  <c:v>354</c:v>
                </c:pt>
                <c:pt idx="362">
                  <c:v>374</c:v>
                </c:pt>
                <c:pt idx="363">
                  <c:v>424</c:v>
                </c:pt>
                <c:pt idx="364">
                  <c:v>671</c:v>
                </c:pt>
                <c:pt idx="365">
                  <c:v>479</c:v>
                </c:pt>
                <c:pt idx="366">
                  <c:v>552</c:v>
                </c:pt>
                <c:pt idx="367">
                  <c:v>257</c:v>
                </c:pt>
                <c:pt idx="368">
                  <c:v>431</c:v>
                </c:pt>
                <c:pt idx="369">
                  <c:v>587</c:v>
                </c:pt>
                <c:pt idx="370">
                  <c:v>456</c:v>
                </c:pt>
                <c:pt idx="371">
                  <c:v>169</c:v>
                </c:pt>
                <c:pt idx="372">
                  <c:v>287</c:v>
                </c:pt>
                <c:pt idx="373">
                  <c:v>375</c:v>
                </c:pt>
                <c:pt idx="374">
                  <c:v>360</c:v>
                </c:pt>
                <c:pt idx="375">
                  <c:v>404</c:v>
                </c:pt>
                <c:pt idx="376">
                  <c:v>504</c:v>
                </c:pt>
                <c:pt idx="377">
                  <c:v>139</c:v>
                </c:pt>
                <c:pt idx="378">
                  <c:v>358</c:v>
                </c:pt>
                <c:pt idx="379">
                  <c:v>209</c:v>
                </c:pt>
                <c:pt idx="380">
                  <c:v>527</c:v>
                </c:pt>
                <c:pt idx="381">
                  <c:v>562</c:v>
                </c:pt>
                <c:pt idx="382">
                  <c:v>400</c:v>
                </c:pt>
                <c:pt idx="383">
                  <c:v>276</c:v>
                </c:pt>
                <c:pt idx="384">
                  <c:v>176</c:v>
                </c:pt>
                <c:pt idx="385">
                  <c:v>390</c:v>
                </c:pt>
                <c:pt idx="386">
                  <c:v>281</c:v>
                </c:pt>
                <c:pt idx="387">
                  <c:v>123</c:v>
                </c:pt>
                <c:pt idx="388">
                  <c:v>472</c:v>
                </c:pt>
                <c:pt idx="389">
                  <c:v>492</c:v>
                </c:pt>
                <c:pt idx="390">
                  <c:v>732</c:v>
                </c:pt>
                <c:pt idx="391">
                  <c:v>462</c:v>
                </c:pt>
                <c:pt idx="392">
                  <c:v>192</c:v>
                </c:pt>
                <c:pt idx="393">
                  <c:v>135</c:v>
                </c:pt>
                <c:pt idx="394">
                  <c:v>401</c:v>
                </c:pt>
                <c:pt idx="395">
                  <c:v>300</c:v>
                </c:pt>
                <c:pt idx="396">
                  <c:v>290</c:v>
                </c:pt>
                <c:pt idx="397">
                  <c:v>314</c:v>
                </c:pt>
                <c:pt idx="398">
                  <c:v>188</c:v>
                </c:pt>
                <c:pt idx="399">
                  <c:v>406</c:v>
                </c:pt>
              </c:numCache>
            </c:numRef>
          </c:xVal>
          <c:yVal>
            <c:numRef>
              <c:f>Best_Fit_Line!$B$2:$B$401</c:f>
              <c:numCache>
                <c:formatCode>General</c:formatCode>
                <c:ptCount val="400"/>
                <c:pt idx="0">
                  <c:v>167</c:v>
                </c:pt>
                <c:pt idx="1">
                  <c:v>452</c:v>
                </c:pt>
                <c:pt idx="2">
                  <c:v>290</c:v>
                </c:pt>
                <c:pt idx="3">
                  <c:v>482</c:v>
                </c:pt>
                <c:pt idx="4">
                  <c:v>166</c:v>
                </c:pt>
                <c:pt idx="5">
                  <c:v>576</c:v>
                </c:pt>
                <c:pt idx="6">
                  <c:v>102</c:v>
                </c:pt>
                <c:pt idx="7">
                  <c:v>436</c:v>
                </c:pt>
                <c:pt idx="8">
                  <c:v>140</c:v>
                </c:pt>
                <c:pt idx="9">
                  <c:v>675</c:v>
                </c:pt>
                <c:pt idx="10">
                  <c:v>259.10000000000002</c:v>
                </c:pt>
                <c:pt idx="11">
                  <c:v>0</c:v>
                </c:pt>
                <c:pt idx="12">
                  <c:v>102</c:v>
                </c:pt>
                <c:pt idx="13">
                  <c:v>541</c:v>
                </c:pt>
                <c:pt idx="14">
                  <c:v>74</c:v>
                </c:pt>
                <c:pt idx="15">
                  <c:v>0</c:v>
                </c:pt>
                <c:pt idx="16">
                  <c:v>0</c:v>
                </c:pt>
                <c:pt idx="17">
                  <c:v>184</c:v>
                </c:pt>
                <c:pt idx="18">
                  <c:v>446</c:v>
                </c:pt>
                <c:pt idx="19">
                  <c:v>524</c:v>
                </c:pt>
                <c:pt idx="20">
                  <c:v>45</c:v>
                </c:pt>
                <c:pt idx="21">
                  <c:v>484</c:v>
                </c:pt>
                <c:pt idx="22">
                  <c:v>0</c:v>
                </c:pt>
                <c:pt idx="23">
                  <c:v>206</c:v>
                </c:pt>
                <c:pt idx="24">
                  <c:v>0</c:v>
                </c:pt>
                <c:pt idx="25">
                  <c:v>336</c:v>
                </c:pt>
                <c:pt idx="26">
                  <c:v>327</c:v>
                </c:pt>
                <c:pt idx="27">
                  <c:v>234</c:v>
                </c:pt>
                <c:pt idx="28">
                  <c:v>905</c:v>
                </c:pt>
                <c:pt idx="29">
                  <c:v>458</c:v>
                </c:pt>
                <c:pt idx="30">
                  <c:v>432</c:v>
                </c:pt>
                <c:pt idx="31">
                  <c:v>0</c:v>
                </c:pt>
                <c:pt idx="32">
                  <c:v>263</c:v>
                </c:pt>
                <c:pt idx="33">
                  <c:v>0</c:v>
                </c:pt>
                <c:pt idx="34">
                  <c:v>0</c:v>
                </c:pt>
                <c:pt idx="35">
                  <c:v>210</c:v>
                </c:pt>
                <c:pt idx="36">
                  <c:v>381</c:v>
                </c:pt>
                <c:pt idx="37">
                  <c:v>547</c:v>
                </c:pt>
                <c:pt idx="38">
                  <c:v>266</c:v>
                </c:pt>
                <c:pt idx="39">
                  <c:v>172</c:v>
                </c:pt>
                <c:pt idx="40">
                  <c:v>25</c:v>
                </c:pt>
                <c:pt idx="41">
                  <c:v>578</c:v>
                </c:pt>
                <c:pt idx="42">
                  <c:v>193</c:v>
                </c:pt>
                <c:pt idx="43">
                  <c:v>488</c:v>
                </c:pt>
                <c:pt idx="44">
                  <c:v>560</c:v>
                </c:pt>
                <c:pt idx="45">
                  <c:v>499</c:v>
                </c:pt>
                <c:pt idx="46">
                  <c:v>621</c:v>
                </c:pt>
                <c:pt idx="47">
                  <c:v>399</c:v>
                </c:pt>
                <c:pt idx="48">
                  <c:v>0</c:v>
                </c:pt>
                <c:pt idx="49">
                  <c:v>451</c:v>
                </c:pt>
                <c:pt idx="50">
                  <c:v>327</c:v>
                </c:pt>
                <c:pt idx="51">
                  <c:v>106</c:v>
                </c:pt>
                <c:pt idx="52">
                  <c:v>304</c:v>
                </c:pt>
                <c:pt idx="53">
                  <c:v>479</c:v>
                </c:pt>
                <c:pt idx="54">
                  <c:v>0</c:v>
                </c:pt>
                <c:pt idx="55">
                  <c:v>0</c:v>
                </c:pt>
                <c:pt idx="56">
                  <c:v>190</c:v>
                </c:pt>
                <c:pt idx="57">
                  <c:v>67</c:v>
                </c:pt>
                <c:pt idx="58">
                  <c:v>167</c:v>
                </c:pt>
                <c:pt idx="59">
                  <c:v>266</c:v>
                </c:pt>
                <c:pt idx="60">
                  <c:v>316</c:v>
                </c:pt>
                <c:pt idx="61">
                  <c:v>54</c:v>
                </c:pt>
                <c:pt idx="62">
                  <c:v>0</c:v>
                </c:pt>
                <c:pt idx="63">
                  <c:v>67</c:v>
                </c:pt>
                <c:pt idx="64">
                  <c:v>0</c:v>
                </c:pt>
                <c:pt idx="65">
                  <c:v>301</c:v>
                </c:pt>
                <c:pt idx="66">
                  <c:v>694</c:v>
                </c:pt>
                <c:pt idx="67">
                  <c:v>445</c:v>
                </c:pt>
                <c:pt idx="68">
                  <c:v>411</c:v>
                </c:pt>
                <c:pt idx="69">
                  <c:v>542</c:v>
                </c:pt>
                <c:pt idx="70">
                  <c:v>179</c:v>
                </c:pt>
                <c:pt idx="71">
                  <c:v>552</c:v>
                </c:pt>
                <c:pt idx="72">
                  <c:v>332</c:v>
                </c:pt>
                <c:pt idx="73">
                  <c:v>301</c:v>
                </c:pt>
                <c:pt idx="74">
                  <c:v>473</c:v>
                </c:pt>
                <c:pt idx="75">
                  <c:v>15</c:v>
                </c:pt>
                <c:pt idx="76">
                  <c:v>266</c:v>
                </c:pt>
                <c:pt idx="77">
                  <c:v>73</c:v>
                </c:pt>
                <c:pt idx="78">
                  <c:v>196</c:v>
                </c:pt>
                <c:pt idx="79">
                  <c:v>0</c:v>
                </c:pt>
                <c:pt idx="80">
                  <c:v>81</c:v>
                </c:pt>
                <c:pt idx="81">
                  <c:v>50</c:v>
                </c:pt>
                <c:pt idx="82">
                  <c:v>252</c:v>
                </c:pt>
                <c:pt idx="83">
                  <c:v>0</c:v>
                </c:pt>
                <c:pt idx="84">
                  <c:v>0</c:v>
                </c:pt>
                <c:pt idx="85">
                  <c:v>890</c:v>
                </c:pt>
                <c:pt idx="86">
                  <c:v>408</c:v>
                </c:pt>
                <c:pt idx="87">
                  <c:v>0</c:v>
                </c:pt>
                <c:pt idx="88">
                  <c:v>290</c:v>
                </c:pt>
                <c:pt idx="89">
                  <c:v>588</c:v>
                </c:pt>
                <c:pt idx="90">
                  <c:v>512</c:v>
                </c:pt>
                <c:pt idx="91">
                  <c:v>406</c:v>
                </c:pt>
                <c:pt idx="92">
                  <c:v>0</c:v>
                </c:pt>
                <c:pt idx="93">
                  <c:v>469</c:v>
                </c:pt>
                <c:pt idx="94">
                  <c:v>0</c:v>
                </c:pt>
                <c:pt idx="95">
                  <c:v>0</c:v>
                </c:pt>
                <c:pt idx="96">
                  <c:v>690</c:v>
                </c:pt>
                <c:pt idx="97">
                  <c:v>78</c:v>
                </c:pt>
                <c:pt idx="98">
                  <c:v>188</c:v>
                </c:pt>
                <c:pt idx="99">
                  <c:v>656</c:v>
                </c:pt>
                <c:pt idx="100">
                  <c:v>149</c:v>
                </c:pt>
                <c:pt idx="101">
                  <c:v>216</c:v>
                </c:pt>
                <c:pt idx="102">
                  <c:v>794</c:v>
                </c:pt>
                <c:pt idx="103">
                  <c:v>525</c:v>
                </c:pt>
                <c:pt idx="104">
                  <c:v>373</c:v>
                </c:pt>
                <c:pt idx="105">
                  <c:v>105</c:v>
                </c:pt>
                <c:pt idx="106">
                  <c:v>0</c:v>
                </c:pt>
                <c:pt idx="107">
                  <c:v>0</c:v>
                </c:pt>
                <c:pt idx="108">
                  <c:v>114</c:v>
                </c:pt>
                <c:pt idx="109">
                  <c:v>149</c:v>
                </c:pt>
                <c:pt idx="110">
                  <c:v>24</c:v>
                </c:pt>
                <c:pt idx="111">
                  <c:v>0</c:v>
                </c:pt>
                <c:pt idx="112">
                  <c:v>523</c:v>
                </c:pt>
                <c:pt idx="113">
                  <c:v>384</c:v>
                </c:pt>
                <c:pt idx="114">
                  <c:v>136</c:v>
                </c:pt>
                <c:pt idx="115">
                  <c:v>255</c:v>
                </c:pt>
                <c:pt idx="116">
                  <c:v>0</c:v>
                </c:pt>
                <c:pt idx="117">
                  <c:v>671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227</c:v>
                </c:pt>
                <c:pt idx="122">
                  <c:v>452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702</c:v>
                </c:pt>
                <c:pt idx="127">
                  <c:v>0</c:v>
                </c:pt>
                <c:pt idx="128">
                  <c:v>630</c:v>
                </c:pt>
                <c:pt idx="129">
                  <c:v>128</c:v>
                </c:pt>
                <c:pt idx="130">
                  <c:v>434</c:v>
                </c:pt>
                <c:pt idx="131">
                  <c:v>0</c:v>
                </c:pt>
                <c:pt idx="132">
                  <c:v>456</c:v>
                </c:pt>
                <c:pt idx="133">
                  <c:v>509</c:v>
                </c:pt>
                <c:pt idx="134">
                  <c:v>418</c:v>
                </c:pt>
                <c:pt idx="135">
                  <c:v>4</c:v>
                </c:pt>
                <c:pt idx="136">
                  <c:v>38</c:v>
                </c:pt>
                <c:pt idx="137">
                  <c:v>94</c:v>
                </c:pt>
                <c:pt idx="138">
                  <c:v>0</c:v>
                </c:pt>
                <c:pt idx="139">
                  <c:v>799</c:v>
                </c:pt>
                <c:pt idx="140">
                  <c:v>713</c:v>
                </c:pt>
                <c:pt idx="141">
                  <c:v>303</c:v>
                </c:pt>
                <c:pt idx="142">
                  <c:v>335</c:v>
                </c:pt>
                <c:pt idx="143">
                  <c:v>355</c:v>
                </c:pt>
                <c:pt idx="144">
                  <c:v>34</c:v>
                </c:pt>
                <c:pt idx="145">
                  <c:v>321</c:v>
                </c:pt>
                <c:pt idx="146">
                  <c:v>403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291</c:v>
                </c:pt>
                <c:pt idx="151">
                  <c:v>267</c:v>
                </c:pt>
                <c:pt idx="152">
                  <c:v>78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215</c:v>
                </c:pt>
                <c:pt idx="157">
                  <c:v>510</c:v>
                </c:pt>
                <c:pt idx="158">
                  <c:v>327</c:v>
                </c:pt>
                <c:pt idx="159">
                  <c:v>0</c:v>
                </c:pt>
                <c:pt idx="160">
                  <c:v>418</c:v>
                </c:pt>
                <c:pt idx="161">
                  <c:v>0</c:v>
                </c:pt>
                <c:pt idx="162">
                  <c:v>543</c:v>
                </c:pt>
                <c:pt idx="163">
                  <c:v>0</c:v>
                </c:pt>
                <c:pt idx="164">
                  <c:v>274</c:v>
                </c:pt>
                <c:pt idx="165">
                  <c:v>285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550</c:v>
                </c:pt>
                <c:pt idx="170">
                  <c:v>0</c:v>
                </c:pt>
                <c:pt idx="171">
                  <c:v>142</c:v>
                </c:pt>
                <c:pt idx="172">
                  <c:v>54</c:v>
                </c:pt>
                <c:pt idx="173">
                  <c:v>362</c:v>
                </c:pt>
                <c:pt idx="174">
                  <c:v>787</c:v>
                </c:pt>
                <c:pt idx="175">
                  <c:v>0</c:v>
                </c:pt>
                <c:pt idx="176">
                  <c:v>0</c:v>
                </c:pt>
                <c:pt idx="177">
                  <c:v>192</c:v>
                </c:pt>
                <c:pt idx="178">
                  <c:v>227</c:v>
                </c:pt>
                <c:pt idx="179">
                  <c:v>619</c:v>
                </c:pt>
                <c:pt idx="180">
                  <c:v>212</c:v>
                </c:pt>
                <c:pt idx="181">
                  <c:v>258</c:v>
                </c:pt>
                <c:pt idx="182">
                  <c:v>395</c:v>
                </c:pt>
                <c:pt idx="183">
                  <c:v>0</c:v>
                </c:pt>
                <c:pt idx="184">
                  <c:v>724</c:v>
                </c:pt>
                <c:pt idx="185">
                  <c:v>225</c:v>
                </c:pt>
                <c:pt idx="186">
                  <c:v>94</c:v>
                </c:pt>
                <c:pt idx="187">
                  <c:v>0</c:v>
                </c:pt>
                <c:pt idx="188">
                  <c:v>465</c:v>
                </c:pt>
                <c:pt idx="189">
                  <c:v>63</c:v>
                </c:pt>
                <c:pt idx="190">
                  <c:v>269</c:v>
                </c:pt>
                <c:pt idx="191">
                  <c:v>844</c:v>
                </c:pt>
                <c:pt idx="192">
                  <c:v>168</c:v>
                </c:pt>
                <c:pt idx="193">
                  <c:v>713</c:v>
                </c:pt>
                <c:pt idx="194">
                  <c:v>0</c:v>
                </c:pt>
                <c:pt idx="195">
                  <c:v>401</c:v>
                </c:pt>
                <c:pt idx="196">
                  <c:v>375</c:v>
                </c:pt>
                <c:pt idx="197">
                  <c:v>35</c:v>
                </c:pt>
                <c:pt idx="198">
                  <c:v>0</c:v>
                </c:pt>
                <c:pt idx="199">
                  <c:v>286</c:v>
                </c:pt>
                <c:pt idx="200">
                  <c:v>415</c:v>
                </c:pt>
                <c:pt idx="201">
                  <c:v>524</c:v>
                </c:pt>
                <c:pt idx="202">
                  <c:v>0</c:v>
                </c:pt>
                <c:pt idx="203">
                  <c:v>706</c:v>
                </c:pt>
                <c:pt idx="204">
                  <c:v>228</c:v>
                </c:pt>
                <c:pt idx="205">
                  <c:v>319</c:v>
                </c:pt>
                <c:pt idx="206">
                  <c:v>0</c:v>
                </c:pt>
                <c:pt idx="207">
                  <c:v>608</c:v>
                </c:pt>
                <c:pt idx="208">
                  <c:v>115</c:v>
                </c:pt>
                <c:pt idx="209">
                  <c:v>366</c:v>
                </c:pt>
                <c:pt idx="210">
                  <c:v>48</c:v>
                </c:pt>
                <c:pt idx="211">
                  <c:v>400</c:v>
                </c:pt>
                <c:pt idx="212">
                  <c:v>154</c:v>
                </c:pt>
                <c:pt idx="213">
                  <c:v>319</c:v>
                </c:pt>
                <c:pt idx="214">
                  <c:v>341</c:v>
                </c:pt>
                <c:pt idx="215">
                  <c:v>123</c:v>
                </c:pt>
                <c:pt idx="216">
                  <c:v>26</c:v>
                </c:pt>
                <c:pt idx="217">
                  <c:v>478</c:v>
                </c:pt>
                <c:pt idx="218">
                  <c:v>98</c:v>
                </c:pt>
                <c:pt idx="219">
                  <c:v>327</c:v>
                </c:pt>
                <c:pt idx="220">
                  <c:v>623</c:v>
                </c:pt>
                <c:pt idx="221">
                  <c:v>615</c:v>
                </c:pt>
                <c:pt idx="222">
                  <c:v>775</c:v>
                </c:pt>
                <c:pt idx="223">
                  <c:v>287</c:v>
                </c:pt>
                <c:pt idx="224">
                  <c:v>351</c:v>
                </c:pt>
                <c:pt idx="225">
                  <c:v>538</c:v>
                </c:pt>
                <c:pt idx="226">
                  <c:v>516</c:v>
                </c:pt>
                <c:pt idx="227">
                  <c:v>241</c:v>
                </c:pt>
                <c:pt idx="228">
                  <c:v>78</c:v>
                </c:pt>
                <c:pt idx="229">
                  <c:v>529</c:v>
                </c:pt>
                <c:pt idx="230">
                  <c:v>331</c:v>
                </c:pt>
                <c:pt idx="231">
                  <c:v>329</c:v>
                </c:pt>
                <c:pt idx="232">
                  <c:v>345</c:v>
                </c:pt>
                <c:pt idx="233">
                  <c:v>0</c:v>
                </c:pt>
                <c:pt idx="234">
                  <c:v>665</c:v>
                </c:pt>
                <c:pt idx="235">
                  <c:v>96</c:v>
                </c:pt>
                <c:pt idx="236">
                  <c:v>245</c:v>
                </c:pt>
                <c:pt idx="237">
                  <c:v>222</c:v>
                </c:pt>
                <c:pt idx="238">
                  <c:v>26</c:v>
                </c:pt>
                <c:pt idx="239">
                  <c:v>82</c:v>
                </c:pt>
                <c:pt idx="240">
                  <c:v>74</c:v>
                </c:pt>
                <c:pt idx="241">
                  <c:v>0</c:v>
                </c:pt>
                <c:pt idx="242">
                  <c:v>8</c:v>
                </c:pt>
                <c:pt idx="243">
                  <c:v>428</c:v>
                </c:pt>
                <c:pt idx="244">
                  <c:v>0</c:v>
                </c:pt>
                <c:pt idx="245">
                  <c:v>0</c:v>
                </c:pt>
                <c:pt idx="246">
                  <c:v>100</c:v>
                </c:pt>
                <c:pt idx="247">
                  <c:v>0</c:v>
                </c:pt>
                <c:pt idx="248">
                  <c:v>0</c:v>
                </c:pt>
                <c:pt idx="249">
                  <c:v>49</c:v>
                </c:pt>
                <c:pt idx="250">
                  <c:v>0</c:v>
                </c:pt>
                <c:pt idx="251">
                  <c:v>66</c:v>
                </c:pt>
                <c:pt idx="252">
                  <c:v>678</c:v>
                </c:pt>
                <c:pt idx="253">
                  <c:v>109</c:v>
                </c:pt>
                <c:pt idx="254">
                  <c:v>524</c:v>
                </c:pt>
                <c:pt idx="255">
                  <c:v>59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546</c:v>
                </c:pt>
                <c:pt idx="260">
                  <c:v>173</c:v>
                </c:pt>
                <c:pt idx="261">
                  <c:v>525</c:v>
                </c:pt>
                <c:pt idx="262">
                  <c:v>233</c:v>
                </c:pt>
                <c:pt idx="263">
                  <c:v>67</c:v>
                </c:pt>
                <c:pt idx="264">
                  <c:v>326</c:v>
                </c:pt>
                <c:pt idx="265">
                  <c:v>275</c:v>
                </c:pt>
                <c:pt idx="266">
                  <c:v>8</c:v>
                </c:pt>
                <c:pt idx="267">
                  <c:v>471</c:v>
                </c:pt>
                <c:pt idx="268">
                  <c:v>0</c:v>
                </c:pt>
                <c:pt idx="269">
                  <c:v>386</c:v>
                </c:pt>
                <c:pt idx="270">
                  <c:v>68</c:v>
                </c:pt>
                <c:pt idx="271">
                  <c:v>218</c:v>
                </c:pt>
                <c:pt idx="272">
                  <c:v>364</c:v>
                </c:pt>
                <c:pt idx="273">
                  <c:v>628</c:v>
                </c:pt>
                <c:pt idx="274">
                  <c:v>484</c:v>
                </c:pt>
                <c:pt idx="275">
                  <c:v>265</c:v>
                </c:pt>
                <c:pt idx="276">
                  <c:v>105</c:v>
                </c:pt>
                <c:pt idx="277">
                  <c:v>266</c:v>
                </c:pt>
                <c:pt idx="278">
                  <c:v>125</c:v>
                </c:pt>
                <c:pt idx="279">
                  <c:v>135</c:v>
                </c:pt>
                <c:pt idx="280">
                  <c:v>271</c:v>
                </c:pt>
                <c:pt idx="281">
                  <c:v>0</c:v>
                </c:pt>
                <c:pt idx="282">
                  <c:v>649</c:v>
                </c:pt>
                <c:pt idx="283">
                  <c:v>445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432</c:v>
                </c:pt>
                <c:pt idx="289">
                  <c:v>243</c:v>
                </c:pt>
                <c:pt idx="290">
                  <c:v>80</c:v>
                </c:pt>
                <c:pt idx="291">
                  <c:v>155</c:v>
                </c:pt>
                <c:pt idx="292">
                  <c:v>241</c:v>
                </c:pt>
                <c:pt idx="293">
                  <c:v>839</c:v>
                </c:pt>
                <c:pt idx="294">
                  <c:v>0</c:v>
                </c:pt>
                <c:pt idx="295">
                  <c:v>0</c:v>
                </c:pt>
                <c:pt idx="296">
                  <c:v>147</c:v>
                </c:pt>
                <c:pt idx="297">
                  <c:v>94</c:v>
                </c:pt>
                <c:pt idx="298">
                  <c:v>0</c:v>
                </c:pt>
                <c:pt idx="299">
                  <c:v>356</c:v>
                </c:pt>
                <c:pt idx="300">
                  <c:v>290</c:v>
                </c:pt>
                <c:pt idx="301">
                  <c:v>86</c:v>
                </c:pt>
                <c:pt idx="302">
                  <c:v>148</c:v>
                </c:pt>
                <c:pt idx="303">
                  <c:v>207</c:v>
                </c:pt>
                <c:pt idx="304">
                  <c:v>453</c:v>
                </c:pt>
                <c:pt idx="305">
                  <c:v>0</c:v>
                </c:pt>
                <c:pt idx="306">
                  <c:v>35</c:v>
                </c:pt>
                <c:pt idx="307">
                  <c:v>0</c:v>
                </c:pt>
                <c:pt idx="308">
                  <c:v>341</c:v>
                </c:pt>
                <c:pt idx="309">
                  <c:v>443</c:v>
                </c:pt>
                <c:pt idx="310">
                  <c:v>518</c:v>
                </c:pt>
                <c:pt idx="311">
                  <c:v>422</c:v>
                </c:pt>
                <c:pt idx="312">
                  <c:v>412</c:v>
                </c:pt>
                <c:pt idx="313">
                  <c:v>422</c:v>
                </c:pt>
                <c:pt idx="314">
                  <c:v>570</c:v>
                </c:pt>
                <c:pt idx="315">
                  <c:v>232</c:v>
                </c:pt>
                <c:pt idx="316">
                  <c:v>571</c:v>
                </c:pt>
                <c:pt idx="317">
                  <c:v>68</c:v>
                </c:pt>
                <c:pt idx="318">
                  <c:v>0</c:v>
                </c:pt>
                <c:pt idx="319">
                  <c:v>0</c:v>
                </c:pt>
                <c:pt idx="320">
                  <c:v>3</c:v>
                </c:pt>
                <c:pt idx="321">
                  <c:v>41</c:v>
                </c:pt>
                <c:pt idx="322">
                  <c:v>133</c:v>
                </c:pt>
                <c:pt idx="323">
                  <c:v>1000</c:v>
                </c:pt>
                <c:pt idx="324">
                  <c:v>208</c:v>
                </c:pt>
                <c:pt idx="325">
                  <c:v>366</c:v>
                </c:pt>
                <c:pt idx="326">
                  <c:v>681</c:v>
                </c:pt>
                <c:pt idx="327">
                  <c:v>492</c:v>
                </c:pt>
                <c:pt idx="328">
                  <c:v>61</c:v>
                </c:pt>
                <c:pt idx="329">
                  <c:v>423</c:v>
                </c:pt>
                <c:pt idx="330">
                  <c:v>527</c:v>
                </c:pt>
                <c:pt idx="331">
                  <c:v>237</c:v>
                </c:pt>
                <c:pt idx="332">
                  <c:v>190</c:v>
                </c:pt>
                <c:pt idx="333">
                  <c:v>91</c:v>
                </c:pt>
                <c:pt idx="334">
                  <c:v>297</c:v>
                </c:pt>
                <c:pt idx="335">
                  <c:v>97</c:v>
                </c:pt>
                <c:pt idx="336">
                  <c:v>463</c:v>
                </c:pt>
                <c:pt idx="337">
                  <c:v>0</c:v>
                </c:pt>
                <c:pt idx="338">
                  <c:v>303</c:v>
                </c:pt>
                <c:pt idx="339">
                  <c:v>554</c:v>
                </c:pt>
                <c:pt idx="340">
                  <c:v>160</c:v>
                </c:pt>
                <c:pt idx="341">
                  <c:v>213</c:v>
                </c:pt>
                <c:pt idx="342">
                  <c:v>102</c:v>
                </c:pt>
                <c:pt idx="343">
                  <c:v>205</c:v>
                </c:pt>
                <c:pt idx="344">
                  <c:v>317</c:v>
                </c:pt>
                <c:pt idx="345">
                  <c:v>0</c:v>
                </c:pt>
                <c:pt idx="346">
                  <c:v>454</c:v>
                </c:pt>
                <c:pt idx="347">
                  <c:v>596</c:v>
                </c:pt>
                <c:pt idx="348">
                  <c:v>0</c:v>
                </c:pt>
                <c:pt idx="349">
                  <c:v>252</c:v>
                </c:pt>
                <c:pt idx="350">
                  <c:v>0</c:v>
                </c:pt>
                <c:pt idx="351">
                  <c:v>151</c:v>
                </c:pt>
                <c:pt idx="352">
                  <c:v>292</c:v>
                </c:pt>
                <c:pt idx="353">
                  <c:v>213</c:v>
                </c:pt>
                <c:pt idx="354">
                  <c:v>207</c:v>
                </c:pt>
                <c:pt idx="355">
                  <c:v>703</c:v>
                </c:pt>
                <c:pt idx="356">
                  <c:v>481</c:v>
                </c:pt>
                <c:pt idx="357">
                  <c:v>0</c:v>
                </c:pt>
                <c:pt idx="358">
                  <c:v>174</c:v>
                </c:pt>
                <c:pt idx="359">
                  <c:v>306</c:v>
                </c:pt>
                <c:pt idx="360">
                  <c:v>356</c:v>
                </c:pt>
                <c:pt idx="361">
                  <c:v>191</c:v>
                </c:pt>
                <c:pt idx="362">
                  <c:v>355</c:v>
                </c:pt>
                <c:pt idx="363">
                  <c:v>289</c:v>
                </c:pt>
                <c:pt idx="364">
                  <c:v>622</c:v>
                </c:pt>
                <c:pt idx="365">
                  <c:v>395</c:v>
                </c:pt>
                <c:pt idx="366">
                  <c:v>632</c:v>
                </c:pt>
                <c:pt idx="367">
                  <c:v>108</c:v>
                </c:pt>
                <c:pt idx="368">
                  <c:v>173</c:v>
                </c:pt>
                <c:pt idx="369">
                  <c:v>604</c:v>
                </c:pt>
                <c:pt idx="370">
                  <c:v>496</c:v>
                </c:pt>
                <c:pt idx="371">
                  <c:v>0</c:v>
                </c:pt>
                <c:pt idx="372">
                  <c:v>420</c:v>
                </c:pt>
                <c:pt idx="373">
                  <c:v>502</c:v>
                </c:pt>
                <c:pt idx="374">
                  <c:v>294</c:v>
                </c:pt>
                <c:pt idx="375">
                  <c:v>500</c:v>
                </c:pt>
                <c:pt idx="376">
                  <c:v>384</c:v>
                </c:pt>
                <c:pt idx="377">
                  <c:v>0</c:v>
                </c:pt>
                <c:pt idx="378">
                  <c:v>359</c:v>
                </c:pt>
                <c:pt idx="379">
                  <c:v>0</c:v>
                </c:pt>
                <c:pt idx="380">
                  <c:v>331</c:v>
                </c:pt>
                <c:pt idx="381">
                  <c:v>425</c:v>
                </c:pt>
                <c:pt idx="382">
                  <c:v>676</c:v>
                </c:pt>
                <c:pt idx="383">
                  <c:v>191</c:v>
                </c:pt>
                <c:pt idx="384">
                  <c:v>0</c:v>
                </c:pt>
                <c:pt idx="385">
                  <c:v>453</c:v>
                </c:pt>
                <c:pt idx="386">
                  <c:v>186</c:v>
                </c:pt>
                <c:pt idx="387">
                  <c:v>0</c:v>
                </c:pt>
                <c:pt idx="388">
                  <c:v>565</c:v>
                </c:pt>
                <c:pt idx="389">
                  <c:v>403</c:v>
                </c:pt>
                <c:pt idx="390">
                  <c:v>697</c:v>
                </c:pt>
                <c:pt idx="391">
                  <c:v>361</c:v>
                </c:pt>
                <c:pt idx="392">
                  <c:v>0</c:v>
                </c:pt>
                <c:pt idx="393">
                  <c:v>0</c:v>
                </c:pt>
                <c:pt idx="394">
                  <c:v>367</c:v>
                </c:pt>
                <c:pt idx="395">
                  <c:v>280</c:v>
                </c:pt>
                <c:pt idx="396">
                  <c:v>240</c:v>
                </c:pt>
                <c:pt idx="397">
                  <c:v>69</c:v>
                </c:pt>
                <c:pt idx="398">
                  <c:v>0</c:v>
                </c:pt>
                <c:pt idx="399">
                  <c:v>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E-4E54-85A7-E07C4C995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551696"/>
        <c:axId val="1262552176"/>
      </c:scatterChart>
      <c:valAx>
        <c:axId val="126255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0" i="0" u="none" strike="noStrike" baseline="0">
                    <a:effectLst/>
                  </a:rPr>
                  <a:t>credit_score(X)</a:t>
                </a:r>
                <a:r>
                  <a:rPr lang="en-US" sz="2400" b="0" i="0" u="none" strike="noStrike" baseline="0"/>
                  <a:t> </a:t>
                </a:r>
                <a:endParaRPr lang="en-US" sz="24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52176"/>
        <c:crosses val="autoZero"/>
        <c:crossBetween val="midCat"/>
      </c:valAx>
      <c:valAx>
        <c:axId val="126255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0" i="0" u="none" strike="noStrike" baseline="0">
                    <a:effectLst/>
                  </a:rPr>
                  <a:t>due_amount(Y)</a:t>
                </a:r>
                <a:r>
                  <a:rPr lang="en-US" sz="2400" b="0" i="0" u="none" strike="noStrike" baseline="0"/>
                  <a:t> </a:t>
                </a:r>
                <a:endParaRPr lang="en-US" sz="24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5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 Ordinary Least Squares (OLS) '!$B$5</c:f>
              <c:strCache>
                <c:ptCount val="1"/>
                <c:pt idx="0">
                  <c:v>due_amount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 Ordinary Least Squares (OLS) '!$A$6:$A$405</c:f>
              <c:numCache>
                <c:formatCode>General</c:formatCode>
                <c:ptCount val="400"/>
                <c:pt idx="0">
                  <c:v>277</c:v>
                </c:pt>
                <c:pt idx="1">
                  <c:v>473</c:v>
                </c:pt>
                <c:pt idx="2">
                  <c:v>503</c:v>
                </c:pt>
                <c:pt idx="3">
                  <c:v>667</c:v>
                </c:pt>
                <c:pt idx="4">
                  <c:v>349</c:v>
                </c:pt>
                <c:pt idx="5">
                  <c:v>557</c:v>
                </c:pt>
                <c:pt idx="6">
                  <c:v>253</c:v>
                </c:pt>
                <c:pt idx="7">
                  <c:v>501</c:v>
                </c:pt>
                <c:pt idx="8">
                  <c:v>260</c:v>
                </c:pt>
                <c:pt idx="9">
                  <c:v>481</c:v>
                </c:pt>
                <c:pt idx="10">
                  <c:v>577</c:v>
                </c:pt>
                <c:pt idx="11">
                  <c:v>135</c:v>
                </c:pt>
                <c:pt idx="12">
                  <c:v>386</c:v>
                </c:pt>
                <c:pt idx="13">
                  <c:v>500</c:v>
                </c:pt>
                <c:pt idx="14">
                  <c:v>263</c:v>
                </c:pt>
                <c:pt idx="15">
                  <c:v>196</c:v>
                </c:pt>
                <c:pt idx="16">
                  <c:v>280</c:v>
                </c:pt>
                <c:pt idx="17">
                  <c:v>332</c:v>
                </c:pt>
                <c:pt idx="18">
                  <c:v>439</c:v>
                </c:pt>
                <c:pt idx="19">
                  <c:v>469</c:v>
                </c:pt>
                <c:pt idx="20">
                  <c:v>230</c:v>
                </c:pt>
                <c:pt idx="21">
                  <c:v>448</c:v>
                </c:pt>
                <c:pt idx="22">
                  <c:v>208</c:v>
                </c:pt>
                <c:pt idx="23">
                  <c:v>390</c:v>
                </c:pt>
                <c:pt idx="24">
                  <c:v>152</c:v>
                </c:pt>
                <c:pt idx="25">
                  <c:v>319</c:v>
                </c:pt>
                <c:pt idx="26">
                  <c:v>283</c:v>
                </c:pt>
                <c:pt idx="27">
                  <c:v>326</c:v>
                </c:pt>
                <c:pt idx="28">
                  <c:v>930</c:v>
                </c:pt>
                <c:pt idx="29">
                  <c:v>402</c:v>
                </c:pt>
                <c:pt idx="30">
                  <c:v>404</c:v>
                </c:pt>
                <c:pt idx="31">
                  <c:v>205</c:v>
                </c:pt>
                <c:pt idx="32">
                  <c:v>551</c:v>
                </c:pt>
                <c:pt idx="33">
                  <c:v>158</c:v>
                </c:pt>
                <c:pt idx="34">
                  <c:v>195</c:v>
                </c:pt>
                <c:pt idx="35">
                  <c:v>215</c:v>
                </c:pt>
                <c:pt idx="36">
                  <c:v>445</c:v>
                </c:pt>
                <c:pt idx="37">
                  <c:v>452</c:v>
                </c:pt>
                <c:pt idx="38">
                  <c:v>294</c:v>
                </c:pt>
                <c:pt idx="39">
                  <c:v>258</c:v>
                </c:pt>
                <c:pt idx="40">
                  <c:v>247</c:v>
                </c:pt>
                <c:pt idx="41">
                  <c:v>527</c:v>
                </c:pt>
                <c:pt idx="42">
                  <c:v>343</c:v>
                </c:pt>
                <c:pt idx="43">
                  <c:v>436</c:v>
                </c:pt>
                <c:pt idx="44">
                  <c:v>459</c:v>
                </c:pt>
                <c:pt idx="45">
                  <c:v>552</c:v>
                </c:pt>
                <c:pt idx="46">
                  <c:v>368</c:v>
                </c:pt>
                <c:pt idx="47">
                  <c:v>313</c:v>
                </c:pt>
                <c:pt idx="48">
                  <c:v>200</c:v>
                </c:pt>
                <c:pt idx="49">
                  <c:v>346</c:v>
                </c:pt>
                <c:pt idx="50">
                  <c:v>368</c:v>
                </c:pt>
                <c:pt idx="51">
                  <c:v>294</c:v>
                </c:pt>
                <c:pt idx="52">
                  <c:v>386</c:v>
                </c:pt>
                <c:pt idx="53">
                  <c:v>404</c:v>
                </c:pt>
                <c:pt idx="54">
                  <c:v>135</c:v>
                </c:pt>
                <c:pt idx="55">
                  <c:v>150</c:v>
                </c:pt>
                <c:pt idx="56">
                  <c:v>364</c:v>
                </c:pt>
                <c:pt idx="57">
                  <c:v>359</c:v>
                </c:pt>
                <c:pt idx="58">
                  <c:v>275</c:v>
                </c:pt>
                <c:pt idx="59">
                  <c:v>382</c:v>
                </c:pt>
                <c:pt idx="60">
                  <c:v>356</c:v>
                </c:pt>
                <c:pt idx="61">
                  <c:v>248</c:v>
                </c:pt>
                <c:pt idx="62">
                  <c:v>156</c:v>
                </c:pt>
                <c:pt idx="63">
                  <c:v>245</c:v>
                </c:pt>
                <c:pt idx="64">
                  <c:v>218</c:v>
                </c:pt>
                <c:pt idx="65">
                  <c:v>313</c:v>
                </c:pt>
                <c:pt idx="66">
                  <c:v>680</c:v>
                </c:pt>
                <c:pt idx="67">
                  <c:v>372</c:v>
                </c:pt>
                <c:pt idx="68">
                  <c:v>409</c:v>
                </c:pt>
                <c:pt idx="69">
                  <c:v>494</c:v>
                </c:pt>
                <c:pt idx="70">
                  <c:v>311</c:v>
                </c:pt>
                <c:pt idx="71">
                  <c:v>527</c:v>
                </c:pt>
                <c:pt idx="72">
                  <c:v>347</c:v>
                </c:pt>
                <c:pt idx="73">
                  <c:v>331</c:v>
                </c:pt>
                <c:pt idx="74">
                  <c:v>409</c:v>
                </c:pt>
                <c:pt idx="75">
                  <c:v>219</c:v>
                </c:pt>
                <c:pt idx="76">
                  <c:v>245</c:v>
                </c:pt>
                <c:pt idx="77">
                  <c:v>247</c:v>
                </c:pt>
                <c:pt idx="78">
                  <c:v>458</c:v>
                </c:pt>
                <c:pt idx="79">
                  <c:v>167</c:v>
                </c:pt>
                <c:pt idx="80">
                  <c:v>282</c:v>
                </c:pt>
                <c:pt idx="81">
                  <c:v>310</c:v>
                </c:pt>
                <c:pt idx="82">
                  <c:v>337</c:v>
                </c:pt>
                <c:pt idx="83">
                  <c:v>119</c:v>
                </c:pt>
                <c:pt idx="84">
                  <c:v>227</c:v>
                </c:pt>
                <c:pt idx="85">
                  <c:v>811</c:v>
                </c:pt>
                <c:pt idx="86">
                  <c:v>439</c:v>
                </c:pt>
                <c:pt idx="87">
                  <c:v>178</c:v>
                </c:pt>
                <c:pt idx="88">
                  <c:v>344</c:v>
                </c:pt>
                <c:pt idx="89">
                  <c:v>532</c:v>
                </c:pt>
                <c:pt idx="90">
                  <c:v>422</c:v>
                </c:pt>
                <c:pt idx="91">
                  <c:v>446</c:v>
                </c:pt>
                <c:pt idx="92">
                  <c:v>244</c:v>
                </c:pt>
                <c:pt idx="93">
                  <c:v>380</c:v>
                </c:pt>
                <c:pt idx="94">
                  <c:v>240</c:v>
                </c:pt>
                <c:pt idx="95">
                  <c:v>117</c:v>
                </c:pt>
                <c:pt idx="96">
                  <c:v>359</c:v>
                </c:pt>
                <c:pt idx="97">
                  <c:v>260</c:v>
                </c:pt>
                <c:pt idx="98">
                  <c:v>236</c:v>
                </c:pt>
                <c:pt idx="99">
                  <c:v>594</c:v>
                </c:pt>
                <c:pt idx="100">
                  <c:v>250</c:v>
                </c:pt>
                <c:pt idx="101">
                  <c:v>186</c:v>
                </c:pt>
                <c:pt idx="102">
                  <c:v>520</c:v>
                </c:pt>
                <c:pt idx="103">
                  <c:v>668</c:v>
                </c:pt>
                <c:pt idx="104">
                  <c:v>357</c:v>
                </c:pt>
                <c:pt idx="105">
                  <c:v>253</c:v>
                </c:pt>
                <c:pt idx="106">
                  <c:v>112</c:v>
                </c:pt>
                <c:pt idx="107">
                  <c:v>257</c:v>
                </c:pt>
                <c:pt idx="108">
                  <c:v>440</c:v>
                </c:pt>
                <c:pt idx="109">
                  <c:v>273</c:v>
                </c:pt>
                <c:pt idx="110">
                  <c:v>245</c:v>
                </c:pt>
                <c:pt idx="111">
                  <c:v>226</c:v>
                </c:pt>
                <c:pt idx="112">
                  <c:v>481</c:v>
                </c:pt>
                <c:pt idx="113">
                  <c:v>464</c:v>
                </c:pt>
                <c:pt idx="114">
                  <c:v>262</c:v>
                </c:pt>
                <c:pt idx="115">
                  <c:v>361</c:v>
                </c:pt>
                <c:pt idx="116">
                  <c:v>182</c:v>
                </c:pt>
                <c:pt idx="117">
                  <c:v>613</c:v>
                </c:pt>
                <c:pt idx="118">
                  <c:v>169</c:v>
                </c:pt>
                <c:pt idx="119">
                  <c:v>134</c:v>
                </c:pt>
                <c:pt idx="120">
                  <c:v>125</c:v>
                </c:pt>
                <c:pt idx="121">
                  <c:v>587</c:v>
                </c:pt>
                <c:pt idx="122">
                  <c:v>471</c:v>
                </c:pt>
                <c:pt idx="123">
                  <c:v>114</c:v>
                </c:pt>
                <c:pt idx="124">
                  <c:v>188</c:v>
                </c:pt>
                <c:pt idx="125">
                  <c:v>191</c:v>
                </c:pt>
                <c:pt idx="126">
                  <c:v>424</c:v>
                </c:pt>
                <c:pt idx="127">
                  <c:v>253</c:v>
                </c:pt>
                <c:pt idx="128">
                  <c:v>597</c:v>
                </c:pt>
                <c:pt idx="129">
                  <c:v>273</c:v>
                </c:pt>
                <c:pt idx="130">
                  <c:v>275</c:v>
                </c:pt>
                <c:pt idx="131">
                  <c:v>158</c:v>
                </c:pt>
                <c:pt idx="132">
                  <c:v>398</c:v>
                </c:pt>
                <c:pt idx="133">
                  <c:v>418</c:v>
                </c:pt>
                <c:pt idx="134">
                  <c:v>442</c:v>
                </c:pt>
                <c:pt idx="135">
                  <c:v>251</c:v>
                </c:pt>
                <c:pt idx="136">
                  <c:v>307</c:v>
                </c:pt>
                <c:pt idx="137">
                  <c:v>272</c:v>
                </c:pt>
                <c:pt idx="138">
                  <c:v>171</c:v>
                </c:pt>
                <c:pt idx="139">
                  <c:v>713</c:v>
                </c:pt>
                <c:pt idx="140">
                  <c:v>449</c:v>
                </c:pt>
                <c:pt idx="141">
                  <c:v>473</c:v>
                </c:pt>
                <c:pt idx="142">
                  <c:v>538</c:v>
                </c:pt>
                <c:pt idx="143">
                  <c:v>379</c:v>
                </c:pt>
                <c:pt idx="144">
                  <c:v>223</c:v>
                </c:pt>
                <c:pt idx="145">
                  <c:v>334</c:v>
                </c:pt>
                <c:pt idx="146">
                  <c:v>363</c:v>
                </c:pt>
                <c:pt idx="147">
                  <c:v>147</c:v>
                </c:pt>
                <c:pt idx="148">
                  <c:v>188</c:v>
                </c:pt>
                <c:pt idx="149">
                  <c:v>118</c:v>
                </c:pt>
                <c:pt idx="150">
                  <c:v>426</c:v>
                </c:pt>
                <c:pt idx="151">
                  <c:v>345</c:v>
                </c:pt>
                <c:pt idx="152">
                  <c:v>180</c:v>
                </c:pt>
                <c:pt idx="153">
                  <c:v>337</c:v>
                </c:pt>
                <c:pt idx="154">
                  <c:v>230</c:v>
                </c:pt>
                <c:pt idx="155">
                  <c:v>140</c:v>
                </c:pt>
                <c:pt idx="156">
                  <c:v>331</c:v>
                </c:pt>
                <c:pt idx="157">
                  <c:v>397</c:v>
                </c:pt>
                <c:pt idx="158">
                  <c:v>397</c:v>
                </c:pt>
                <c:pt idx="159">
                  <c:v>230</c:v>
                </c:pt>
                <c:pt idx="160">
                  <c:v>373</c:v>
                </c:pt>
                <c:pt idx="161">
                  <c:v>156</c:v>
                </c:pt>
                <c:pt idx="162">
                  <c:v>504</c:v>
                </c:pt>
                <c:pt idx="163">
                  <c:v>198</c:v>
                </c:pt>
                <c:pt idx="164">
                  <c:v>420</c:v>
                </c:pt>
                <c:pt idx="165">
                  <c:v>359</c:v>
                </c:pt>
                <c:pt idx="166">
                  <c:v>209</c:v>
                </c:pt>
                <c:pt idx="167">
                  <c:v>174</c:v>
                </c:pt>
                <c:pt idx="168">
                  <c:v>214</c:v>
                </c:pt>
                <c:pt idx="169">
                  <c:v>449</c:v>
                </c:pt>
                <c:pt idx="170">
                  <c:v>163</c:v>
                </c:pt>
                <c:pt idx="171">
                  <c:v>293</c:v>
                </c:pt>
                <c:pt idx="172">
                  <c:v>337</c:v>
                </c:pt>
                <c:pt idx="173">
                  <c:v>332</c:v>
                </c:pt>
                <c:pt idx="174">
                  <c:v>735</c:v>
                </c:pt>
                <c:pt idx="175">
                  <c:v>201</c:v>
                </c:pt>
                <c:pt idx="176">
                  <c:v>216</c:v>
                </c:pt>
                <c:pt idx="177">
                  <c:v>286</c:v>
                </c:pt>
                <c:pt idx="178">
                  <c:v>309</c:v>
                </c:pt>
                <c:pt idx="179">
                  <c:v>548</c:v>
                </c:pt>
                <c:pt idx="180">
                  <c:v>288</c:v>
                </c:pt>
                <c:pt idx="181">
                  <c:v>374</c:v>
                </c:pt>
                <c:pt idx="182">
                  <c:v>449</c:v>
                </c:pt>
                <c:pt idx="183">
                  <c:v>328</c:v>
                </c:pt>
                <c:pt idx="184">
                  <c:v>788</c:v>
                </c:pt>
                <c:pt idx="185">
                  <c:v>309</c:v>
                </c:pt>
                <c:pt idx="186">
                  <c:v>302</c:v>
                </c:pt>
                <c:pt idx="187">
                  <c:v>163</c:v>
                </c:pt>
                <c:pt idx="188">
                  <c:v>542</c:v>
                </c:pt>
                <c:pt idx="189">
                  <c:v>319</c:v>
                </c:pt>
                <c:pt idx="190">
                  <c:v>377</c:v>
                </c:pt>
                <c:pt idx="191">
                  <c:v>686</c:v>
                </c:pt>
                <c:pt idx="192">
                  <c:v>281</c:v>
                </c:pt>
                <c:pt idx="193">
                  <c:v>715</c:v>
                </c:pt>
                <c:pt idx="194">
                  <c:v>177</c:v>
                </c:pt>
                <c:pt idx="195">
                  <c:v>390</c:v>
                </c:pt>
                <c:pt idx="196">
                  <c:v>506</c:v>
                </c:pt>
                <c:pt idx="197">
                  <c:v>297</c:v>
                </c:pt>
                <c:pt idx="198">
                  <c:v>165</c:v>
                </c:pt>
                <c:pt idx="199">
                  <c:v>303</c:v>
                </c:pt>
                <c:pt idx="200">
                  <c:v>375</c:v>
                </c:pt>
                <c:pt idx="201">
                  <c:v>518</c:v>
                </c:pt>
                <c:pt idx="202">
                  <c:v>142</c:v>
                </c:pt>
                <c:pt idx="203">
                  <c:v>489</c:v>
                </c:pt>
                <c:pt idx="204">
                  <c:v>384</c:v>
                </c:pt>
                <c:pt idx="205">
                  <c:v>314</c:v>
                </c:pt>
                <c:pt idx="206">
                  <c:v>176</c:v>
                </c:pt>
                <c:pt idx="207">
                  <c:v>350</c:v>
                </c:pt>
                <c:pt idx="208">
                  <c:v>313</c:v>
                </c:pt>
                <c:pt idx="209">
                  <c:v>629</c:v>
                </c:pt>
                <c:pt idx="210">
                  <c:v>238</c:v>
                </c:pt>
                <c:pt idx="211">
                  <c:v>389</c:v>
                </c:pt>
                <c:pt idx="212">
                  <c:v>316</c:v>
                </c:pt>
                <c:pt idx="213">
                  <c:v>375</c:v>
                </c:pt>
                <c:pt idx="214">
                  <c:v>401</c:v>
                </c:pt>
                <c:pt idx="215">
                  <c:v>330</c:v>
                </c:pt>
                <c:pt idx="216">
                  <c:v>210</c:v>
                </c:pt>
                <c:pt idx="217">
                  <c:v>384</c:v>
                </c:pt>
                <c:pt idx="218">
                  <c:v>146</c:v>
                </c:pt>
                <c:pt idx="219">
                  <c:v>362</c:v>
                </c:pt>
                <c:pt idx="220">
                  <c:v>428</c:v>
                </c:pt>
                <c:pt idx="221">
                  <c:v>620</c:v>
                </c:pt>
                <c:pt idx="222">
                  <c:v>441</c:v>
                </c:pt>
                <c:pt idx="223">
                  <c:v>337</c:v>
                </c:pt>
                <c:pt idx="224">
                  <c:v>572</c:v>
                </c:pt>
                <c:pt idx="225">
                  <c:v>402</c:v>
                </c:pt>
                <c:pt idx="226">
                  <c:v>516</c:v>
                </c:pt>
                <c:pt idx="227">
                  <c:v>421</c:v>
                </c:pt>
                <c:pt idx="228">
                  <c:v>334</c:v>
                </c:pt>
                <c:pt idx="229">
                  <c:v>536</c:v>
                </c:pt>
                <c:pt idx="230">
                  <c:v>379</c:v>
                </c:pt>
                <c:pt idx="231">
                  <c:v>370</c:v>
                </c:pt>
                <c:pt idx="232">
                  <c:v>352</c:v>
                </c:pt>
                <c:pt idx="233">
                  <c:v>183</c:v>
                </c:pt>
                <c:pt idx="234">
                  <c:v>567</c:v>
                </c:pt>
                <c:pt idx="235">
                  <c:v>227</c:v>
                </c:pt>
                <c:pt idx="236">
                  <c:v>361</c:v>
                </c:pt>
                <c:pt idx="237">
                  <c:v>380</c:v>
                </c:pt>
                <c:pt idx="238">
                  <c:v>231</c:v>
                </c:pt>
                <c:pt idx="239">
                  <c:v>257</c:v>
                </c:pt>
                <c:pt idx="240">
                  <c:v>256</c:v>
                </c:pt>
                <c:pt idx="241">
                  <c:v>100</c:v>
                </c:pt>
                <c:pt idx="242">
                  <c:v>125</c:v>
                </c:pt>
                <c:pt idx="243">
                  <c:v>450</c:v>
                </c:pt>
                <c:pt idx="244">
                  <c:v>144</c:v>
                </c:pt>
                <c:pt idx="245">
                  <c:v>185</c:v>
                </c:pt>
                <c:pt idx="246">
                  <c:v>259</c:v>
                </c:pt>
                <c:pt idx="247">
                  <c:v>184</c:v>
                </c:pt>
                <c:pt idx="248">
                  <c:v>91</c:v>
                </c:pt>
                <c:pt idx="249">
                  <c:v>131</c:v>
                </c:pt>
                <c:pt idx="250">
                  <c:v>187</c:v>
                </c:pt>
                <c:pt idx="251">
                  <c:v>261</c:v>
                </c:pt>
                <c:pt idx="252">
                  <c:v>608</c:v>
                </c:pt>
                <c:pt idx="253">
                  <c:v>393</c:v>
                </c:pt>
                <c:pt idx="254">
                  <c:v>459</c:v>
                </c:pt>
                <c:pt idx="255">
                  <c:v>297</c:v>
                </c:pt>
                <c:pt idx="256">
                  <c:v>132</c:v>
                </c:pt>
                <c:pt idx="257">
                  <c:v>182</c:v>
                </c:pt>
                <c:pt idx="258">
                  <c:v>210</c:v>
                </c:pt>
                <c:pt idx="259">
                  <c:v>441</c:v>
                </c:pt>
                <c:pt idx="260">
                  <c:v>375</c:v>
                </c:pt>
                <c:pt idx="261">
                  <c:v>651</c:v>
                </c:pt>
                <c:pt idx="262">
                  <c:v>290</c:v>
                </c:pt>
                <c:pt idx="263">
                  <c:v>264</c:v>
                </c:pt>
                <c:pt idx="264">
                  <c:v>372</c:v>
                </c:pt>
                <c:pt idx="265">
                  <c:v>371</c:v>
                </c:pt>
                <c:pt idx="266">
                  <c:v>352</c:v>
                </c:pt>
                <c:pt idx="267">
                  <c:v>424</c:v>
                </c:pt>
                <c:pt idx="268">
                  <c:v>139</c:v>
                </c:pt>
                <c:pt idx="269">
                  <c:v>401</c:v>
                </c:pt>
                <c:pt idx="270">
                  <c:v>212</c:v>
                </c:pt>
                <c:pt idx="271">
                  <c:v>340</c:v>
                </c:pt>
                <c:pt idx="272">
                  <c:v>293</c:v>
                </c:pt>
                <c:pt idx="273">
                  <c:v>345</c:v>
                </c:pt>
                <c:pt idx="274">
                  <c:v>430</c:v>
                </c:pt>
                <c:pt idx="275">
                  <c:v>623</c:v>
                </c:pt>
                <c:pt idx="276">
                  <c:v>251</c:v>
                </c:pt>
                <c:pt idx="277">
                  <c:v>345</c:v>
                </c:pt>
                <c:pt idx="278">
                  <c:v>507</c:v>
                </c:pt>
                <c:pt idx="279">
                  <c:v>243</c:v>
                </c:pt>
                <c:pt idx="280">
                  <c:v>369</c:v>
                </c:pt>
                <c:pt idx="281">
                  <c:v>179</c:v>
                </c:pt>
                <c:pt idx="282">
                  <c:v>569</c:v>
                </c:pt>
                <c:pt idx="283">
                  <c:v>475</c:v>
                </c:pt>
                <c:pt idx="284">
                  <c:v>163</c:v>
                </c:pt>
                <c:pt idx="285">
                  <c:v>152</c:v>
                </c:pt>
                <c:pt idx="286">
                  <c:v>139</c:v>
                </c:pt>
                <c:pt idx="287">
                  <c:v>266</c:v>
                </c:pt>
                <c:pt idx="288">
                  <c:v>379</c:v>
                </c:pt>
                <c:pt idx="289">
                  <c:v>290</c:v>
                </c:pt>
                <c:pt idx="290">
                  <c:v>262</c:v>
                </c:pt>
                <c:pt idx="291">
                  <c:v>281</c:v>
                </c:pt>
                <c:pt idx="292">
                  <c:v>372</c:v>
                </c:pt>
                <c:pt idx="293">
                  <c:v>800</c:v>
                </c:pt>
                <c:pt idx="294">
                  <c:v>200</c:v>
                </c:pt>
                <c:pt idx="295">
                  <c:v>146</c:v>
                </c:pt>
                <c:pt idx="296">
                  <c:v>362</c:v>
                </c:pt>
                <c:pt idx="297">
                  <c:v>314</c:v>
                </c:pt>
                <c:pt idx="298">
                  <c:v>199</c:v>
                </c:pt>
                <c:pt idx="299">
                  <c:v>364</c:v>
                </c:pt>
                <c:pt idx="300">
                  <c:v>347</c:v>
                </c:pt>
                <c:pt idx="301">
                  <c:v>283</c:v>
                </c:pt>
                <c:pt idx="302">
                  <c:v>357</c:v>
                </c:pt>
                <c:pt idx="303">
                  <c:v>344</c:v>
                </c:pt>
                <c:pt idx="304">
                  <c:v>525</c:v>
                </c:pt>
                <c:pt idx="305">
                  <c:v>161</c:v>
                </c:pt>
                <c:pt idx="306">
                  <c:v>281</c:v>
                </c:pt>
                <c:pt idx="307">
                  <c:v>292</c:v>
                </c:pt>
                <c:pt idx="308">
                  <c:v>325</c:v>
                </c:pt>
                <c:pt idx="309">
                  <c:v>484</c:v>
                </c:pt>
                <c:pt idx="310">
                  <c:v>361</c:v>
                </c:pt>
                <c:pt idx="311">
                  <c:v>388</c:v>
                </c:pt>
                <c:pt idx="312">
                  <c:v>378</c:v>
                </c:pt>
                <c:pt idx="313">
                  <c:v>523</c:v>
                </c:pt>
                <c:pt idx="314">
                  <c:v>642</c:v>
                </c:pt>
                <c:pt idx="315">
                  <c:v>290</c:v>
                </c:pt>
                <c:pt idx="316">
                  <c:v>511</c:v>
                </c:pt>
                <c:pt idx="317">
                  <c:v>333</c:v>
                </c:pt>
                <c:pt idx="318">
                  <c:v>126</c:v>
                </c:pt>
                <c:pt idx="319">
                  <c:v>224</c:v>
                </c:pt>
                <c:pt idx="320">
                  <c:v>123</c:v>
                </c:pt>
                <c:pt idx="321">
                  <c:v>231</c:v>
                </c:pt>
                <c:pt idx="322">
                  <c:v>276</c:v>
                </c:pt>
                <c:pt idx="323">
                  <c:v>962</c:v>
                </c:pt>
                <c:pt idx="324">
                  <c:v>218</c:v>
                </c:pt>
                <c:pt idx="325">
                  <c:v>356</c:v>
                </c:pt>
                <c:pt idx="326">
                  <c:v>706</c:v>
                </c:pt>
                <c:pt idx="327">
                  <c:v>497</c:v>
                </c:pt>
                <c:pt idx="328">
                  <c:v>291</c:v>
                </c:pt>
                <c:pt idx="329">
                  <c:v>516</c:v>
                </c:pt>
                <c:pt idx="330">
                  <c:v>322</c:v>
                </c:pt>
                <c:pt idx="331">
                  <c:v>285</c:v>
                </c:pt>
                <c:pt idx="332">
                  <c:v>369</c:v>
                </c:pt>
                <c:pt idx="333">
                  <c:v>255</c:v>
                </c:pt>
                <c:pt idx="334">
                  <c:v>343</c:v>
                </c:pt>
                <c:pt idx="335">
                  <c:v>264</c:v>
                </c:pt>
                <c:pt idx="336">
                  <c:v>429</c:v>
                </c:pt>
                <c:pt idx="337">
                  <c:v>116</c:v>
                </c:pt>
                <c:pt idx="338">
                  <c:v>369</c:v>
                </c:pt>
                <c:pt idx="339">
                  <c:v>692</c:v>
                </c:pt>
                <c:pt idx="340">
                  <c:v>294</c:v>
                </c:pt>
                <c:pt idx="341">
                  <c:v>293</c:v>
                </c:pt>
                <c:pt idx="342">
                  <c:v>254</c:v>
                </c:pt>
                <c:pt idx="343">
                  <c:v>274</c:v>
                </c:pt>
                <c:pt idx="344">
                  <c:v>392</c:v>
                </c:pt>
                <c:pt idx="345">
                  <c:v>134</c:v>
                </c:pt>
                <c:pt idx="346">
                  <c:v>411</c:v>
                </c:pt>
                <c:pt idx="347">
                  <c:v>738</c:v>
                </c:pt>
                <c:pt idx="348">
                  <c:v>109</c:v>
                </c:pt>
                <c:pt idx="349">
                  <c:v>381</c:v>
                </c:pt>
                <c:pt idx="350">
                  <c:v>151</c:v>
                </c:pt>
                <c:pt idx="351">
                  <c:v>366</c:v>
                </c:pt>
                <c:pt idx="352">
                  <c:v>496</c:v>
                </c:pt>
                <c:pt idx="353">
                  <c:v>335</c:v>
                </c:pt>
                <c:pt idx="354">
                  <c:v>286</c:v>
                </c:pt>
                <c:pt idx="355">
                  <c:v>815</c:v>
                </c:pt>
                <c:pt idx="356">
                  <c:v>433</c:v>
                </c:pt>
                <c:pt idx="357">
                  <c:v>184</c:v>
                </c:pt>
                <c:pt idx="358">
                  <c:v>332</c:v>
                </c:pt>
                <c:pt idx="359">
                  <c:v>337</c:v>
                </c:pt>
                <c:pt idx="360">
                  <c:v>425</c:v>
                </c:pt>
                <c:pt idx="361">
                  <c:v>354</c:v>
                </c:pt>
                <c:pt idx="362">
                  <c:v>374</c:v>
                </c:pt>
                <c:pt idx="363">
                  <c:v>424</c:v>
                </c:pt>
                <c:pt idx="364">
                  <c:v>671</c:v>
                </c:pt>
                <c:pt idx="365">
                  <c:v>479</c:v>
                </c:pt>
                <c:pt idx="366">
                  <c:v>552</c:v>
                </c:pt>
                <c:pt idx="367">
                  <c:v>257</c:v>
                </c:pt>
                <c:pt idx="368">
                  <c:v>431</c:v>
                </c:pt>
                <c:pt idx="369">
                  <c:v>587</c:v>
                </c:pt>
                <c:pt idx="370">
                  <c:v>456</c:v>
                </c:pt>
                <c:pt idx="371">
                  <c:v>169</c:v>
                </c:pt>
                <c:pt idx="372">
                  <c:v>287</c:v>
                </c:pt>
                <c:pt idx="373">
                  <c:v>375</c:v>
                </c:pt>
                <c:pt idx="374">
                  <c:v>360</c:v>
                </c:pt>
                <c:pt idx="375">
                  <c:v>404</c:v>
                </c:pt>
                <c:pt idx="376">
                  <c:v>504</c:v>
                </c:pt>
                <c:pt idx="377">
                  <c:v>139</c:v>
                </c:pt>
                <c:pt idx="378">
                  <c:v>358</c:v>
                </c:pt>
                <c:pt idx="379">
                  <c:v>209</c:v>
                </c:pt>
                <c:pt idx="380">
                  <c:v>527</c:v>
                </c:pt>
                <c:pt idx="381">
                  <c:v>562</c:v>
                </c:pt>
                <c:pt idx="382">
                  <c:v>400</c:v>
                </c:pt>
                <c:pt idx="383">
                  <c:v>276</c:v>
                </c:pt>
                <c:pt idx="384">
                  <c:v>176</c:v>
                </c:pt>
                <c:pt idx="385">
                  <c:v>390</c:v>
                </c:pt>
                <c:pt idx="386">
                  <c:v>281</c:v>
                </c:pt>
                <c:pt idx="387">
                  <c:v>123</c:v>
                </c:pt>
                <c:pt idx="388">
                  <c:v>472</c:v>
                </c:pt>
                <c:pt idx="389">
                  <c:v>492</c:v>
                </c:pt>
                <c:pt idx="390">
                  <c:v>732</c:v>
                </c:pt>
                <c:pt idx="391">
                  <c:v>462</c:v>
                </c:pt>
                <c:pt idx="392">
                  <c:v>192</c:v>
                </c:pt>
                <c:pt idx="393">
                  <c:v>135</c:v>
                </c:pt>
                <c:pt idx="394">
                  <c:v>401</c:v>
                </c:pt>
                <c:pt idx="395">
                  <c:v>300</c:v>
                </c:pt>
                <c:pt idx="396">
                  <c:v>290</c:v>
                </c:pt>
                <c:pt idx="397">
                  <c:v>314</c:v>
                </c:pt>
                <c:pt idx="398">
                  <c:v>188</c:v>
                </c:pt>
                <c:pt idx="399">
                  <c:v>406</c:v>
                </c:pt>
              </c:numCache>
            </c:numRef>
          </c:xVal>
          <c:yVal>
            <c:numRef>
              <c:f>' Ordinary Least Squares (OLS) '!$B$6:$B$405</c:f>
              <c:numCache>
                <c:formatCode>General</c:formatCode>
                <c:ptCount val="400"/>
                <c:pt idx="0">
                  <c:v>167</c:v>
                </c:pt>
                <c:pt idx="1">
                  <c:v>452</c:v>
                </c:pt>
                <c:pt idx="2">
                  <c:v>290</c:v>
                </c:pt>
                <c:pt idx="3">
                  <c:v>482</c:v>
                </c:pt>
                <c:pt idx="4">
                  <c:v>166</c:v>
                </c:pt>
                <c:pt idx="5">
                  <c:v>576</c:v>
                </c:pt>
                <c:pt idx="6">
                  <c:v>102</c:v>
                </c:pt>
                <c:pt idx="7">
                  <c:v>436</c:v>
                </c:pt>
                <c:pt idx="8">
                  <c:v>140</c:v>
                </c:pt>
                <c:pt idx="9">
                  <c:v>675</c:v>
                </c:pt>
                <c:pt idx="10">
                  <c:v>704</c:v>
                </c:pt>
                <c:pt idx="11">
                  <c:v>0</c:v>
                </c:pt>
                <c:pt idx="12">
                  <c:v>102</c:v>
                </c:pt>
                <c:pt idx="13">
                  <c:v>541</c:v>
                </c:pt>
                <c:pt idx="14">
                  <c:v>74</c:v>
                </c:pt>
                <c:pt idx="15">
                  <c:v>0</c:v>
                </c:pt>
                <c:pt idx="16">
                  <c:v>0</c:v>
                </c:pt>
                <c:pt idx="17">
                  <c:v>184</c:v>
                </c:pt>
                <c:pt idx="18">
                  <c:v>446</c:v>
                </c:pt>
                <c:pt idx="19">
                  <c:v>524</c:v>
                </c:pt>
                <c:pt idx="20">
                  <c:v>45</c:v>
                </c:pt>
                <c:pt idx="21">
                  <c:v>484</c:v>
                </c:pt>
                <c:pt idx="22">
                  <c:v>0</c:v>
                </c:pt>
                <c:pt idx="23">
                  <c:v>206</c:v>
                </c:pt>
                <c:pt idx="24">
                  <c:v>0</c:v>
                </c:pt>
                <c:pt idx="25">
                  <c:v>336</c:v>
                </c:pt>
                <c:pt idx="26">
                  <c:v>327</c:v>
                </c:pt>
                <c:pt idx="27">
                  <c:v>234</c:v>
                </c:pt>
                <c:pt idx="28">
                  <c:v>905</c:v>
                </c:pt>
                <c:pt idx="29">
                  <c:v>458</c:v>
                </c:pt>
                <c:pt idx="30">
                  <c:v>432</c:v>
                </c:pt>
                <c:pt idx="31">
                  <c:v>0</c:v>
                </c:pt>
                <c:pt idx="32">
                  <c:v>263</c:v>
                </c:pt>
                <c:pt idx="33">
                  <c:v>0</c:v>
                </c:pt>
                <c:pt idx="34">
                  <c:v>0</c:v>
                </c:pt>
                <c:pt idx="35">
                  <c:v>210</c:v>
                </c:pt>
                <c:pt idx="36">
                  <c:v>381</c:v>
                </c:pt>
                <c:pt idx="37">
                  <c:v>547</c:v>
                </c:pt>
                <c:pt idx="38">
                  <c:v>266</c:v>
                </c:pt>
                <c:pt idx="39">
                  <c:v>172</c:v>
                </c:pt>
                <c:pt idx="40">
                  <c:v>25</c:v>
                </c:pt>
                <c:pt idx="41">
                  <c:v>578</c:v>
                </c:pt>
                <c:pt idx="42">
                  <c:v>193</c:v>
                </c:pt>
                <c:pt idx="43">
                  <c:v>488</c:v>
                </c:pt>
                <c:pt idx="44">
                  <c:v>560</c:v>
                </c:pt>
                <c:pt idx="45">
                  <c:v>499</c:v>
                </c:pt>
                <c:pt idx="46">
                  <c:v>621</c:v>
                </c:pt>
                <c:pt idx="47">
                  <c:v>399</c:v>
                </c:pt>
                <c:pt idx="48">
                  <c:v>0</c:v>
                </c:pt>
                <c:pt idx="49">
                  <c:v>451</c:v>
                </c:pt>
                <c:pt idx="50">
                  <c:v>327</c:v>
                </c:pt>
                <c:pt idx="51">
                  <c:v>106</c:v>
                </c:pt>
                <c:pt idx="52">
                  <c:v>304</c:v>
                </c:pt>
                <c:pt idx="53">
                  <c:v>479</c:v>
                </c:pt>
                <c:pt idx="54">
                  <c:v>0</c:v>
                </c:pt>
                <c:pt idx="55">
                  <c:v>0</c:v>
                </c:pt>
                <c:pt idx="56">
                  <c:v>190</c:v>
                </c:pt>
                <c:pt idx="57">
                  <c:v>67</c:v>
                </c:pt>
                <c:pt idx="58">
                  <c:v>167</c:v>
                </c:pt>
                <c:pt idx="59">
                  <c:v>266</c:v>
                </c:pt>
                <c:pt idx="60">
                  <c:v>316</c:v>
                </c:pt>
                <c:pt idx="61">
                  <c:v>54</c:v>
                </c:pt>
                <c:pt idx="62">
                  <c:v>0</c:v>
                </c:pt>
                <c:pt idx="63">
                  <c:v>67</c:v>
                </c:pt>
                <c:pt idx="64">
                  <c:v>0</c:v>
                </c:pt>
                <c:pt idx="65">
                  <c:v>301</c:v>
                </c:pt>
                <c:pt idx="66">
                  <c:v>694</c:v>
                </c:pt>
                <c:pt idx="67">
                  <c:v>445</c:v>
                </c:pt>
                <c:pt idx="68">
                  <c:v>411</c:v>
                </c:pt>
                <c:pt idx="69">
                  <c:v>542</c:v>
                </c:pt>
                <c:pt idx="70">
                  <c:v>179</c:v>
                </c:pt>
                <c:pt idx="71">
                  <c:v>552</c:v>
                </c:pt>
                <c:pt idx="72">
                  <c:v>332</c:v>
                </c:pt>
                <c:pt idx="73">
                  <c:v>301</c:v>
                </c:pt>
                <c:pt idx="74">
                  <c:v>473</c:v>
                </c:pt>
                <c:pt idx="75">
                  <c:v>15</c:v>
                </c:pt>
                <c:pt idx="76">
                  <c:v>266</c:v>
                </c:pt>
                <c:pt idx="77">
                  <c:v>73</c:v>
                </c:pt>
                <c:pt idx="78">
                  <c:v>196</c:v>
                </c:pt>
                <c:pt idx="79">
                  <c:v>0</c:v>
                </c:pt>
                <c:pt idx="80">
                  <c:v>81</c:v>
                </c:pt>
                <c:pt idx="81">
                  <c:v>50</c:v>
                </c:pt>
                <c:pt idx="82">
                  <c:v>252</c:v>
                </c:pt>
                <c:pt idx="83">
                  <c:v>0</c:v>
                </c:pt>
                <c:pt idx="84">
                  <c:v>0</c:v>
                </c:pt>
                <c:pt idx="85">
                  <c:v>890</c:v>
                </c:pt>
                <c:pt idx="86">
                  <c:v>408</c:v>
                </c:pt>
                <c:pt idx="87">
                  <c:v>0</c:v>
                </c:pt>
                <c:pt idx="88">
                  <c:v>290</c:v>
                </c:pt>
                <c:pt idx="89">
                  <c:v>588</c:v>
                </c:pt>
                <c:pt idx="90">
                  <c:v>512</c:v>
                </c:pt>
                <c:pt idx="91">
                  <c:v>406</c:v>
                </c:pt>
                <c:pt idx="92">
                  <c:v>0</c:v>
                </c:pt>
                <c:pt idx="93">
                  <c:v>469</c:v>
                </c:pt>
                <c:pt idx="94">
                  <c:v>0</c:v>
                </c:pt>
                <c:pt idx="95">
                  <c:v>0</c:v>
                </c:pt>
                <c:pt idx="96">
                  <c:v>690</c:v>
                </c:pt>
                <c:pt idx="97">
                  <c:v>78</c:v>
                </c:pt>
                <c:pt idx="98">
                  <c:v>188</c:v>
                </c:pt>
                <c:pt idx="99">
                  <c:v>656</c:v>
                </c:pt>
                <c:pt idx="100">
                  <c:v>149</c:v>
                </c:pt>
                <c:pt idx="101">
                  <c:v>216</c:v>
                </c:pt>
                <c:pt idx="102">
                  <c:v>794</c:v>
                </c:pt>
                <c:pt idx="103">
                  <c:v>525</c:v>
                </c:pt>
                <c:pt idx="104">
                  <c:v>373</c:v>
                </c:pt>
                <c:pt idx="105">
                  <c:v>105</c:v>
                </c:pt>
                <c:pt idx="106">
                  <c:v>0</c:v>
                </c:pt>
                <c:pt idx="107">
                  <c:v>0</c:v>
                </c:pt>
                <c:pt idx="108">
                  <c:v>114</c:v>
                </c:pt>
                <c:pt idx="109">
                  <c:v>149</c:v>
                </c:pt>
                <c:pt idx="110">
                  <c:v>24</c:v>
                </c:pt>
                <c:pt idx="111">
                  <c:v>0</c:v>
                </c:pt>
                <c:pt idx="112">
                  <c:v>523</c:v>
                </c:pt>
                <c:pt idx="113">
                  <c:v>384</c:v>
                </c:pt>
                <c:pt idx="114">
                  <c:v>136</c:v>
                </c:pt>
                <c:pt idx="115">
                  <c:v>255</c:v>
                </c:pt>
                <c:pt idx="116">
                  <c:v>0</c:v>
                </c:pt>
                <c:pt idx="117">
                  <c:v>671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227</c:v>
                </c:pt>
                <c:pt idx="122">
                  <c:v>452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702</c:v>
                </c:pt>
                <c:pt idx="127">
                  <c:v>0</c:v>
                </c:pt>
                <c:pt idx="128">
                  <c:v>630</c:v>
                </c:pt>
                <c:pt idx="129">
                  <c:v>128</c:v>
                </c:pt>
                <c:pt idx="130">
                  <c:v>434</c:v>
                </c:pt>
                <c:pt idx="131">
                  <c:v>0</c:v>
                </c:pt>
                <c:pt idx="132">
                  <c:v>456</c:v>
                </c:pt>
                <c:pt idx="133">
                  <c:v>509</c:v>
                </c:pt>
                <c:pt idx="134">
                  <c:v>418</c:v>
                </c:pt>
                <c:pt idx="135">
                  <c:v>4</c:v>
                </c:pt>
                <c:pt idx="136">
                  <c:v>38</c:v>
                </c:pt>
                <c:pt idx="137">
                  <c:v>94</c:v>
                </c:pt>
                <c:pt idx="138">
                  <c:v>0</c:v>
                </c:pt>
                <c:pt idx="139">
                  <c:v>799</c:v>
                </c:pt>
                <c:pt idx="140">
                  <c:v>713</c:v>
                </c:pt>
                <c:pt idx="141">
                  <c:v>303</c:v>
                </c:pt>
                <c:pt idx="142">
                  <c:v>335</c:v>
                </c:pt>
                <c:pt idx="143">
                  <c:v>355</c:v>
                </c:pt>
                <c:pt idx="144">
                  <c:v>34</c:v>
                </c:pt>
                <c:pt idx="145">
                  <c:v>321</c:v>
                </c:pt>
                <c:pt idx="146">
                  <c:v>403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291</c:v>
                </c:pt>
                <c:pt idx="151">
                  <c:v>267</c:v>
                </c:pt>
                <c:pt idx="152">
                  <c:v>78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215</c:v>
                </c:pt>
                <c:pt idx="157">
                  <c:v>510</c:v>
                </c:pt>
                <c:pt idx="158">
                  <c:v>327</c:v>
                </c:pt>
                <c:pt idx="159">
                  <c:v>0</c:v>
                </c:pt>
                <c:pt idx="160">
                  <c:v>418</c:v>
                </c:pt>
                <c:pt idx="161">
                  <c:v>0</c:v>
                </c:pt>
                <c:pt idx="162">
                  <c:v>543</c:v>
                </c:pt>
                <c:pt idx="163">
                  <c:v>0</c:v>
                </c:pt>
                <c:pt idx="164">
                  <c:v>274</c:v>
                </c:pt>
                <c:pt idx="165">
                  <c:v>285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550</c:v>
                </c:pt>
                <c:pt idx="170">
                  <c:v>0</c:v>
                </c:pt>
                <c:pt idx="171">
                  <c:v>142</c:v>
                </c:pt>
                <c:pt idx="172">
                  <c:v>54</c:v>
                </c:pt>
                <c:pt idx="173">
                  <c:v>362</c:v>
                </c:pt>
                <c:pt idx="174">
                  <c:v>787</c:v>
                </c:pt>
                <c:pt idx="175">
                  <c:v>0</c:v>
                </c:pt>
                <c:pt idx="176">
                  <c:v>0</c:v>
                </c:pt>
                <c:pt idx="177">
                  <c:v>192</c:v>
                </c:pt>
                <c:pt idx="178">
                  <c:v>227</c:v>
                </c:pt>
                <c:pt idx="179">
                  <c:v>619</c:v>
                </c:pt>
                <c:pt idx="180">
                  <c:v>212</c:v>
                </c:pt>
                <c:pt idx="181">
                  <c:v>258</c:v>
                </c:pt>
                <c:pt idx="182">
                  <c:v>395</c:v>
                </c:pt>
                <c:pt idx="183">
                  <c:v>0</c:v>
                </c:pt>
                <c:pt idx="184">
                  <c:v>724</c:v>
                </c:pt>
                <c:pt idx="185">
                  <c:v>225</c:v>
                </c:pt>
                <c:pt idx="186">
                  <c:v>94</c:v>
                </c:pt>
                <c:pt idx="187">
                  <c:v>0</c:v>
                </c:pt>
                <c:pt idx="188">
                  <c:v>465</c:v>
                </c:pt>
                <c:pt idx="189">
                  <c:v>63</c:v>
                </c:pt>
                <c:pt idx="190">
                  <c:v>269</c:v>
                </c:pt>
                <c:pt idx="191">
                  <c:v>844</c:v>
                </c:pt>
                <c:pt idx="192">
                  <c:v>168</c:v>
                </c:pt>
                <c:pt idx="193">
                  <c:v>713</c:v>
                </c:pt>
                <c:pt idx="194">
                  <c:v>0</c:v>
                </c:pt>
                <c:pt idx="195">
                  <c:v>401</c:v>
                </c:pt>
                <c:pt idx="196">
                  <c:v>375</c:v>
                </c:pt>
                <c:pt idx="197">
                  <c:v>35</c:v>
                </c:pt>
                <c:pt idx="198">
                  <c:v>0</c:v>
                </c:pt>
                <c:pt idx="199">
                  <c:v>286</c:v>
                </c:pt>
                <c:pt idx="200">
                  <c:v>415</c:v>
                </c:pt>
                <c:pt idx="201">
                  <c:v>524</c:v>
                </c:pt>
                <c:pt idx="202">
                  <c:v>0</c:v>
                </c:pt>
                <c:pt idx="203">
                  <c:v>706</c:v>
                </c:pt>
                <c:pt idx="204">
                  <c:v>228</c:v>
                </c:pt>
                <c:pt idx="205">
                  <c:v>319</c:v>
                </c:pt>
                <c:pt idx="206">
                  <c:v>0</c:v>
                </c:pt>
                <c:pt idx="207">
                  <c:v>608</c:v>
                </c:pt>
                <c:pt idx="208">
                  <c:v>115</c:v>
                </c:pt>
                <c:pt idx="209">
                  <c:v>366</c:v>
                </c:pt>
                <c:pt idx="210">
                  <c:v>48</c:v>
                </c:pt>
                <c:pt idx="211">
                  <c:v>400</c:v>
                </c:pt>
                <c:pt idx="212">
                  <c:v>154</c:v>
                </c:pt>
                <c:pt idx="213">
                  <c:v>319</c:v>
                </c:pt>
                <c:pt idx="214">
                  <c:v>341</c:v>
                </c:pt>
                <c:pt idx="215">
                  <c:v>123</c:v>
                </c:pt>
                <c:pt idx="216">
                  <c:v>26</c:v>
                </c:pt>
                <c:pt idx="217">
                  <c:v>478</c:v>
                </c:pt>
                <c:pt idx="218">
                  <c:v>98</c:v>
                </c:pt>
                <c:pt idx="219">
                  <c:v>327</c:v>
                </c:pt>
                <c:pt idx="220">
                  <c:v>623</c:v>
                </c:pt>
                <c:pt idx="221">
                  <c:v>615</c:v>
                </c:pt>
                <c:pt idx="222">
                  <c:v>775</c:v>
                </c:pt>
                <c:pt idx="223">
                  <c:v>287</c:v>
                </c:pt>
                <c:pt idx="224">
                  <c:v>351</c:v>
                </c:pt>
                <c:pt idx="225">
                  <c:v>538</c:v>
                </c:pt>
                <c:pt idx="226">
                  <c:v>516</c:v>
                </c:pt>
                <c:pt idx="227">
                  <c:v>241</c:v>
                </c:pt>
                <c:pt idx="228">
                  <c:v>78</c:v>
                </c:pt>
                <c:pt idx="229">
                  <c:v>529</c:v>
                </c:pt>
                <c:pt idx="230">
                  <c:v>331</c:v>
                </c:pt>
                <c:pt idx="231">
                  <c:v>329</c:v>
                </c:pt>
                <c:pt idx="232">
                  <c:v>345</c:v>
                </c:pt>
                <c:pt idx="233">
                  <c:v>0</c:v>
                </c:pt>
                <c:pt idx="234">
                  <c:v>665</c:v>
                </c:pt>
                <c:pt idx="235">
                  <c:v>96</c:v>
                </c:pt>
                <c:pt idx="236">
                  <c:v>245</c:v>
                </c:pt>
                <c:pt idx="237">
                  <c:v>222</c:v>
                </c:pt>
                <c:pt idx="238">
                  <c:v>26</c:v>
                </c:pt>
                <c:pt idx="239">
                  <c:v>82</c:v>
                </c:pt>
                <c:pt idx="240">
                  <c:v>74</c:v>
                </c:pt>
                <c:pt idx="241">
                  <c:v>0</c:v>
                </c:pt>
                <c:pt idx="242">
                  <c:v>8</c:v>
                </c:pt>
                <c:pt idx="243">
                  <c:v>428</c:v>
                </c:pt>
                <c:pt idx="244">
                  <c:v>0</c:v>
                </c:pt>
                <c:pt idx="245">
                  <c:v>0</c:v>
                </c:pt>
                <c:pt idx="246">
                  <c:v>100</c:v>
                </c:pt>
                <c:pt idx="247">
                  <c:v>0</c:v>
                </c:pt>
                <c:pt idx="248">
                  <c:v>0</c:v>
                </c:pt>
                <c:pt idx="249">
                  <c:v>49</c:v>
                </c:pt>
                <c:pt idx="250">
                  <c:v>0</c:v>
                </c:pt>
                <c:pt idx="251">
                  <c:v>66</c:v>
                </c:pt>
                <c:pt idx="252">
                  <c:v>678</c:v>
                </c:pt>
                <c:pt idx="253">
                  <c:v>109</c:v>
                </c:pt>
                <c:pt idx="254">
                  <c:v>524</c:v>
                </c:pt>
                <c:pt idx="255">
                  <c:v>59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546</c:v>
                </c:pt>
                <c:pt idx="260">
                  <c:v>173</c:v>
                </c:pt>
                <c:pt idx="261">
                  <c:v>525</c:v>
                </c:pt>
                <c:pt idx="262">
                  <c:v>233</c:v>
                </c:pt>
                <c:pt idx="263">
                  <c:v>67</c:v>
                </c:pt>
                <c:pt idx="264">
                  <c:v>326</c:v>
                </c:pt>
                <c:pt idx="265">
                  <c:v>275</c:v>
                </c:pt>
                <c:pt idx="266">
                  <c:v>8</c:v>
                </c:pt>
                <c:pt idx="267">
                  <c:v>471</c:v>
                </c:pt>
                <c:pt idx="268">
                  <c:v>0</c:v>
                </c:pt>
                <c:pt idx="269">
                  <c:v>386</c:v>
                </c:pt>
                <c:pt idx="270">
                  <c:v>68</c:v>
                </c:pt>
                <c:pt idx="271">
                  <c:v>218</c:v>
                </c:pt>
                <c:pt idx="272">
                  <c:v>364</c:v>
                </c:pt>
                <c:pt idx="273">
                  <c:v>628</c:v>
                </c:pt>
                <c:pt idx="274">
                  <c:v>484</c:v>
                </c:pt>
                <c:pt idx="275">
                  <c:v>265</c:v>
                </c:pt>
                <c:pt idx="276">
                  <c:v>105</c:v>
                </c:pt>
                <c:pt idx="277">
                  <c:v>266</c:v>
                </c:pt>
                <c:pt idx="278">
                  <c:v>125</c:v>
                </c:pt>
                <c:pt idx="279">
                  <c:v>135</c:v>
                </c:pt>
                <c:pt idx="280">
                  <c:v>271</c:v>
                </c:pt>
                <c:pt idx="281">
                  <c:v>0</c:v>
                </c:pt>
                <c:pt idx="282">
                  <c:v>649</c:v>
                </c:pt>
                <c:pt idx="283">
                  <c:v>445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432</c:v>
                </c:pt>
                <c:pt idx="289">
                  <c:v>243</c:v>
                </c:pt>
                <c:pt idx="290">
                  <c:v>80</c:v>
                </c:pt>
                <c:pt idx="291">
                  <c:v>155</c:v>
                </c:pt>
                <c:pt idx="292">
                  <c:v>241</c:v>
                </c:pt>
                <c:pt idx="293">
                  <c:v>839</c:v>
                </c:pt>
                <c:pt idx="294">
                  <c:v>0</c:v>
                </c:pt>
                <c:pt idx="295">
                  <c:v>0</c:v>
                </c:pt>
                <c:pt idx="296">
                  <c:v>147</c:v>
                </c:pt>
                <c:pt idx="297">
                  <c:v>94</c:v>
                </c:pt>
                <c:pt idx="298">
                  <c:v>0</c:v>
                </c:pt>
                <c:pt idx="299">
                  <c:v>356</c:v>
                </c:pt>
                <c:pt idx="300">
                  <c:v>290</c:v>
                </c:pt>
                <c:pt idx="301">
                  <c:v>86</c:v>
                </c:pt>
                <c:pt idx="302">
                  <c:v>148</c:v>
                </c:pt>
                <c:pt idx="303">
                  <c:v>207</c:v>
                </c:pt>
                <c:pt idx="304">
                  <c:v>453</c:v>
                </c:pt>
                <c:pt idx="305">
                  <c:v>0</c:v>
                </c:pt>
                <c:pt idx="306">
                  <c:v>35</c:v>
                </c:pt>
                <c:pt idx="307">
                  <c:v>0</c:v>
                </c:pt>
                <c:pt idx="308">
                  <c:v>341</c:v>
                </c:pt>
                <c:pt idx="309">
                  <c:v>443</c:v>
                </c:pt>
                <c:pt idx="310">
                  <c:v>518</c:v>
                </c:pt>
                <c:pt idx="311">
                  <c:v>422</c:v>
                </c:pt>
                <c:pt idx="312">
                  <c:v>412</c:v>
                </c:pt>
                <c:pt idx="313">
                  <c:v>422</c:v>
                </c:pt>
                <c:pt idx="314">
                  <c:v>570</c:v>
                </c:pt>
                <c:pt idx="315">
                  <c:v>232</c:v>
                </c:pt>
                <c:pt idx="316">
                  <c:v>571</c:v>
                </c:pt>
                <c:pt idx="317">
                  <c:v>68</c:v>
                </c:pt>
                <c:pt idx="318">
                  <c:v>0</c:v>
                </c:pt>
                <c:pt idx="319">
                  <c:v>0</c:v>
                </c:pt>
                <c:pt idx="320">
                  <c:v>3</c:v>
                </c:pt>
                <c:pt idx="321">
                  <c:v>41</c:v>
                </c:pt>
                <c:pt idx="322">
                  <c:v>133</c:v>
                </c:pt>
                <c:pt idx="323">
                  <c:v>1000</c:v>
                </c:pt>
                <c:pt idx="324">
                  <c:v>208</c:v>
                </c:pt>
                <c:pt idx="325">
                  <c:v>366</c:v>
                </c:pt>
                <c:pt idx="326">
                  <c:v>681</c:v>
                </c:pt>
                <c:pt idx="327">
                  <c:v>492</c:v>
                </c:pt>
                <c:pt idx="328">
                  <c:v>61</c:v>
                </c:pt>
                <c:pt idx="329">
                  <c:v>423</c:v>
                </c:pt>
                <c:pt idx="330">
                  <c:v>527</c:v>
                </c:pt>
                <c:pt idx="331">
                  <c:v>237</c:v>
                </c:pt>
                <c:pt idx="332">
                  <c:v>190</c:v>
                </c:pt>
                <c:pt idx="333">
                  <c:v>91</c:v>
                </c:pt>
                <c:pt idx="334">
                  <c:v>297</c:v>
                </c:pt>
                <c:pt idx="335">
                  <c:v>97</c:v>
                </c:pt>
                <c:pt idx="336">
                  <c:v>463</c:v>
                </c:pt>
                <c:pt idx="337">
                  <c:v>0</c:v>
                </c:pt>
                <c:pt idx="338">
                  <c:v>303</c:v>
                </c:pt>
                <c:pt idx="339">
                  <c:v>554</c:v>
                </c:pt>
                <c:pt idx="340">
                  <c:v>160</c:v>
                </c:pt>
                <c:pt idx="341">
                  <c:v>213</c:v>
                </c:pt>
                <c:pt idx="342">
                  <c:v>102</c:v>
                </c:pt>
                <c:pt idx="343">
                  <c:v>205</c:v>
                </c:pt>
                <c:pt idx="344">
                  <c:v>317</c:v>
                </c:pt>
                <c:pt idx="345">
                  <c:v>0</c:v>
                </c:pt>
                <c:pt idx="346">
                  <c:v>454</c:v>
                </c:pt>
                <c:pt idx="347">
                  <c:v>596</c:v>
                </c:pt>
                <c:pt idx="348">
                  <c:v>0</c:v>
                </c:pt>
                <c:pt idx="349">
                  <c:v>252</c:v>
                </c:pt>
                <c:pt idx="350">
                  <c:v>0</c:v>
                </c:pt>
                <c:pt idx="351">
                  <c:v>151</c:v>
                </c:pt>
                <c:pt idx="352">
                  <c:v>292</c:v>
                </c:pt>
                <c:pt idx="353">
                  <c:v>213</c:v>
                </c:pt>
                <c:pt idx="354">
                  <c:v>207</c:v>
                </c:pt>
                <c:pt idx="355">
                  <c:v>703</c:v>
                </c:pt>
                <c:pt idx="356">
                  <c:v>481</c:v>
                </c:pt>
                <c:pt idx="357">
                  <c:v>0</c:v>
                </c:pt>
                <c:pt idx="358">
                  <c:v>174</c:v>
                </c:pt>
                <c:pt idx="359">
                  <c:v>306</c:v>
                </c:pt>
                <c:pt idx="360">
                  <c:v>356</c:v>
                </c:pt>
                <c:pt idx="361">
                  <c:v>191</c:v>
                </c:pt>
                <c:pt idx="362">
                  <c:v>355</c:v>
                </c:pt>
                <c:pt idx="363">
                  <c:v>289</c:v>
                </c:pt>
                <c:pt idx="364">
                  <c:v>622</c:v>
                </c:pt>
                <c:pt idx="365">
                  <c:v>395</c:v>
                </c:pt>
                <c:pt idx="366">
                  <c:v>632</c:v>
                </c:pt>
                <c:pt idx="367">
                  <c:v>108</c:v>
                </c:pt>
                <c:pt idx="368">
                  <c:v>173</c:v>
                </c:pt>
                <c:pt idx="369">
                  <c:v>604</c:v>
                </c:pt>
                <c:pt idx="370">
                  <c:v>496</c:v>
                </c:pt>
                <c:pt idx="371">
                  <c:v>0</c:v>
                </c:pt>
                <c:pt idx="372">
                  <c:v>420</c:v>
                </c:pt>
                <c:pt idx="373">
                  <c:v>502</c:v>
                </c:pt>
                <c:pt idx="374">
                  <c:v>294</c:v>
                </c:pt>
                <c:pt idx="375">
                  <c:v>500</c:v>
                </c:pt>
                <c:pt idx="376">
                  <c:v>384</c:v>
                </c:pt>
                <c:pt idx="377">
                  <c:v>0</c:v>
                </c:pt>
                <c:pt idx="378">
                  <c:v>359</c:v>
                </c:pt>
                <c:pt idx="379">
                  <c:v>0</c:v>
                </c:pt>
                <c:pt idx="380">
                  <c:v>331</c:v>
                </c:pt>
                <c:pt idx="381">
                  <c:v>425</c:v>
                </c:pt>
                <c:pt idx="382">
                  <c:v>676</c:v>
                </c:pt>
                <c:pt idx="383">
                  <c:v>191</c:v>
                </c:pt>
                <c:pt idx="384">
                  <c:v>0</c:v>
                </c:pt>
                <c:pt idx="385">
                  <c:v>453</c:v>
                </c:pt>
                <c:pt idx="386">
                  <c:v>186</c:v>
                </c:pt>
                <c:pt idx="387">
                  <c:v>0</c:v>
                </c:pt>
                <c:pt idx="388">
                  <c:v>565</c:v>
                </c:pt>
                <c:pt idx="389">
                  <c:v>403</c:v>
                </c:pt>
                <c:pt idx="390">
                  <c:v>697</c:v>
                </c:pt>
                <c:pt idx="391">
                  <c:v>361</c:v>
                </c:pt>
                <c:pt idx="392">
                  <c:v>0</c:v>
                </c:pt>
                <c:pt idx="393">
                  <c:v>0</c:v>
                </c:pt>
                <c:pt idx="394">
                  <c:v>367</c:v>
                </c:pt>
                <c:pt idx="395">
                  <c:v>280</c:v>
                </c:pt>
                <c:pt idx="396">
                  <c:v>240</c:v>
                </c:pt>
                <c:pt idx="397">
                  <c:v>69</c:v>
                </c:pt>
                <c:pt idx="398">
                  <c:v>0</c:v>
                </c:pt>
                <c:pt idx="399">
                  <c:v>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1-4A16-BE72-461685E0F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482336"/>
        <c:axId val="1264376848"/>
      </c:scatterChart>
      <c:valAx>
        <c:axId val="103948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76848"/>
        <c:crosses val="autoZero"/>
        <c:crossBetween val="midCat"/>
      </c:valAx>
      <c:valAx>
        <c:axId val="126437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48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  <a:r>
              <a:rPr lang="en-US" baseline="0"/>
              <a:t> 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testing'!$B$3</c:f>
              <c:strCache>
                <c:ptCount val="1"/>
                <c:pt idx="0">
                  <c:v>due_amount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testing'!$B$4:$B$53</c:f>
              <c:numCache>
                <c:formatCode>General</c:formatCode>
                <c:ptCount val="50"/>
                <c:pt idx="0">
                  <c:v>0</c:v>
                </c:pt>
                <c:pt idx="1">
                  <c:v>151</c:v>
                </c:pt>
                <c:pt idx="2">
                  <c:v>292</c:v>
                </c:pt>
                <c:pt idx="3">
                  <c:v>213</c:v>
                </c:pt>
                <c:pt idx="4">
                  <c:v>207</c:v>
                </c:pt>
                <c:pt idx="5">
                  <c:v>703</c:v>
                </c:pt>
                <c:pt idx="6">
                  <c:v>481</c:v>
                </c:pt>
                <c:pt idx="7">
                  <c:v>0</c:v>
                </c:pt>
                <c:pt idx="8">
                  <c:v>174</c:v>
                </c:pt>
                <c:pt idx="9">
                  <c:v>306</c:v>
                </c:pt>
                <c:pt idx="10">
                  <c:v>356</c:v>
                </c:pt>
                <c:pt idx="11">
                  <c:v>191</c:v>
                </c:pt>
                <c:pt idx="12">
                  <c:v>355</c:v>
                </c:pt>
                <c:pt idx="13">
                  <c:v>289</c:v>
                </c:pt>
                <c:pt idx="14">
                  <c:v>622</c:v>
                </c:pt>
                <c:pt idx="15">
                  <c:v>395</c:v>
                </c:pt>
                <c:pt idx="16">
                  <c:v>632</c:v>
                </c:pt>
                <c:pt idx="17">
                  <c:v>108</c:v>
                </c:pt>
                <c:pt idx="18">
                  <c:v>173</c:v>
                </c:pt>
                <c:pt idx="19">
                  <c:v>604</c:v>
                </c:pt>
                <c:pt idx="20">
                  <c:v>496</c:v>
                </c:pt>
                <c:pt idx="21">
                  <c:v>0</c:v>
                </c:pt>
                <c:pt idx="22">
                  <c:v>420</c:v>
                </c:pt>
                <c:pt idx="23">
                  <c:v>502</c:v>
                </c:pt>
                <c:pt idx="24">
                  <c:v>294</c:v>
                </c:pt>
                <c:pt idx="25">
                  <c:v>500</c:v>
                </c:pt>
                <c:pt idx="26">
                  <c:v>384</c:v>
                </c:pt>
                <c:pt idx="27">
                  <c:v>0</c:v>
                </c:pt>
                <c:pt idx="28">
                  <c:v>359</c:v>
                </c:pt>
                <c:pt idx="29">
                  <c:v>0</c:v>
                </c:pt>
                <c:pt idx="30">
                  <c:v>331</c:v>
                </c:pt>
                <c:pt idx="31">
                  <c:v>425</c:v>
                </c:pt>
                <c:pt idx="32">
                  <c:v>676</c:v>
                </c:pt>
                <c:pt idx="33">
                  <c:v>191</c:v>
                </c:pt>
                <c:pt idx="34">
                  <c:v>0</c:v>
                </c:pt>
                <c:pt idx="35">
                  <c:v>453</c:v>
                </c:pt>
                <c:pt idx="36">
                  <c:v>186</c:v>
                </c:pt>
                <c:pt idx="37">
                  <c:v>0</c:v>
                </c:pt>
                <c:pt idx="38">
                  <c:v>565</c:v>
                </c:pt>
                <c:pt idx="39">
                  <c:v>403</c:v>
                </c:pt>
                <c:pt idx="40">
                  <c:v>697</c:v>
                </c:pt>
                <c:pt idx="41">
                  <c:v>361</c:v>
                </c:pt>
                <c:pt idx="42">
                  <c:v>0</c:v>
                </c:pt>
                <c:pt idx="43">
                  <c:v>0</c:v>
                </c:pt>
                <c:pt idx="44">
                  <c:v>367</c:v>
                </c:pt>
                <c:pt idx="45">
                  <c:v>280</c:v>
                </c:pt>
                <c:pt idx="46">
                  <c:v>240</c:v>
                </c:pt>
                <c:pt idx="47">
                  <c:v>69</c:v>
                </c:pt>
                <c:pt idx="48">
                  <c:v>0</c:v>
                </c:pt>
                <c:pt idx="49">
                  <c:v>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0-485E-8EFE-4D79BD1A6215}"/>
            </c:ext>
          </c:extLst>
        </c:ser>
        <c:ser>
          <c:idx val="1"/>
          <c:order val="1"/>
          <c:tx>
            <c:strRef>
              <c:f>'Model testing'!$C$3</c:f>
              <c:strCache>
                <c:ptCount val="1"/>
                <c:pt idx="0">
                  <c:v>Predicred due_amount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'Model testing'!$C$4:$C$53</c:f>
              <c:numCache>
                <c:formatCode>General</c:formatCode>
                <c:ptCount val="50"/>
                <c:pt idx="0">
                  <c:v>0.62855805603729209</c:v>
                </c:pt>
                <c:pt idx="1">
                  <c:v>282.78669682182436</c:v>
                </c:pt>
                <c:pt idx="2">
                  <c:v>453.39394351741657</c:v>
                </c:pt>
                <c:pt idx="3">
                  <c:v>242.10343030210623</c:v>
                </c:pt>
                <c:pt idx="4">
                  <c:v>177.79762193222916</c:v>
                </c:pt>
                <c:pt idx="5">
                  <c:v>872.03787963967727</c:v>
                </c:pt>
                <c:pt idx="6">
                  <c:v>370.71504704186032</c:v>
                </c:pt>
                <c:pt idx="7">
                  <c:v>43.936551447995299</c:v>
                </c:pt>
                <c:pt idx="8">
                  <c:v>238.16633999374642</c:v>
                </c:pt>
                <c:pt idx="9">
                  <c:v>244.72815717434611</c:v>
                </c:pt>
                <c:pt idx="10">
                  <c:v>360.21613955290081</c:v>
                </c:pt>
                <c:pt idx="11">
                  <c:v>267.03833558838505</c:v>
                </c:pt>
                <c:pt idx="12">
                  <c:v>293.28560431078387</c:v>
                </c:pt>
                <c:pt idx="13">
                  <c:v>358.90377611678082</c:v>
                </c:pt>
                <c:pt idx="14">
                  <c:v>683.05754483840599</c:v>
                </c:pt>
                <c:pt idx="15">
                  <c:v>431.08376510337757</c:v>
                </c:pt>
                <c:pt idx="16">
                  <c:v>526.88629594013321</c:v>
                </c:pt>
                <c:pt idx="17">
                  <c:v>139.73908228475091</c:v>
                </c:pt>
                <c:pt idx="18">
                  <c:v>368.09032016962044</c:v>
                </c:pt>
                <c:pt idx="19">
                  <c:v>572.81901620433109</c:v>
                </c:pt>
                <c:pt idx="20">
                  <c:v>400.89940607261894</c:v>
                </c:pt>
                <c:pt idx="21">
                  <c:v>24.251099906196202</c:v>
                </c:pt>
                <c:pt idx="22">
                  <c:v>179.1099853683491</c:v>
                </c:pt>
                <c:pt idx="23">
                  <c:v>294.59796774690381</c:v>
                </c:pt>
                <c:pt idx="24">
                  <c:v>274.91251620510474</c:v>
                </c:pt>
                <c:pt idx="25">
                  <c:v>332.65650739438206</c:v>
                </c:pt>
                <c:pt idx="26">
                  <c:v>463.89285100637608</c:v>
                </c:pt>
                <c:pt idx="27">
                  <c:v>-15.119803177401991</c:v>
                </c:pt>
                <c:pt idx="28">
                  <c:v>272.28778933286486</c:v>
                </c:pt>
                <c:pt idx="29">
                  <c:v>76.745637350993775</c:v>
                </c:pt>
                <c:pt idx="30">
                  <c:v>494.07721003713471</c:v>
                </c:pt>
                <c:pt idx="31">
                  <c:v>540.00993030133259</c:v>
                </c:pt>
                <c:pt idx="32">
                  <c:v>327.40705364990231</c:v>
                </c:pt>
                <c:pt idx="33">
                  <c:v>164.67398757102978</c:v>
                </c:pt>
                <c:pt idx="34">
                  <c:v>33.437643959035768</c:v>
                </c:pt>
                <c:pt idx="35">
                  <c:v>314.28341928870293</c:v>
                </c:pt>
                <c:pt idx="36">
                  <c:v>171.23580475162947</c:v>
                </c:pt>
                <c:pt idx="37">
                  <c:v>-36.117618155321026</c:v>
                </c:pt>
                <c:pt idx="38">
                  <c:v>421.89722105053795</c:v>
                </c:pt>
                <c:pt idx="39">
                  <c:v>448.14448977293682</c:v>
                </c:pt>
                <c:pt idx="40">
                  <c:v>763.11171444172237</c:v>
                </c:pt>
                <c:pt idx="41">
                  <c:v>408.77358668933857</c:v>
                </c:pt>
                <c:pt idx="42">
                  <c:v>54.435458936954831</c:v>
                </c:pt>
                <c:pt idx="43">
                  <c:v>-20.369256921881771</c:v>
                </c:pt>
                <c:pt idx="44">
                  <c:v>328.7194170860223</c:v>
                </c:pt>
                <c:pt idx="45">
                  <c:v>196.17071003790835</c:v>
                </c:pt>
                <c:pt idx="46">
                  <c:v>183.04707567670891</c:v>
                </c:pt>
                <c:pt idx="47">
                  <c:v>214.54379814358748</c:v>
                </c:pt>
                <c:pt idx="48">
                  <c:v>49.186005192475051</c:v>
                </c:pt>
                <c:pt idx="49">
                  <c:v>335.28123426662194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0-485E-8EFE-4D79BD1A6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200623"/>
        <c:axId val="2077202543"/>
      </c:lineChart>
      <c:catAx>
        <c:axId val="2077200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202543"/>
        <c:crosses val="autoZero"/>
        <c:auto val="1"/>
        <c:lblAlgn val="ctr"/>
        <c:lblOffset val="100"/>
        <c:noMultiLvlLbl val="0"/>
      </c:catAx>
      <c:valAx>
        <c:axId val="207720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20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19</xdr:row>
      <xdr:rowOff>0</xdr:rowOff>
    </xdr:from>
    <xdr:to>
      <xdr:col>49</xdr:col>
      <xdr:colOff>260225</xdr:colOff>
      <xdr:row>44</xdr:row>
      <xdr:rowOff>89060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72FE10-AFA1-4B8B-BA53-B1E171F05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27</xdr:row>
      <xdr:rowOff>0</xdr:rowOff>
    </xdr:from>
    <xdr:to>
      <xdr:col>13</xdr:col>
      <xdr:colOff>249116</xdr:colOff>
      <xdr:row>41</xdr:row>
      <xdr:rowOff>178777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8AF399-AB47-42DF-A877-4E93DF43F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23</xdr:row>
      <xdr:rowOff>127000</xdr:rowOff>
    </xdr:from>
    <xdr:to>
      <xdr:col>6</xdr:col>
      <xdr:colOff>698500</xdr:colOff>
      <xdr:row>41</xdr:row>
      <xdr:rowOff>136525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3B9D5F-6421-B97E-97EC-3A5088309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3441700"/>
          <a:ext cx="5191125" cy="2581275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55</xdr:row>
      <xdr:rowOff>127000</xdr:rowOff>
    </xdr:from>
    <xdr:to>
      <xdr:col>6</xdr:col>
      <xdr:colOff>698500</xdr:colOff>
      <xdr:row>73</xdr:row>
      <xdr:rowOff>136525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AC9825-C619-BA40-B313-E5AB47F1C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0" y="8042275"/>
          <a:ext cx="5191125" cy="2581275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77</xdr:row>
      <xdr:rowOff>127000</xdr:rowOff>
    </xdr:from>
    <xdr:to>
      <xdr:col>6</xdr:col>
      <xdr:colOff>698500</xdr:colOff>
      <xdr:row>95</xdr:row>
      <xdr:rowOff>136525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A846E96-5104-C788-19C0-DA76F3C9B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000" y="11185525"/>
          <a:ext cx="5191125" cy="2581275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99</xdr:row>
      <xdr:rowOff>127000</xdr:rowOff>
    </xdr:from>
    <xdr:to>
      <xdr:col>6</xdr:col>
      <xdr:colOff>698500</xdr:colOff>
      <xdr:row>117</xdr:row>
      <xdr:rowOff>136525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2E08301-1A2B-66A8-69E1-85A3449CD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000" y="14328775"/>
          <a:ext cx="5191125" cy="2581275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121</xdr:row>
      <xdr:rowOff>126998</xdr:rowOff>
    </xdr:from>
    <xdr:to>
      <xdr:col>6</xdr:col>
      <xdr:colOff>698500</xdr:colOff>
      <xdr:row>139</xdr:row>
      <xdr:rowOff>136523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01CDA8-FEE3-0BA9-045F-B3419B5F9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7000" y="17472023"/>
          <a:ext cx="5191125" cy="2581275"/>
        </a:xfrm>
        <a:prstGeom prst="rect">
          <a:avLst/>
        </a:prstGeom>
      </xdr:spPr>
    </xdr:pic>
    <xdr:clientData/>
  </xdr:twoCellAnchor>
  <xdr:twoCellAnchor>
    <xdr:from>
      <xdr:col>0</xdr:col>
      <xdr:colOff>127000</xdr:colOff>
      <xdr:row>145</xdr:row>
      <xdr:rowOff>126998</xdr:rowOff>
    </xdr:from>
    <xdr:to>
      <xdr:col>6</xdr:col>
      <xdr:colOff>698500</xdr:colOff>
      <xdr:row>163</xdr:row>
      <xdr:rowOff>136523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D6FE021-289A-FB58-C9F8-0B6D8D7DB4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000" y="20901023"/>
          <a:ext cx="5191125" cy="2581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4</xdr:row>
      <xdr:rowOff>180975</xdr:rowOff>
    </xdr:from>
    <xdr:to>
      <xdr:col>16</xdr:col>
      <xdr:colOff>504824</xdr:colOff>
      <xdr:row>23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0BB9F2-9F9A-42C7-B0D1-7A7FFEBBB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D8F5A-FB07-4B4A-927E-AFE2BA85156C}">
  <dimension ref="A1:I401"/>
  <sheetViews>
    <sheetView zoomScale="85" zoomScaleNormal="85" workbookViewId="0"/>
  </sheetViews>
  <sheetFormatPr defaultColWidth="14.28515625" defaultRowHeight="14.25"/>
  <cols>
    <col min="1" max="4" width="14.28515625" style="3"/>
    <col min="5" max="5" width="24.85546875" style="3" customWidth="1"/>
    <col min="6" max="16384" width="14.28515625" style="3"/>
  </cols>
  <sheetData>
    <row r="1" spans="1:9" ht="15.75" thickBo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3">
        <v>14144706</v>
      </c>
      <c r="B2" s="3">
        <v>8</v>
      </c>
      <c r="C2" s="3">
        <v>1082</v>
      </c>
      <c r="D2" s="3">
        <v>277</v>
      </c>
      <c r="E2" s="3">
        <v>1</v>
      </c>
      <c r="F2" s="3">
        <v>32</v>
      </c>
      <c r="G2" s="3" t="s">
        <v>9</v>
      </c>
      <c r="H2" s="3" t="s">
        <v>10</v>
      </c>
      <c r="I2" s="3">
        <v>167</v>
      </c>
    </row>
    <row r="3" spans="1:9">
      <c r="A3" s="3">
        <v>14144708</v>
      </c>
      <c r="B3" s="3">
        <v>54</v>
      </c>
      <c r="C3" s="3">
        <v>1994</v>
      </c>
      <c r="D3" s="3">
        <v>473</v>
      </c>
      <c r="E3" s="3">
        <v>3</v>
      </c>
      <c r="F3" s="3">
        <v>77</v>
      </c>
      <c r="G3" s="3" t="s">
        <v>11</v>
      </c>
      <c r="H3" s="3" t="s">
        <v>12</v>
      </c>
      <c r="I3" s="3">
        <v>452</v>
      </c>
    </row>
    <row r="4" spans="1:9">
      <c r="A4" s="3">
        <v>14144710</v>
      </c>
      <c r="B4" s="3">
        <v>53</v>
      </c>
      <c r="C4" s="3">
        <v>2123</v>
      </c>
      <c r="D4" s="3">
        <v>503</v>
      </c>
      <c r="E4" s="3">
        <v>3</v>
      </c>
      <c r="F4" s="3">
        <v>67</v>
      </c>
      <c r="G4" s="3" t="s">
        <v>9</v>
      </c>
      <c r="H4" s="3" t="s">
        <v>10</v>
      </c>
      <c r="I4" s="3">
        <v>290</v>
      </c>
    </row>
    <row r="5" spans="1:9">
      <c r="A5" s="3">
        <v>14144714</v>
      </c>
      <c r="B5" s="3">
        <v>75</v>
      </c>
      <c r="C5" s="3">
        <v>2852</v>
      </c>
      <c r="D5" s="3">
        <v>667</v>
      </c>
      <c r="E5" s="3">
        <v>4</v>
      </c>
      <c r="F5" s="3">
        <v>34</v>
      </c>
      <c r="G5" s="3" t="s">
        <v>11</v>
      </c>
      <c r="H5" s="3" t="s">
        <v>10</v>
      </c>
      <c r="I5" s="3">
        <v>482</v>
      </c>
    </row>
    <row r="6" spans="1:9">
      <c r="A6" s="3">
        <v>14144716</v>
      </c>
      <c r="B6" s="3">
        <v>28</v>
      </c>
      <c r="C6" s="3">
        <v>1470</v>
      </c>
      <c r="D6" s="3">
        <v>349</v>
      </c>
      <c r="E6" s="3">
        <v>4</v>
      </c>
      <c r="F6" s="3">
        <v>64</v>
      </c>
      <c r="G6" s="3" t="s">
        <v>9</v>
      </c>
      <c r="H6" s="3" t="s">
        <v>10</v>
      </c>
      <c r="I6" s="3">
        <v>166</v>
      </c>
    </row>
    <row r="7" spans="1:9">
      <c r="A7" s="3">
        <v>14144719</v>
      </c>
      <c r="B7" s="3">
        <v>41</v>
      </c>
      <c r="C7" s="3">
        <v>2415</v>
      </c>
      <c r="D7" s="3">
        <v>557</v>
      </c>
      <c r="E7" s="3">
        <v>2</v>
      </c>
      <c r="F7" s="3">
        <v>73</v>
      </c>
      <c r="G7" s="3" t="s">
        <v>9</v>
      </c>
      <c r="H7" s="3" t="s">
        <v>10</v>
      </c>
      <c r="I7" s="3">
        <v>576</v>
      </c>
    </row>
    <row r="8" spans="1:9">
      <c r="A8" s="3">
        <v>14144726</v>
      </c>
      <c r="B8" s="3">
        <v>11</v>
      </c>
      <c r="C8" s="3">
        <v>1017</v>
      </c>
      <c r="D8" s="3">
        <v>253</v>
      </c>
      <c r="E8" s="3">
        <v>1</v>
      </c>
      <c r="F8" s="3">
        <v>35</v>
      </c>
      <c r="G8" s="3" t="s">
        <v>11</v>
      </c>
      <c r="H8" s="3" t="s">
        <v>10</v>
      </c>
      <c r="I8" s="3">
        <v>102</v>
      </c>
    </row>
    <row r="9" spans="1:9">
      <c r="A9" s="3">
        <v>14144727</v>
      </c>
      <c r="B9" s="3">
        <v>36</v>
      </c>
      <c r="C9" s="3">
        <v>2135</v>
      </c>
      <c r="D9" s="3">
        <v>501</v>
      </c>
      <c r="E9" s="3">
        <v>1</v>
      </c>
      <c r="F9" s="3">
        <v>82</v>
      </c>
      <c r="G9" s="3" t="s">
        <v>9</v>
      </c>
      <c r="H9" s="3" t="s">
        <v>10</v>
      </c>
      <c r="I9" s="3">
        <v>436</v>
      </c>
    </row>
    <row r="10" spans="1:9">
      <c r="A10" s="3">
        <v>14144729</v>
      </c>
      <c r="B10" s="3">
        <v>8</v>
      </c>
      <c r="C10" s="3">
        <v>990</v>
      </c>
      <c r="D10" s="3">
        <v>260</v>
      </c>
      <c r="E10" s="3">
        <v>2</v>
      </c>
      <c r="F10" s="3">
        <v>62</v>
      </c>
      <c r="G10" s="3" t="s">
        <v>11</v>
      </c>
      <c r="H10" s="3" t="s">
        <v>10</v>
      </c>
      <c r="I10" s="3">
        <v>140</v>
      </c>
    </row>
    <row r="11" spans="1:9">
      <c r="A11" s="3">
        <v>14144730</v>
      </c>
      <c r="B11" s="3">
        <v>36</v>
      </c>
      <c r="C11" s="3">
        <v>2046</v>
      </c>
      <c r="D11" s="3">
        <v>481</v>
      </c>
      <c r="E11" s="3">
        <v>1</v>
      </c>
      <c r="F11" s="3">
        <v>38</v>
      </c>
      <c r="G11" s="3" t="s">
        <v>11</v>
      </c>
      <c r="H11" s="3" t="s">
        <v>12</v>
      </c>
      <c r="I11" s="3">
        <v>675</v>
      </c>
    </row>
    <row r="12" spans="1:9">
      <c r="A12" s="3">
        <v>14144731</v>
      </c>
      <c r="B12" s="3">
        <v>32</v>
      </c>
      <c r="C12" s="3">
        <v>2436</v>
      </c>
      <c r="D12" s="3">
        <v>577</v>
      </c>
      <c r="E12" s="3">
        <v>3</v>
      </c>
      <c r="F12" s="3">
        <v>28</v>
      </c>
      <c r="G12" s="3" t="s">
        <v>9</v>
      </c>
      <c r="H12" s="3" t="s">
        <v>10</v>
      </c>
      <c r="I12" s="3">
        <v>704</v>
      </c>
    </row>
    <row r="13" spans="1:9">
      <c r="A13" s="3">
        <v>14144736</v>
      </c>
      <c r="B13" s="3">
        <v>8</v>
      </c>
      <c r="C13" s="3">
        <v>394</v>
      </c>
      <c r="D13" s="3">
        <v>135</v>
      </c>
      <c r="E13" s="3">
        <v>1</v>
      </c>
      <c r="F13" s="3">
        <v>60</v>
      </c>
      <c r="G13" s="3" t="s">
        <v>9</v>
      </c>
      <c r="H13" s="3" t="s">
        <v>10</v>
      </c>
      <c r="I13" s="3">
        <v>0</v>
      </c>
    </row>
    <row r="14" spans="1:9">
      <c r="A14" s="3">
        <v>14144738</v>
      </c>
      <c r="B14" s="3">
        <v>41</v>
      </c>
      <c r="C14" s="3">
        <v>1593</v>
      </c>
      <c r="D14" s="3">
        <v>386</v>
      </c>
      <c r="E14" s="3">
        <v>1</v>
      </c>
      <c r="F14" s="3">
        <v>54</v>
      </c>
      <c r="G14" s="3" t="s">
        <v>11</v>
      </c>
      <c r="H14" s="3" t="s">
        <v>10</v>
      </c>
      <c r="I14" s="3">
        <v>102</v>
      </c>
    </row>
    <row r="15" spans="1:9">
      <c r="A15" s="3">
        <v>14144739</v>
      </c>
      <c r="B15" s="3">
        <v>22</v>
      </c>
      <c r="C15" s="3">
        <v>2077</v>
      </c>
      <c r="D15" s="3">
        <v>500</v>
      </c>
      <c r="E15" s="3">
        <v>4</v>
      </c>
      <c r="F15" s="3">
        <v>46</v>
      </c>
      <c r="G15" s="3" t="s">
        <v>9</v>
      </c>
      <c r="H15" s="3" t="s">
        <v>10</v>
      </c>
      <c r="I15" s="3">
        <v>541</v>
      </c>
    </row>
    <row r="16" spans="1:9">
      <c r="A16" s="3">
        <v>14144743</v>
      </c>
      <c r="B16" s="3">
        <v>10</v>
      </c>
      <c r="C16" s="3">
        <v>988</v>
      </c>
      <c r="D16" s="3">
        <v>263</v>
      </c>
      <c r="E16" s="3">
        <v>2</v>
      </c>
      <c r="F16" s="3">
        <v>71</v>
      </c>
      <c r="G16" s="3" t="s">
        <v>11</v>
      </c>
      <c r="H16" s="3" t="s">
        <v>10</v>
      </c>
      <c r="I16" s="3">
        <v>74</v>
      </c>
    </row>
    <row r="17" spans="1:9">
      <c r="A17" s="3">
        <v>14144745</v>
      </c>
      <c r="B17" s="3">
        <v>11</v>
      </c>
      <c r="C17" s="3">
        <v>758</v>
      </c>
      <c r="D17" s="3">
        <v>196</v>
      </c>
      <c r="E17" s="3">
        <v>3</v>
      </c>
      <c r="F17" s="3">
        <v>54</v>
      </c>
      <c r="G17" s="3" t="s">
        <v>11</v>
      </c>
      <c r="H17" s="3" t="s">
        <v>10</v>
      </c>
      <c r="I17" s="3">
        <v>0</v>
      </c>
    </row>
    <row r="18" spans="1:9">
      <c r="A18" s="3">
        <v>14144757</v>
      </c>
      <c r="B18" s="3">
        <v>27</v>
      </c>
      <c r="C18" s="3">
        <v>1115</v>
      </c>
      <c r="D18" s="3">
        <v>280</v>
      </c>
      <c r="E18" s="3">
        <v>4</v>
      </c>
      <c r="F18" s="3">
        <v>69</v>
      </c>
      <c r="G18" s="3" t="s">
        <v>11</v>
      </c>
      <c r="H18" s="3" t="s">
        <v>10</v>
      </c>
      <c r="I18" s="3">
        <v>0</v>
      </c>
    </row>
    <row r="19" spans="1:9">
      <c r="A19" s="3">
        <v>14144806</v>
      </c>
      <c r="B19" s="3">
        <v>19</v>
      </c>
      <c r="C19" s="3">
        <v>1314</v>
      </c>
      <c r="D19" s="3">
        <v>332</v>
      </c>
      <c r="E19" s="3">
        <v>3</v>
      </c>
      <c r="F19" s="3">
        <v>65</v>
      </c>
      <c r="G19" s="3" t="s">
        <v>11</v>
      </c>
      <c r="H19" s="3" t="s">
        <v>10</v>
      </c>
      <c r="I19" s="3">
        <v>184</v>
      </c>
    </row>
    <row r="20" spans="1:9">
      <c r="A20" s="3">
        <v>14144808</v>
      </c>
      <c r="B20" s="3">
        <v>25</v>
      </c>
      <c r="C20" s="3">
        <v>1916</v>
      </c>
      <c r="D20" s="3">
        <v>439</v>
      </c>
      <c r="E20" s="3">
        <v>1</v>
      </c>
      <c r="F20" s="3">
        <v>26</v>
      </c>
      <c r="G20" s="3" t="s">
        <v>11</v>
      </c>
      <c r="H20" s="3" t="s">
        <v>10</v>
      </c>
      <c r="I20" s="3">
        <v>446</v>
      </c>
    </row>
    <row r="21" spans="1:9">
      <c r="A21" s="3">
        <v>14144812</v>
      </c>
      <c r="B21" s="3">
        <v>22</v>
      </c>
      <c r="C21" s="3">
        <v>1988</v>
      </c>
      <c r="D21" s="3">
        <v>469</v>
      </c>
      <c r="E21" s="3">
        <v>1</v>
      </c>
      <c r="F21" s="3">
        <v>41</v>
      </c>
      <c r="G21" s="3" t="s">
        <v>9</v>
      </c>
      <c r="H21" s="3" t="s">
        <v>10</v>
      </c>
      <c r="I21" s="3">
        <v>524</v>
      </c>
    </row>
    <row r="22" spans="1:9">
      <c r="A22" s="3">
        <v>14144815</v>
      </c>
      <c r="B22" s="3">
        <v>9</v>
      </c>
      <c r="C22" s="3">
        <v>858</v>
      </c>
      <c r="D22" s="3">
        <v>230</v>
      </c>
      <c r="E22" s="3">
        <v>3</v>
      </c>
      <c r="F22" s="3">
        <v>59</v>
      </c>
      <c r="G22" s="3" t="s">
        <v>11</v>
      </c>
      <c r="H22" s="3" t="s">
        <v>10</v>
      </c>
      <c r="I22" s="3">
        <v>45</v>
      </c>
    </row>
    <row r="23" spans="1:9">
      <c r="A23" s="3">
        <v>14144824</v>
      </c>
      <c r="B23" s="3">
        <v>19</v>
      </c>
      <c r="C23" s="3">
        <v>1914</v>
      </c>
      <c r="D23" s="3">
        <v>448</v>
      </c>
      <c r="E23" s="3">
        <v>2</v>
      </c>
      <c r="F23" s="3">
        <v>68</v>
      </c>
      <c r="G23" s="3" t="s">
        <v>11</v>
      </c>
      <c r="H23" s="3" t="s">
        <v>10</v>
      </c>
      <c r="I23" s="3">
        <v>484</v>
      </c>
    </row>
    <row r="24" spans="1:9">
      <c r="A24" s="3">
        <v>14144834</v>
      </c>
      <c r="B24" s="3">
        <v>11</v>
      </c>
      <c r="C24" s="3">
        <v>790</v>
      </c>
      <c r="D24" s="3">
        <v>208</v>
      </c>
      <c r="E24" s="3">
        <v>2</v>
      </c>
      <c r="F24" s="3">
        <v>57</v>
      </c>
      <c r="G24" s="3" t="s">
        <v>9</v>
      </c>
      <c r="H24" s="3" t="s">
        <v>10</v>
      </c>
      <c r="I24" s="3">
        <v>0</v>
      </c>
    </row>
    <row r="25" spans="1:9">
      <c r="A25" s="3">
        <v>14144838</v>
      </c>
      <c r="B25" s="3">
        <v>33</v>
      </c>
      <c r="C25" s="3">
        <v>1554</v>
      </c>
      <c r="D25" s="3">
        <v>390</v>
      </c>
      <c r="E25" s="3">
        <v>4</v>
      </c>
      <c r="F25" s="3">
        <v>45</v>
      </c>
      <c r="G25" s="3" t="s">
        <v>9</v>
      </c>
      <c r="H25" s="3" t="s">
        <v>10</v>
      </c>
      <c r="I25" s="3">
        <v>206</v>
      </c>
    </row>
    <row r="26" spans="1:9">
      <c r="A26" s="3">
        <v>14144843</v>
      </c>
      <c r="B26" s="3">
        <v>6</v>
      </c>
      <c r="C26" s="3">
        <v>528</v>
      </c>
      <c r="D26" s="3">
        <v>152</v>
      </c>
      <c r="E26" s="3">
        <v>4</v>
      </c>
      <c r="F26" s="3">
        <v>54</v>
      </c>
      <c r="G26" s="3" t="s">
        <v>11</v>
      </c>
      <c r="H26" s="3" t="s">
        <v>10</v>
      </c>
      <c r="I26" s="3">
        <v>0</v>
      </c>
    </row>
    <row r="27" spans="1:9">
      <c r="A27" s="3">
        <v>14144849</v>
      </c>
      <c r="B27" s="3">
        <v>8</v>
      </c>
      <c r="C27" s="3">
        <v>1297</v>
      </c>
      <c r="D27" s="3">
        <v>319</v>
      </c>
      <c r="E27" s="3">
        <v>4</v>
      </c>
      <c r="F27" s="3">
        <v>23</v>
      </c>
      <c r="G27" s="3" t="s">
        <v>11</v>
      </c>
      <c r="H27" s="3" t="s">
        <v>10</v>
      </c>
      <c r="I27" s="3">
        <v>336</v>
      </c>
    </row>
    <row r="28" spans="1:9">
      <c r="A28" s="3">
        <v>14144850</v>
      </c>
      <c r="B28" s="3">
        <v>22</v>
      </c>
      <c r="C28" s="3">
        <v>1088</v>
      </c>
      <c r="D28" s="3">
        <v>283</v>
      </c>
      <c r="E28" s="3">
        <v>1</v>
      </c>
      <c r="F28" s="3">
        <v>41</v>
      </c>
      <c r="G28" s="3" t="s">
        <v>11</v>
      </c>
      <c r="H28" s="3" t="s">
        <v>12</v>
      </c>
      <c r="I28" s="3">
        <v>327</v>
      </c>
    </row>
    <row r="29" spans="1:9">
      <c r="A29" s="3">
        <v>14144852</v>
      </c>
      <c r="B29" s="3">
        <v>17</v>
      </c>
      <c r="C29" s="3">
        <v>1361</v>
      </c>
      <c r="D29" s="3">
        <v>326</v>
      </c>
      <c r="E29" s="3">
        <v>1</v>
      </c>
      <c r="F29" s="3">
        <v>41</v>
      </c>
      <c r="G29" s="3" t="s">
        <v>9</v>
      </c>
      <c r="H29" s="3" t="s">
        <v>10</v>
      </c>
      <c r="I29" s="3">
        <v>234</v>
      </c>
    </row>
    <row r="30" spans="1:9">
      <c r="A30" s="3">
        <v>14144900</v>
      </c>
      <c r="B30" s="3">
        <v>94</v>
      </c>
      <c r="C30" s="3">
        <v>4025</v>
      </c>
      <c r="D30" s="3">
        <v>930</v>
      </c>
      <c r="E30" s="3">
        <v>3</v>
      </c>
      <c r="F30" s="3">
        <v>38</v>
      </c>
      <c r="G30" s="3" t="s">
        <v>11</v>
      </c>
      <c r="H30" s="3" t="s">
        <v>10</v>
      </c>
      <c r="I30" s="3">
        <v>905</v>
      </c>
    </row>
    <row r="31" spans="1:9">
      <c r="A31" s="3">
        <v>14144903</v>
      </c>
      <c r="B31" s="3">
        <v>14</v>
      </c>
      <c r="C31" s="3">
        <v>1684</v>
      </c>
      <c r="D31" s="3">
        <v>402</v>
      </c>
      <c r="E31" s="3">
        <v>3</v>
      </c>
      <c r="F31" s="3">
        <v>52</v>
      </c>
      <c r="G31" s="3" t="s">
        <v>9</v>
      </c>
      <c r="H31" s="3" t="s">
        <v>10</v>
      </c>
      <c r="I31" s="3">
        <v>458</v>
      </c>
    </row>
    <row r="32" spans="1:9">
      <c r="A32" s="3">
        <v>14144907</v>
      </c>
      <c r="B32" s="3">
        <v>18</v>
      </c>
      <c r="C32" s="3">
        <v>1700</v>
      </c>
      <c r="D32" s="3">
        <v>404</v>
      </c>
      <c r="E32" s="3">
        <v>3</v>
      </c>
      <c r="F32" s="3">
        <v>44</v>
      </c>
      <c r="G32" s="3" t="s">
        <v>9</v>
      </c>
      <c r="H32" s="3" t="s">
        <v>10</v>
      </c>
      <c r="I32" s="3">
        <v>432</v>
      </c>
    </row>
    <row r="33" spans="1:9">
      <c r="A33" s="3">
        <v>14144908</v>
      </c>
      <c r="B33" s="3">
        <v>15</v>
      </c>
      <c r="C33" s="3">
        <v>820</v>
      </c>
      <c r="D33" s="3">
        <v>205</v>
      </c>
      <c r="E33" s="3">
        <v>1</v>
      </c>
      <c r="F33" s="3">
        <v>40</v>
      </c>
      <c r="G33" s="3" t="s">
        <v>9</v>
      </c>
      <c r="H33" s="3" t="s">
        <v>10</v>
      </c>
      <c r="I33" s="3">
        <v>0</v>
      </c>
    </row>
    <row r="34" spans="1:9">
      <c r="A34" s="3">
        <v>14144914</v>
      </c>
      <c r="B34" s="3">
        <v>68</v>
      </c>
      <c r="C34" s="3">
        <v>2352</v>
      </c>
      <c r="D34" s="3">
        <v>551</v>
      </c>
      <c r="E34" s="3">
        <v>3</v>
      </c>
      <c r="F34" s="3">
        <v>45</v>
      </c>
      <c r="G34" s="3" t="s">
        <v>11</v>
      </c>
      <c r="H34" s="3" t="s">
        <v>10</v>
      </c>
      <c r="I34" s="3">
        <v>263</v>
      </c>
    </row>
    <row r="35" spans="1:9">
      <c r="A35" s="3">
        <v>14144915</v>
      </c>
      <c r="B35" s="3">
        <v>16</v>
      </c>
      <c r="C35" s="3">
        <v>549</v>
      </c>
      <c r="D35" s="3">
        <v>158</v>
      </c>
      <c r="E35" s="3">
        <v>3</v>
      </c>
      <c r="F35" s="3">
        <v>28</v>
      </c>
      <c r="G35" s="3" t="s">
        <v>9</v>
      </c>
      <c r="H35" s="3" t="s">
        <v>10</v>
      </c>
      <c r="I35" s="3">
        <v>0</v>
      </c>
    </row>
    <row r="36" spans="1:9">
      <c r="A36" s="3">
        <v>14144916</v>
      </c>
      <c r="B36" s="3">
        <v>11</v>
      </c>
      <c r="C36" s="3">
        <v>794</v>
      </c>
      <c r="D36" s="3">
        <v>195</v>
      </c>
      <c r="E36" s="3">
        <v>2</v>
      </c>
      <c r="F36" s="3">
        <v>23</v>
      </c>
      <c r="G36" s="3" t="s">
        <v>11</v>
      </c>
      <c r="H36" s="3" t="s">
        <v>10</v>
      </c>
      <c r="I36" s="3">
        <v>0</v>
      </c>
    </row>
    <row r="37" spans="1:9">
      <c r="A37" s="3">
        <v>14144920</v>
      </c>
      <c r="B37" s="3">
        <v>12</v>
      </c>
      <c r="C37" s="3">
        <v>768</v>
      </c>
      <c r="D37" s="3">
        <v>215</v>
      </c>
      <c r="E37" s="3">
        <v>4</v>
      </c>
      <c r="F37" s="3">
        <v>46</v>
      </c>
      <c r="G37" s="3" t="s">
        <v>11</v>
      </c>
      <c r="H37" s="3" t="s">
        <v>12</v>
      </c>
      <c r="I37" s="3">
        <v>210</v>
      </c>
    </row>
    <row r="38" spans="1:9">
      <c r="A38" s="3">
        <v>14144923</v>
      </c>
      <c r="B38" s="3">
        <v>32</v>
      </c>
      <c r="C38" s="3">
        <v>1938</v>
      </c>
      <c r="D38" s="3">
        <v>445</v>
      </c>
      <c r="E38" s="3">
        <v>3</v>
      </c>
      <c r="F38" s="3">
        <v>67</v>
      </c>
      <c r="G38" s="3" t="s">
        <v>11</v>
      </c>
      <c r="H38" s="3" t="s">
        <v>10</v>
      </c>
      <c r="I38" s="3">
        <v>381</v>
      </c>
    </row>
    <row r="39" spans="1:9">
      <c r="A39" s="3">
        <v>14144925</v>
      </c>
      <c r="B39" s="3">
        <v>16</v>
      </c>
      <c r="C39" s="3">
        <v>1945</v>
      </c>
      <c r="D39" s="3">
        <v>452</v>
      </c>
      <c r="E39" s="3">
        <v>4</v>
      </c>
      <c r="F39" s="3">
        <v>65</v>
      </c>
      <c r="G39" s="3" t="s">
        <v>9</v>
      </c>
      <c r="H39" s="3" t="s">
        <v>10</v>
      </c>
      <c r="I39" s="3">
        <v>547</v>
      </c>
    </row>
    <row r="40" spans="1:9">
      <c r="A40" s="3">
        <v>14144929</v>
      </c>
      <c r="B40" s="3">
        <v>6</v>
      </c>
      <c r="C40" s="3">
        <v>1170</v>
      </c>
      <c r="D40" s="3">
        <v>294</v>
      </c>
      <c r="E40" s="3">
        <v>3</v>
      </c>
      <c r="F40" s="3">
        <v>23</v>
      </c>
      <c r="G40" s="3" t="s">
        <v>11</v>
      </c>
      <c r="H40" s="3" t="s">
        <v>10</v>
      </c>
      <c r="I40" s="3">
        <v>266</v>
      </c>
    </row>
    <row r="41" spans="1:9">
      <c r="A41" s="3">
        <v>14144932</v>
      </c>
      <c r="B41" s="3">
        <v>7</v>
      </c>
      <c r="C41" s="3">
        <v>1039</v>
      </c>
      <c r="D41" s="3">
        <v>258</v>
      </c>
      <c r="E41" s="3">
        <v>3</v>
      </c>
      <c r="F41" s="3">
        <v>44</v>
      </c>
      <c r="G41" s="3" t="s">
        <v>9</v>
      </c>
      <c r="H41" s="3" t="s">
        <v>10</v>
      </c>
      <c r="I41" s="3">
        <v>172</v>
      </c>
    </row>
    <row r="42" spans="1:9">
      <c r="A42" s="3">
        <v>14144935</v>
      </c>
      <c r="B42" s="3">
        <v>18</v>
      </c>
      <c r="C42" s="3">
        <v>999</v>
      </c>
      <c r="D42" s="3">
        <v>247</v>
      </c>
      <c r="E42" s="3">
        <v>2</v>
      </c>
      <c r="F42" s="3">
        <v>51</v>
      </c>
      <c r="G42" s="3" t="s">
        <v>11</v>
      </c>
      <c r="H42" s="3" t="s">
        <v>10</v>
      </c>
      <c r="I42" s="3">
        <v>25</v>
      </c>
    </row>
    <row r="43" spans="1:9">
      <c r="A43" s="3">
        <v>14144938</v>
      </c>
      <c r="B43" s="3">
        <v>57</v>
      </c>
      <c r="C43" s="3">
        <v>2298</v>
      </c>
      <c r="D43" s="3">
        <v>527</v>
      </c>
      <c r="E43" s="3">
        <v>1</v>
      </c>
      <c r="F43" s="3">
        <v>62</v>
      </c>
      <c r="G43" s="3" t="s">
        <v>9</v>
      </c>
      <c r="H43" s="3" t="s">
        <v>12</v>
      </c>
      <c r="I43" s="3">
        <v>578</v>
      </c>
    </row>
    <row r="44" spans="1:9">
      <c r="A44" s="3">
        <v>14144941</v>
      </c>
      <c r="B44" s="3">
        <v>23</v>
      </c>
      <c r="C44" s="3">
        <v>1429</v>
      </c>
      <c r="D44" s="3">
        <v>343</v>
      </c>
      <c r="E44" s="3">
        <v>1</v>
      </c>
      <c r="F44" s="3">
        <v>62</v>
      </c>
      <c r="G44" s="3" t="s">
        <v>11</v>
      </c>
      <c r="H44" s="3" t="s">
        <v>10</v>
      </c>
      <c r="I44" s="3">
        <v>193</v>
      </c>
    </row>
    <row r="45" spans="1:9">
      <c r="A45" s="3">
        <v>14144942</v>
      </c>
      <c r="B45" s="3">
        <v>19</v>
      </c>
      <c r="C45" s="3">
        <v>1878</v>
      </c>
      <c r="D45" s="3">
        <v>436</v>
      </c>
      <c r="E45" s="3">
        <v>1</v>
      </c>
      <c r="F45" s="3">
        <v>22</v>
      </c>
      <c r="G45" s="3" t="s">
        <v>11</v>
      </c>
      <c r="H45" s="3" t="s">
        <v>10</v>
      </c>
      <c r="I45" s="3">
        <v>488</v>
      </c>
    </row>
    <row r="46" spans="1:9">
      <c r="A46" s="3">
        <v>14144944</v>
      </c>
      <c r="B46" s="3">
        <v>16</v>
      </c>
      <c r="C46" s="3">
        <v>1913</v>
      </c>
      <c r="D46" s="3">
        <v>459</v>
      </c>
      <c r="E46" s="3">
        <v>2</v>
      </c>
      <c r="F46" s="3">
        <v>23</v>
      </c>
      <c r="G46" s="3" t="s">
        <v>11</v>
      </c>
      <c r="H46" s="3" t="s">
        <v>10</v>
      </c>
      <c r="I46" s="3">
        <v>560</v>
      </c>
    </row>
    <row r="47" spans="1:9">
      <c r="A47" s="3">
        <v>14144946</v>
      </c>
      <c r="B47" s="3">
        <v>39</v>
      </c>
      <c r="C47" s="3">
        <v>2271</v>
      </c>
      <c r="D47" s="3">
        <v>552</v>
      </c>
      <c r="E47" s="3">
        <v>4</v>
      </c>
      <c r="F47" s="3">
        <v>47</v>
      </c>
      <c r="G47" s="3" t="s">
        <v>11</v>
      </c>
      <c r="H47" s="3" t="s">
        <v>10</v>
      </c>
      <c r="I47" s="3">
        <v>499</v>
      </c>
    </row>
    <row r="48" spans="1:9">
      <c r="A48" s="3">
        <v>14144948</v>
      </c>
      <c r="B48" s="3">
        <v>10</v>
      </c>
      <c r="C48" s="3">
        <v>1513</v>
      </c>
      <c r="D48" s="3">
        <v>368</v>
      </c>
      <c r="E48" s="3">
        <v>3</v>
      </c>
      <c r="F48" s="3">
        <v>60</v>
      </c>
      <c r="G48" s="3" t="s">
        <v>11</v>
      </c>
      <c r="H48" s="3" t="s">
        <v>12</v>
      </c>
      <c r="I48" s="3">
        <v>621</v>
      </c>
    </row>
    <row r="49" spans="1:9">
      <c r="A49" s="3">
        <v>14144950</v>
      </c>
      <c r="B49" s="3">
        <v>23</v>
      </c>
      <c r="C49" s="3">
        <v>1330</v>
      </c>
      <c r="D49" s="3">
        <v>313</v>
      </c>
      <c r="E49" s="3">
        <v>1</v>
      </c>
      <c r="F49" s="3">
        <v>46</v>
      </c>
      <c r="G49" s="3" t="s">
        <v>9</v>
      </c>
      <c r="H49" s="3" t="s">
        <v>12</v>
      </c>
      <c r="I49" s="3">
        <v>399</v>
      </c>
    </row>
    <row r="50" spans="1:9">
      <c r="A50" s="3">
        <v>14144951</v>
      </c>
      <c r="B50" s="3">
        <v>23</v>
      </c>
      <c r="C50" s="3">
        <v>676</v>
      </c>
      <c r="D50" s="3">
        <v>200</v>
      </c>
      <c r="E50" s="3">
        <v>2</v>
      </c>
      <c r="F50" s="3">
        <v>68</v>
      </c>
      <c r="G50" s="3" t="s">
        <v>9</v>
      </c>
      <c r="H50" s="3" t="s">
        <v>10</v>
      </c>
      <c r="I50" s="3">
        <v>0</v>
      </c>
    </row>
    <row r="51" spans="1:9">
      <c r="A51" s="3">
        <v>14144956</v>
      </c>
      <c r="B51" s="3">
        <v>22</v>
      </c>
      <c r="C51" s="3">
        <v>1371</v>
      </c>
      <c r="D51" s="3">
        <v>346</v>
      </c>
      <c r="E51" s="3">
        <v>2</v>
      </c>
      <c r="F51" s="3">
        <v>46</v>
      </c>
      <c r="G51" s="3" t="s">
        <v>9</v>
      </c>
      <c r="H51" s="3" t="s">
        <v>12</v>
      </c>
      <c r="I51" s="3">
        <v>451</v>
      </c>
    </row>
    <row r="52" spans="1:9">
      <c r="A52" s="3">
        <v>14144958</v>
      </c>
      <c r="B52" s="3">
        <v>19</v>
      </c>
      <c r="C52" s="3">
        <v>1555</v>
      </c>
      <c r="D52" s="3">
        <v>368</v>
      </c>
      <c r="E52" s="3">
        <v>3</v>
      </c>
      <c r="F52" s="3">
        <v>46</v>
      </c>
      <c r="G52" s="3" t="s">
        <v>9</v>
      </c>
      <c r="H52" s="3" t="s">
        <v>10</v>
      </c>
      <c r="I52" s="3">
        <v>327</v>
      </c>
    </row>
    <row r="53" spans="1:9">
      <c r="A53" s="3">
        <v>14145002</v>
      </c>
      <c r="B53" s="3">
        <v>20</v>
      </c>
      <c r="C53" s="3">
        <v>1191</v>
      </c>
      <c r="D53" s="3">
        <v>294</v>
      </c>
      <c r="E53" s="3">
        <v>2</v>
      </c>
      <c r="F53" s="3">
        <v>25</v>
      </c>
      <c r="G53" s="3" t="s">
        <v>9</v>
      </c>
      <c r="H53" s="3" t="s">
        <v>10</v>
      </c>
      <c r="I53" s="3">
        <v>106</v>
      </c>
    </row>
    <row r="54" spans="1:9">
      <c r="A54" s="3">
        <v>14145006</v>
      </c>
      <c r="B54" s="3">
        <v>23</v>
      </c>
      <c r="C54" s="3">
        <v>1633</v>
      </c>
      <c r="D54" s="3">
        <v>386</v>
      </c>
      <c r="E54" s="3">
        <v>4</v>
      </c>
      <c r="F54" s="3">
        <v>30</v>
      </c>
      <c r="G54" s="3" t="s">
        <v>9</v>
      </c>
      <c r="H54" s="3" t="s">
        <v>10</v>
      </c>
      <c r="I54" s="3">
        <v>304</v>
      </c>
    </row>
    <row r="55" spans="1:9">
      <c r="A55" s="3">
        <v>14145011</v>
      </c>
      <c r="B55" s="3">
        <v>9</v>
      </c>
      <c r="C55" s="3">
        <v>1640</v>
      </c>
      <c r="D55" s="3">
        <v>404</v>
      </c>
      <c r="E55" s="3">
        <v>1</v>
      </c>
      <c r="F55" s="3">
        <v>62</v>
      </c>
      <c r="G55" s="3" t="s">
        <v>9</v>
      </c>
      <c r="H55" s="3" t="s">
        <v>10</v>
      </c>
      <c r="I55" s="3">
        <v>479</v>
      </c>
    </row>
    <row r="56" spans="1:9">
      <c r="A56" s="3">
        <v>14145016</v>
      </c>
      <c r="B56" s="3">
        <v>8</v>
      </c>
      <c r="C56" s="3">
        <v>450</v>
      </c>
      <c r="D56" s="3">
        <v>135</v>
      </c>
      <c r="E56" s="3">
        <v>1</v>
      </c>
      <c r="F56" s="3">
        <v>44</v>
      </c>
      <c r="G56" s="3" t="s">
        <v>11</v>
      </c>
      <c r="H56" s="3" t="s">
        <v>10</v>
      </c>
      <c r="I56" s="3">
        <v>0</v>
      </c>
    </row>
    <row r="57" spans="1:9">
      <c r="A57" s="3">
        <v>14145022</v>
      </c>
      <c r="B57" s="3">
        <v>17</v>
      </c>
      <c r="C57" s="3">
        <v>536</v>
      </c>
      <c r="D57" s="3">
        <v>150</v>
      </c>
      <c r="E57" s="3">
        <v>2</v>
      </c>
      <c r="F57" s="3">
        <v>57</v>
      </c>
      <c r="G57" s="3" t="s">
        <v>11</v>
      </c>
      <c r="H57" s="3" t="s">
        <v>10</v>
      </c>
      <c r="I57" s="3">
        <v>0</v>
      </c>
    </row>
    <row r="58" spans="1:9">
      <c r="A58" s="3">
        <v>14145024</v>
      </c>
      <c r="B58" s="3">
        <v>29</v>
      </c>
      <c r="C58" s="3">
        <v>1423</v>
      </c>
      <c r="D58" s="3">
        <v>364</v>
      </c>
      <c r="E58" s="3">
        <v>2</v>
      </c>
      <c r="F58" s="3">
        <v>75</v>
      </c>
      <c r="G58" s="3" t="s">
        <v>11</v>
      </c>
      <c r="H58" s="3" t="s">
        <v>10</v>
      </c>
      <c r="I58" s="3">
        <v>190</v>
      </c>
    </row>
    <row r="59" spans="1:9">
      <c r="A59" s="3">
        <v>14145027</v>
      </c>
      <c r="B59" s="3">
        <v>39</v>
      </c>
      <c r="C59" s="3">
        <v>1434</v>
      </c>
      <c r="D59" s="3">
        <v>359</v>
      </c>
      <c r="E59" s="3">
        <v>1</v>
      </c>
      <c r="F59" s="3">
        <v>61</v>
      </c>
      <c r="G59" s="3" t="s">
        <v>11</v>
      </c>
      <c r="H59" s="3" t="s">
        <v>10</v>
      </c>
      <c r="I59" s="3">
        <v>67</v>
      </c>
    </row>
    <row r="60" spans="1:9">
      <c r="A60" s="3">
        <v>14145028</v>
      </c>
      <c r="B60" s="3">
        <v>6</v>
      </c>
      <c r="C60" s="3">
        <v>1044</v>
      </c>
      <c r="D60" s="3">
        <v>275</v>
      </c>
      <c r="E60" s="3">
        <v>1</v>
      </c>
      <c r="F60" s="3">
        <v>66</v>
      </c>
      <c r="G60" s="3" t="s">
        <v>9</v>
      </c>
      <c r="H60" s="3" t="s">
        <v>10</v>
      </c>
      <c r="I60" s="3">
        <v>167</v>
      </c>
    </row>
    <row r="61" spans="1:9">
      <c r="A61" s="3">
        <v>14145029</v>
      </c>
      <c r="B61" s="3">
        <v>26</v>
      </c>
      <c r="C61" s="3">
        <v>1589</v>
      </c>
      <c r="D61" s="3">
        <v>382</v>
      </c>
      <c r="E61" s="3">
        <v>3</v>
      </c>
      <c r="F61" s="3">
        <v>76</v>
      </c>
      <c r="G61" s="3" t="s">
        <v>11</v>
      </c>
      <c r="H61" s="3" t="s">
        <v>10</v>
      </c>
      <c r="I61" s="3">
        <v>266</v>
      </c>
    </row>
    <row r="62" spans="1:9">
      <c r="A62" s="3">
        <v>14145032</v>
      </c>
      <c r="B62" s="3">
        <v>18</v>
      </c>
      <c r="C62" s="3">
        <v>1560</v>
      </c>
      <c r="D62" s="3">
        <v>356</v>
      </c>
      <c r="E62" s="3">
        <v>1</v>
      </c>
      <c r="F62" s="3">
        <v>33</v>
      </c>
      <c r="G62" s="3" t="s">
        <v>11</v>
      </c>
      <c r="H62" s="3" t="s">
        <v>10</v>
      </c>
      <c r="I62" s="3">
        <v>316</v>
      </c>
    </row>
    <row r="63" spans="1:9">
      <c r="A63" s="3">
        <v>14145037</v>
      </c>
      <c r="B63" s="3">
        <v>11</v>
      </c>
      <c r="C63" s="3">
        <v>927</v>
      </c>
      <c r="D63" s="3">
        <v>248</v>
      </c>
      <c r="E63" s="3">
        <v>2</v>
      </c>
      <c r="F63" s="3">
        <v>56</v>
      </c>
      <c r="G63" s="3" t="s">
        <v>11</v>
      </c>
      <c r="H63" s="3" t="s">
        <v>10</v>
      </c>
      <c r="I63" s="3">
        <v>54</v>
      </c>
    </row>
    <row r="64" spans="1:9">
      <c r="A64" s="3">
        <v>14145038</v>
      </c>
      <c r="B64" s="3">
        <v>16</v>
      </c>
      <c r="C64" s="3">
        <v>502</v>
      </c>
      <c r="D64" s="3">
        <v>156</v>
      </c>
      <c r="E64" s="3">
        <v>1</v>
      </c>
      <c r="F64" s="3">
        <v>73</v>
      </c>
      <c r="G64" s="3" t="s">
        <v>11</v>
      </c>
      <c r="H64" s="3" t="s">
        <v>10</v>
      </c>
      <c r="I64" s="3">
        <v>0</v>
      </c>
    </row>
    <row r="65" spans="1:9">
      <c r="A65" s="3">
        <v>14145040</v>
      </c>
      <c r="B65" s="3">
        <v>8</v>
      </c>
      <c r="C65" s="3">
        <v>900</v>
      </c>
      <c r="D65" s="3">
        <v>245</v>
      </c>
      <c r="E65" s="3">
        <v>4</v>
      </c>
      <c r="F65" s="3">
        <v>71</v>
      </c>
      <c r="G65" s="3" t="s">
        <v>9</v>
      </c>
      <c r="H65" s="3" t="s">
        <v>10</v>
      </c>
      <c r="I65" s="3">
        <v>67</v>
      </c>
    </row>
    <row r="66" spans="1:9">
      <c r="A66" s="3">
        <v>14145042</v>
      </c>
      <c r="B66" s="3">
        <v>17</v>
      </c>
      <c r="C66" s="3">
        <v>882</v>
      </c>
      <c r="D66" s="3">
        <v>218</v>
      </c>
      <c r="E66" s="3">
        <v>4</v>
      </c>
      <c r="F66" s="3">
        <v>75</v>
      </c>
      <c r="G66" s="3" t="s">
        <v>11</v>
      </c>
      <c r="H66" s="3" t="s">
        <v>10</v>
      </c>
      <c r="I66" s="3">
        <v>0</v>
      </c>
    </row>
    <row r="67" spans="1:9">
      <c r="A67" s="3">
        <v>14145043</v>
      </c>
      <c r="B67" s="3">
        <v>6</v>
      </c>
      <c r="C67" s="3">
        <v>1248</v>
      </c>
      <c r="D67" s="3">
        <v>313</v>
      </c>
      <c r="E67" s="3">
        <v>4</v>
      </c>
      <c r="F67" s="3">
        <v>26</v>
      </c>
      <c r="G67" s="3" t="s">
        <v>11</v>
      </c>
      <c r="H67" s="3" t="s">
        <v>10</v>
      </c>
      <c r="I67" s="3">
        <v>301</v>
      </c>
    </row>
    <row r="68" spans="1:9">
      <c r="A68" s="3">
        <v>14145048</v>
      </c>
      <c r="B68" s="3">
        <v>57</v>
      </c>
      <c r="C68" s="3">
        <v>2912</v>
      </c>
      <c r="D68" s="3">
        <v>680</v>
      </c>
      <c r="E68" s="3">
        <v>2</v>
      </c>
      <c r="F68" s="3">
        <v>36</v>
      </c>
      <c r="G68" s="3" t="s">
        <v>11</v>
      </c>
      <c r="H68" s="3" t="s">
        <v>10</v>
      </c>
      <c r="I68" s="3">
        <v>694</v>
      </c>
    </row>
    <row r="69" spans="1:9">
      <c r="A69" s="3">
        <v>14145049</v>
      </c>
      <c r="B69" s="3">
        <v>6</v>
      </c>
      <c r="C69" s="3">
        <v>1530</v>
      </c>
      <c r="D69" s="3">
        <v>372</v>
      </c>
      <c r="E69" s="3">
        <v>4</v>
      </c>
      <c r="F69" s="3">
        <v>65</v>
      </c>
      <c r="G69" s="3" t="s">
        <v>11</v>
      </c>
      <c r="H69" s="3" t="s">
        <v>10</v>
      </c>
      <c r="I69" s="3">
        <v>445</v>
      </c>
    </row>
    <row r="70" spans="1:9">
      <c r="A70" s="3">
        <v>14145054</v>
      </c>
      <c r="B70" s="3">
        <v>14</v>
      </c>
      <c r="C70" s="3">
        <v>1686</v>
      </c>
      <c r="D70" s="3">
        <v>409</v>
      </c>
      <c r="E70" s="3">
        <v>4</v>
      </c>
      <c r="F70" s="3">
        <v>74</v>
      </c>
      <c r="G70" s="3" t="s">
        <v>11</v>
      </c>
      <c r="H70" s="3" t="s">
        <v>10</v>
      </c>
      <c r="I70" s="3">
        <v>411</v>
      </c>
    </row>
    <row r="71" spans="1:9">
      <c r="A71" s="3">
        <v>14145104</v>
      </c>
      <c r="B71" s="3">
        <v>25</v>
      </c>
      <c r="C71" s="3">
        <v>2046</v>
      </c>
      <c r="D71" s="3">
        <v>494</v>
      </c>
      <c r="E71" s="3">
        <v>4</v>
      </c>
      <c r="F71" s="3">
        <v>52</v>
      </c>
      <c r="G71" s="3" t="s">
        <v>9</v>
      </c>
      <c r="H71" s="3" t="s">
        <v>10</v>
      </c>
      <c r="I71" s="3">
        <v>542</v>
      </c>
    </row>
    <row r="72" spans="1:9">
      <c r="A72" s="3">
        <v>14145115</v>
      </c>
      <c r="B72" s="3">
        <v>13</v>
      </c>
      <c r="C72" s="3">
        <v>1187</v>
      </c>
      <c r="D72" s="3">
        <v>311</v>
      </c>
      <c r="E72" s="3">
        <v>2</v>
      </c>
      <c r="F72" s="3">
        <v>71</v>
      </c>
      <c r="G72" s="3" t="s">
        <v>9</v>
      </c>
      <c r="H72" s="3" t="s">
        <v>10</v>
      </c>
      <c r="I72" s="3">
        <v>179</v>
      </c>
    </row>
    <row r="73" spans="1:9">
      <c r="A73" s="3">
        <v>14145118</v>
      </c>
      <c r="B73" s="3">
        <v>30</v>
      </c>
      <c r="C73" s="3">
        <v>2221</v>
      </c>
      <c r="D73" s="3">
        <v>527</v>
      </c>
      <c r="E73" s="3">
        <v>3</v>
      </c>
      <c r="F73" s="3">
        <v>76</v>
      </c>
      <c r="G73" s="3" t="s">
        <v>11</v>
      </c>
      <c r="H73" s="3" t="s">
        <v>10</v>
      </c>
      <c r="I73" s="3">
        <v>552</v>
      </c>
    </row>
    <row r="74" spans="1:9">
      <c r="A74" s="3">
        <v>14145124</v>
      </c>
      <c r="B74" s="3">
        <v>12</v>
      </c>
      <c r="C74" s="3">
        <v>1477</v>
      </c>
      <c r="D74" s="3">
        <v>347</v>
      </c>
      <c r="E74" s="3">
        <v>2</v>
      </c>
      <c r="F74" s="3">
        <v>44</v>
      </c>
      <c r="G74" s="3" t="s">
        <v>11</v>
      </c>
      <c r="H74" s="3" t="s">
        <v>10</v>
      </c>
      <c r="I74" s="3">
        <v>332</v>
      </c>
    </row>
    <row r="75" spans="1:9">
      <c r="A75" s="3">
        <v>14145127</v>
      </c>
      <c r="B75" s="3">
        <v>12</v>
      </c>
      <c r="C75" s="3">
        <v>1357</v>
      </c>
      <c r="D75" s="3">
        <v>331</v>
      </c>
      <c r="E75" s="3">
        <v>2</v>
      </c>
      <c r="F75" s="3">
        <v>29</v>
      </c>
      <c r="G75" s="3" t="s">
        <v>9</v>
      </c>
      <c r="H75" s="3" t="s">
        <v>10</v>
      </c>
      <c r="I75" s="3">
        <v>301</v>
      </c>
    </row>
    <row r="76" spans="1:9">
      <c r="A76" s="3">
        <v>14145129</v>
      </c>
      <c r="B76" s="3">
        <v>9</v>
      </c>
      <c r="C76" s="3">
        <v>1617</v>
      </c>
      <c r="D76" s="3">
        <v>409</v>
      </c>
      <c r="E76" s="3">
        <v>2</v>
      </c>
      <c r="F76" s="3">
        <v>42</v>
      </c>
      <c r="G76" s="3" t="s">
        <v>11</v>
      </c>
      <c r="H76" s="3" t="s">
        <v>10</v>
      </c>
      <c r="I76" s="3">
        <v>473</v>
      </c>
    </row>
    <row r="77" spans="1:9">
      <c r="A77" s="3">
        <v>14145131</v>
      </c>
      <c r="B77" s="3">
        <v>17</v>
      </c>
      <c r="C77" s="3">
        <v>954</v>
      </c>
      <c r="D77" s="3">
        <v>219</v>
      </c>
      <c r="E77" s="3">
        <v>1</v>
      </c>
      <c r="F77" s="3">
        <v>26</v>
      </c>
      <c r="G77" s="3" t="s">
        <v>9</v>
      </c>
      <c r="H77" s="3" t="s">
        <v>10</v>
      </c>
      <c r="I77" s="3">
        <v>15</v>
      </c>
    </row>
    <row r="78" spans="1:9">
      <c r="A78" s="3">
        <v>14145132</v>
      </c>
      <c r="B78" s="3">
        <v>16</v>
      </c>
      <c r="C78" s="3">
        <v>988</v>
      </c>
      <c r="D78" s="3">
        <v>245</v>
      </c>
      <c r="E78" s="3">
        <v>3</v>
      </c>
      <c r="F78" s="3">
        <v>64</v>
      </c>
      <c r="G78" s="3" t="s">
        <v>9</v>
      </c>
      <c r="H78" s="3" t="s">
        <v>12</v>
      </c>
      <c r="I78" s="3">
        <v>266</v>
      </c>
    </row>
    <row r="79" spans="1:9">
      <c r="A79" s="3">
        <v>14145135</v>
      </c>
      <c r="B79" s="3">
        <v>11</v>
      </c>
      <c r="C79" s="3">
        <v>977</v>
      </c>
      <c r="D79" s="3">
        <v>247</v>
      </c>
      <c r="E79" s="3">
        <v>4</v>
      </c>
      <c r="F79" s="3">
        <v>28</v>
      </c>
      <c r="G79" s="3" t="s">
        <v>11</v>
      </c>
      <c r="H79" s="3" t="s">
        <v>10</v>
      </c>
      <c r="I79" s="3">
        <v>73</v>
      </c>
    </row>
    <row r="80" spans="1:9">
      <c r="A80" s="3">
        <v>14145137</v>
      </c>
      <c r="B80" s="3">
        <v>56</v>
      </c>
      <c r="C80" s="3">
        <v>1999</v>
      </c>
      <c r="D80" s="3">
        <v>458</v>
      </c>
      <c r="E80" s="3">
        <v>4</v>
      </c>
      <c r="F80" s="3">
        <v>42</v>
      </c>
      <c r="G80" s="3" t="s">
        <v>11</v>
      </c>
      <c r="H80" s="3" t="s">
        <v>10</v>
      </c>
      <c r="I80" s="3">
        <v>196</v>
      </c>
    </row>
    <row r="81" spans="1:9">
      <c r="A81" s="3">
        <v>14145143</v>
      </c>
      <c r="B81" s="3">
        <v>8</v>
      </c>
      <c r="C81" s="3">
        <v>631</v>
      </c>
      <c r="D81" s="3">
        <v>167</v>
      </c>
      <c r="E81" s="3">
        <v>4</v>
      </c>
      <c r="F81" s="3">
        <v>61</v>
      </c>
      <c r="G81" s="3" t="s">
        <v>9</v>
      </c>
      <c r="H81" s="3" t="s">
        <v>10</v>
      </c>
      <c r="I81" s="3">
        <v>0</v>
      </c>
    </row>
    <row r="82" spans="1:9">
      <c r="A82" s="3">
        <v>14145147</v>
      </c>
      <c r="B82" s="3">
        <v>14</v>
      </c>
      <c r="C82" s="3">
        <v>1035</v>
      </c>
      <c r="D82" s="3">
        <v>282</v>
      </c>
      <c r="E82" s="3">
        <v>3</v>
      </c>
      <c r="F82" s="3">
        <v>38</v>
      </c>
      <c r="G82" s="3" t="s">
        <v>11</v>
      </c>
      <c r="H82" s="3" t="s">
        <v>10</v>
      </c>
      <c r="I82" s="3">
        <v>81</v>
      </c>
    </row>
    <row r="83" spans="1:9">
      <c r="A83" s="3">
        <v>14145155</v>
      </c>
      <c r="B83" s="3">
        <v>27</v>
      </c>
      <c r="C83" s="3">
        <v>1279</v>
      </c>
      <c r="D83" s="3">
        <v>310</v>
      </c>
      <c r="E83" s="3">
        <v>2</v>
      </c>
      <c r="F83" s="3">
        <v>78</v>
      </c>
      <c r="G83" s="3" t="s">
        <v>9</v>
      </c>
      <c r="H83" s="3" t="s">
        <v>10</v>
      </c>
      <c r="I83" s="3">
        <v>50</v>
      </c>
    </row>
    <row r="84" spans="1:9">
      <c r="A84" s="3">
        <v>14145156</v>
      </c>
      <c r="B84" s="3">
        <v>12</v>
      </c>
      <c r="C84" s="3">
        <v>1330</v>
      </c>
      <c r="D84" s="3">
        <v>337</v>
      </c>
      <c r="E84" s="3">
        <v>2</v>
      </c>
      <c r="F84" s="3">
        <v>59</v>
      </c>
      <c r="G84" s="3" t="s">
        <v>9</v>
      </c>
      <c r="H84" s="3" t="s">
        <v>10</v>
      </c>
      <c r="I84" s="3">
        <v>252</v>
      </c>
    </row>
    <row r="85" spans="1:9">
      <c r="A85" s="3">
        <v>14145158</v>
      </c>
      <c r="B85" s="3">
        <v>10</v>
      </c>
      <c r="C85" s="3">
        <v>430</v>
      </c>
      <c r="D85" s="3">
        <v>119</v>
      </c>
      <c r="E85" s="3">
        <v>2</v>
      </c>
      <c r="F85" s="3">
        <v>36</v>
      </c>
      <c r="G85" s="3" t="s">
        <v>11</v>
      </c>
      <c r="H85" s="3" t="s">
        <v>10</v>
      </c>
      <c r="I85" s="3">
        <v>0</v>
      </c>
    </row>
    <row r="86" spans="1:9">
      <c r="A86" s="3">
        <v>14145202</v>
      </c>
      <c r="B86" s="3">
        <v>22</v>
      </c>
      <c r="C86" s="3">
        <v>872</v>
      </c>
      <c r="D86" s="3">
        <v>227</v>
      </c>
      <c r="E86" s="3">
        <v>2</v>
      </c>
      <c r="F86" s="3">
        <v>65</v>
      </c>
      <c r="G86" s="3" t="s">
        <v>9</v>
      </c>
      <c r="H86" s="3" t="s">
        <v>10</v>
      </c>
      <c r="I86" s="3">
        <v>0</v>
      </c>
    </row>
    <row r="87" spans="1:9">
      <c r="A87" s="3">
        <v>14145206</v>
      </c>
      <c r="B87" s="3">
        <v>77</v>
      </c>
      <c r="C87" s="3">
        <v>3620</v>
      </c>
      <c r="D87" s="3">
        <v>811</v>
      </c>
      <c r="E87" s="3">
        <v>4</v>
      </c>
      <c r="F87" s="3">
        <v>38</v>
      </c>
      <c r="G87" s="3" t="s">
        <v>11</v>
      </c>
      <c r="H87" s="3" t="s">
        <v>10</v>
      </c>
      <c r="I87" s="3">
        <v>890</v>
      </c>
    </row>
    <row r="88" spans="1:9">
      <c r="A88" s="3">
        <v>14145219</v>
      </c>
      <c r="B88" s="3">
        <v>28</v>
      </c>
      <c r="C88" s="3">
        <v>1902</v>
      </c>
      <c r="D88" s="3">
        <v>439</v>
      </c>
      <c r="E88" s="3">
        <v>2</v>
      </c>
      <c r="F88" s="3">
        <v>31</v>
      </c>
      <c r="G88" s="3" t="s">
        <v>9</v>
      </c>
      <c r="H88" s="3" t="s">
        <v>10</v>
      </c>
      <c r="I88" s="3">
        <v>408</v>
      </c>
    </row>
    <row r="89" spans="1:9">
      <c r="A89" s="3">
        <v>14145223</v>
      </c>
      <c r="B89" s="3">
        <v>6</v>
      </c>
      <c r="C89" s="3">
        <v>682</v>
      </c>
      <c r="D89" s="3">
        <v>178</v>
      </c>
      <c r="E89" s="3">
        <v>3</v>
      </c>
      <c r="F89" s="3">
        <v>56</v>
      </c>
      <c r="G89" s="3" t="s">
        <v>11</v>
      </c>
      <c r="H89" s="3" t="s">
        <v>10</v>
      </c>
      <c r="I89" s="3">
        <v>0</v>
      </c>
    </row>
    <row r="90" spans="1:9">
      <c r="A90" s="3">
        <v>14145228</v>
      </c>
      <c r="B90" s="3">
        <v>8</v>
      </c>
      <c r="C90" s="3">
        <v>1293</v>
      </c>
      <c r="D90" s="3">
        <v>344</v>
      </c>
      <c r="E90" s="3">
        <v>1</v>
      </c>
      <c r="F90" s="3">
        <v>54</v>
      </c>
      <c r="G90" s="3" t="s">
        <v>9</v>
      </c>
      <c r="H90" s="3" t="s">
        <v>10</v>
      </c>
      <c r="I90" s="3">
        <v>290</v>
      </c>
    </row>
    <row r="91" spans="1:9">
      <c r="A91" s="3">
        <v>14145230</v>
      </c>
      <c r="B91" s="3">
        <v>30</v>
      </c>
      <c r="C91" s="3">
        <v>2256</v>
      </c>
      <c r="D91" s="3">
        <v>532</v>
      </c>
      <c r="E91" s="3">
        <v>1</v>
      </c>
      <c r="F91" s="3">
        <v>49</v>
      </c>
      <c r="G91" s="3" t="s">
        <v>11</v>
      </c>
      <c r="H91" s="3" t="s">
        <v>10</v>
      </c>
      <c r="I91" s="3">
        <v>588</v>
      </c>
    </row>
    <row r="92" spans="1:9">
      <c r="A92" s="3">
        <v>14145233</v>
      </c>
      <c r="B92" s="3">
        <v>11</v>
      </c>
      <c r="C92" s="3">
        <v>1731</v>
      </c>
      <c r="D92" s="3">
        <v>422</v>
      </c>
      <c r="E92" s="3">
        <v>1</v>
      </c>
      <c r="F92" s="3">
        <v>39</v>
      </c>
      <c r="G92" s="3" t="s">
        <v>9</v>
      </c>
      <c r="H92" s="3" t="s">
        <v>10</v>
      </c>
      <c r="I92" s="3">
        <v>512</v>
      </c>
    </row>
    <row r="93" spans="1:9">
      <c r="A93" s="3">
        <v>14145234</v>
      </c>
      <c r="B93" s="3">
        <v>25</v>
      </c>
      <c r="C93" s="3">
        <v>1812</v>
      </c>
      <c r="D93" s="3">
        <v>446</v>
      </c>
      <c r="E93" s="3">
        <v>3</v>
      </c>
      <c r="F93" s="3">
        <v>44</v>
      </c>
      <c r="G93" s="3" t="s">
        <v>9</v>
      </c>
      <c r="H93" s="3" t="s">
        <v>10</v>
      </c>
      <c r="I93" s="3">
        <v>406</v>
      </c>
    </row>
    <row r="94" spans="1:9">
      <c r="A94" s="3">
        <v>14145238</v>
      </c>
      <c r="B94" s="3">
        <v>16</v>
      </c>
      <c r="C94" s="3">
        <v>850</v>
      </c>
      <c r="D94" s="3">
        <v>244</v>
      </c>
      <c r="E94" s="3">
        <v>1</v>
      </c>
      <c r="F94" s="3">
        <v>48</v>
      </c>
      <c r="G94" s="3" t="s">
        <v>9</v>
      </c>
      <c r="H94" s="3" t="s">
        <v>10</v>
      </c>
      <c r="I94" s="3">
        <v>0</v>
      </c>
    </row>
    <row r="95" spans="1:9">
      <c r="A95" s="3">
        <v>14145239</v>
      </c>
      <c r="B95" s="3">
        <v>9</v>
      </c>
      <c r="C95" s="3">
        <v>1631</v>
      </c>
      <c r="D95" s="3">
        <v>380</v>
      </c>
      <c r="E95" s="3">
        <v>4</v>
      </c>
      <c r="F95" s="3">
        <v>24</v>
      </c>
      <c r="G95" s="3" t="s">
        <v>9</v>
      </c>
      <c r="H95" s="3" t="s">
        <v>10</v>
      </c>
      <c r="I95" s="3">
        <v>469</v>
      </c>
    </row>
    <row r="96" spans="1:9">
      <c r="A96" s="3">
        <v>14145243</v>
      </c>
      <c r="B96" s="3">
        <v>20</v>
      </c>
      <c r="C96" s="3">
        <v>923</v>
      </c>
      <c r="D96" s="3">
        <v>240</v>
      </c>
      <c r="E96" s="3">
        <v>2</v>
      </c>
      <c r="F96" s="3">
        <v>42</v>
      </c>
      <c r="G96" s="3" t="s">
        <v>11</v>
      </c>
      <c r="H96" s="3" t="s">
        <v>10</v>
      </c>
      <c r="I96" s="3">
        <v>0</v>
      </c>
    </row>
    <row r="97" spans="1:9">
      <c r="A97" s="3">
        <v>14145246</v>
      </c>
      <c r="B97" s="3">
        <v>8</v>
      </c>
      <c r="C97" s="3">
        <v>257</v>
      </c>
      <c r="D97" s="3">
        <v>117</v>
      </c>
      <c r="E97" s="3">
        <v>2</v>
      </c>
      <c r="F97" s="3">
        <v>43</v>
      </c>
      <c r="G97" s="3" t="s">
        <v>11</v>
      </c>
      <c r="H97" s="3" t="s">
        <v>10</v>
      </c>
      <c r="I97" s="3">
        <v>0</v>
      </c>
    </row>
    <row r="98" spans="1:9">
      <c r="A98" s="3">
        <v>14145251</v>
      </c>
      <c r="B98" s="3">
        <v>8</v>
      </c>
      <c r="C98" s="3">
        <v>1615</v>
      </c>
      <c r="D98" s="3">
        <v>359</v>
      </c>
      <c r="E98" s="3">
        <v>3</v>
      </c>
      <c r="F98" s="3">
        <v>56</v>
      </c>
      <c r="G98" s="3" t="s">
        <v>9</v>
      </c>
      <c r="H98" s="3" t="s">
        <v>12</v>
      </c>
      <c r="I98" s="3">
        <v>690</v>
      </c>
    </row>
    <row r="99" spans="1:9">
      <c r="A99" s="3">
        <v>14145256</v>
      </c>
      <c r="B99" s="3">
        <v>14</v>
      </c>
      <c r="C99" s="3">
        <v>1017</v>
      </c>
      <c r="D99" s="3">
        <v>260</v>
      </c>
      <c r="E99" s="3">
        <v>4</v>
      </c>
      <c r="F99" s="3">
        <v>70</v>
      </c>
      <c r="G99" s="3" t="s">
        <v>11</v>
      </c>
      <c r="H99" s="3" t="s">
        <v>10</v>
      </c>
      <c r="I99" s="3">
        <v>78</v>
      </c>
    </row>
    <row r="100" spans="1:9">
      <c r="A100" s="3">
        <v>14145258</v>
      </c>
      <c r="B100" s="3">
        <v>19</v>
      </c>
      <c r="C100" s="3">
        <v>889</v>
      </c>
      <c r="D100" s="3">
        <v>236</v>
      </c>
      <c r="E100" s="3">
        <v>2</v>
      </c>
      <c r="F100" s="3">
        <v>64</v>
      </c>
      <c r="G100" s="3" t="s">
        <v>11</v>
      </c>
      <c r="H100" s="3" t="s">
        <v>12</v>
      </c>
      <c r="I100" s="3">
        <v>188</v>
      </c>
    </row>
    <row r="101" spans="1:9">
      <c r="A101" s="3">
        <v>14145303</v>
      </c>
      <c r="B101" s="3">
        <v>42</v>
      </c>
      <c r="C101" s="3">
        <v>2549</v>
      </c>
      <c r="D101" s="3">
        <v>594</v>
      </c>
      <c r="E101" s="3">
        <v>1</v>
      </c>
      <c r="F101" s="3">
        <v>44</v>
      </c>
      <c r="G101" s="3" t="s">
        <v>9</v>
      </c>
      <c r="H101" s="3" t="s">
        <v>10</v>
      </c>
      <c r="I101" s="3">
        <v>656</v>
      </c>
    </row>
    <row r="102" spans="1:9">
      <c r="A102" s="3">
        <v>14145305</v>
      </c>
      <c r="B102" s="3">
        <v>11</v>
      </c>
      <c r="C102" s="3">
        <v>1121</v>
      </c>
      <c r="D102" s="3">
        <v>250</v>
      </c>
      <c r="E102" s="3">
        <v>4</v>
      </c>
      <c r="F102" s="3">
        <v>38</v>
      </c>
      <c r="G102" s="3" t="s">
        <v>9</v>
      </c>
      <c r="H102" s="3" t="s">
        <v>10</v>
      </c>
      <c r="I102" s="3">
        <v>149</v>
      </c>
    </row>
    <row r="103" spans="1:9">
      <c r="A103" s="3">
        <v>14145306</v>
      </c>
      <c r="B103" s="3">
        <v>9</v>
      </c>
      <c r="C103" s="3">
        <v>730</v>
      </c>
      <c r="D103" s="3">
        <v>186</v>
      </c>
      <c r="E103" s="3">
        <v>3</v>
      </c>
      <c r="F103" s="3">
        <v>66</v>
      </c>
      <c r="G103" s="3" t="s">
        <v>11</v>
      </c>
      <c r="H103" s="3" t="s">
        <v>12</v>
      </c>
      <c r="I103" s="3">
        <v>216</v>
      </c>
    </row>
    <row r="104" spans="1:9">
      <c r="A104" s="3">
        <v>14145309</v>
      </c>
      <c r="B104" s="3">
        <v>35</v>
      </c>
      <c r="C104" s="3">
        <v>2275</v>
      </c>
      <c r="D104" s="3">
        <v>520</v>
      </c>
      <c r="E104" s="3">
        <v>3</v>
      </c>
      <c r="F104" s="3">
        <v>53</v>
      </c>
      <c r="G104" s="3" t="s">
        <v>9</v>
      </c>
      <c r="H104" s="3" t="s">
        <v>12</v>
      </c>
      <c r="I104" s="3">
        <v>794</v>
      </c>
    </row>
    <row r="105" spans="1:9">
      <c r="A105" s="3">
        <v>14145312</v>
      </c>
      <c r="B105" s="3">
        <v>74</v>
      </c>
      <c r="C105" s="3">
        <v>2862</v>
      </c>
      <c r="D105" s="3">
        <v>668</v>
      </c>
      <c r="E105" s="3">
        <v>1</v>
      </c>
      <c r="F105" s="3">
        <v>62</v>
      </c>
      <c r="G105" s="3" t="s">
        <v>9</v>
      </c>
      <c r="H105" s="3" t="s">
        <v>10</v>
      </c>
      <c r="I105" s="3">
        <v>525</v>
      </c>
    </row>
    <row r="106" spans="1:9">
      <c r="A106" s="3">
        <v>14145320</v>
      </c>
      <c r="B106" s="3">
        <v>8</v>
      </c>
      <c r="C106" s="3">
        <v>1431</v>
      </c>
      <c r="D106" s="3">
        <v>357</v>
      </c>
      <c r="E106" s="3">
        <v>1</v>
      </c>
      <c r="F106" s="3">
        <v>50</v>
      </c>
      <c r="G106" s="3" t="s">
        <v>11</v>
      </c>
      <c r="H106" s="3" t="s">
        <v>10</v>
      </c>
      <c r="I106" s="3">
        <v>373</v>
      </c>
    </row>
    <row r="107" spans="1:9">
      <c r="A107" s="3">
        <v>14145321</v>
      </c>
      <c r="B107" s="3">
        <v>7</v>
      </c>
      <c r="C107" s="3">
        <v>955</v>
      </c>
      <c r="D107" s="3">
        <v>253</v>
      </c>
      <c r="E107" s="3">
        <v>4</v>
      </c>
      <c r="F107" s="3">
        <v>55</v>
      </c>
      <c r="G107" s="3" t="s">
        <v>11</v>
      </c>
      <c r="H107" s="3" t="s">
        <v>10</v>
      </c>
      <c r="I107" s="3">
        <v>105</v>
      </c>
    </row>
    <row r="108" spans="1:9">
      <c r="A108" s="3">
        <v>14145324</v>
      </c>
      <c r="B108" s="3">
        <v>9</v>
      </c>
      <c r="C108" s="3">
        <v>402</v>
      </c>
      <c r="D108" s="3">
        <v>112</v>
      </c>
      <c r="E108" s="3">
        <v>4</v>
      </c>
      <c r="F108" s="3">
        <v>70</v>
      </c>
      <c r="G108" s="3" t="s">
        <v>9</v>
      </c>
      <c r="H108" s="3" t="s">
        <v>10</v>
      </c>
      <c r="I108" s="3">
        <v>0</v>
      </c>
    </row>
    <row r="109" spans="1:9">
      <c r="A109" s="3">
        <v>14145325</v>
      </c>
      <c r="B109" s="3">
        <v>20</v>
      </c>
      <c r="C109" s="3">
        <v>957</v>
      </c>
      <c r="D109" s="3">
        <v>257</v>
      </c>
      <c r="E109" s="3">
        <v>1</v>
      </c>
      <c r="F109" s="3">
        <v>68</v>
      </c>
      <c r="G109" s="3" t="s">
        <v>9</v>
      </c>
      <c r="H109" s="3" t="s">
        <v>10</v>
      </c>
      <c r="I109" s="3">
        <v>0</v>
      </c>
    </row>
    <row r="110" spans="1:9">
      <c r="A110" s="3">
        <v>14145340</v>
      </c>
      <c r="B110" s="3">
        <v>54</v>
      </c>
      <c r="C110" s="3">
        <v>1810</v>
      </c>
      <c r="D110" s="3">
        <v>440</v>
      </c>
      <c r="E110" s="3">
        <v>1</v>
      </c>
      <c r="F110" s="3">
        <v>60</v>
      </c>
      <c r="G110" s="3" t="s">
        <v>9</v>
      </c>
      <c r="H110" s="3" t="s">
        <v>10</v>
      </c>
      <c r="I110" s="3">
        <v>114</v>
      </c>
    </row>
    <row r="111" spans="1:9">
      <c r="A111" s="3">
        <v>14145344</v>
      </c>
      <c r="B111" s="3">
        <v>7</v>
      </c>
      <c r="C111" s="3">
        <v>979</v>
      </c>
      <c r="D111" s="3">
        <v>273</v>
      </c>
      <c r="E111" s="3">
        <v>2</v>
      </c>
      <c r="F111" s="3">
        <v>35</v>
      </c>
      <c r="G111" s="3" t="s">
        <v>9</v>
      </c>
      <c r="H111" s="3" t="s">
        <v>10</v>
      </c>
      <c r="I111" s="3">
        <v>149</v>
      </c>
    </row>
    <row r="112" spans="1:9">
      <c r="A112" s="3">
        <v>14145347</v>
      </c>
      <c r="B112" s="3">
        <v>18</v>
      </c>
      <c r="C112" s="3">
        <v>982</v>
      </c>
      <c r="D112" s="3">
        <v>245</v>
      </c>
      <c r="E112" s="3">
        <v>4</v>
      </c>
      <c r="F112" s="3">
        <v>54</v>
      </c>
      <c r="G112" s="3" t="s">
        <v>11</v>
      </c>
      <c r="H112" s="3" t="s">
        <v>10</v>
      </c>
      <c r="I112" s="3">
        <v>24</v>
      </c>
    </row>
    <row r="113" spans="1:9">
      <c r="A113" s="3">
        <v>14145349</v>
      </c>
      <c r="B113" s="3">
        <v>15</v>
      </c>
      <c r="C113" s="3">
        <v>888</v>
      </c>
      <c r="D113" s="3">
        <v>226</v>
      </c>
      <c r="E113" s="3">
        <v>1</v>
      </c>
      <c r="F113" s="3">
        <v>57</v>
      </c>
      <c r="G113" s="3" t="s">
        <v>11</v>
      </c>
      <c r="H113" s="3" t="s">
        <v>10</v>
      </c>
      <c r="I113" s="3">
        <v>0</v>
      </c>
    </row>
    <row r="114" spans="1:9">
      <c r="A114" s="3">
        <v>14145353</v>
      </c>
      <c r="B114" s="3">
        <v>24</v>
      </c>
      <c r="C114" s="3">
        <v>1992</v>
      </c>
      <c r="D114" s="3">
        <v>481</v>
      </c>
      <c r="E114" s="3">
        <v>3</v>
      </c>
      <c r="F114" s="3">
        <v>39</v>
      </c>
      <c r="G114" s="3" t="s">
        <v>9</v>
      </c>
      <c r="H114" s="3" t="s">
        <v>10</v>
      </c>
      <c r="I114" s="3">
        <v>523</v>
      </c>
    </row>
    <row r="115" spans="1:9">
      <c r="A115" s="3">
        <v>14145354</v>
      </c>
      <c r="B115" s="3">
        <v>35</v>
      </c>
      <c r="C115" s="3">
        <v>1916</v>
      </c>
      <c r="D115" s="3">
        <v>464</v>
      </c>
      <c r="E115" s="3">
        <v>1</v>
      </c>
      <c r="F115" s="3">
        <v>28</v>
      </c>
      <c r="G115" s="3" t="s">
        <v>11</v>
      </c>
      <c r="H115" s="3" t="s">
        <v>10</v>
      </c>
      <c r="I115" s="3">
        <v>384</v>
      </c>
    </row>
    <row r="116" spans="1:9">
      <c r="A116" s="3">
        <v>14145402</v>
      </c>
      <c r="B116" s="3">
        <v>9</v>
      </c>
      <c r="C116" s="3">
        <v>998</v>
      </c>
      <c r="D116" s="3">
        <v>262</v>
      </c>
      <c r="E116" s="3">
        <v>3</v>
      </c>
      <c r="F116" s="3">
        <v>38</v>
      </c>
      <c r="G116" s="3" t="s">
        <v>9</v>
      </c>
      <c r="H116" s="3" t="s">
        <v>10</v>
      </c>
      <c r="I116" s="3">
        <v>136</v>
      </c>
    </row>
    <row r="117" spans="1:9">
      <c r="A117" s="3">
        <v>14145404</v>
      </c>
      <c r="B117" s="3">
        <v>21</v>
      </c>
      <c r="C117" s="3">
        <v>1449</v>
      </c>
      <c r="D117" s="3">
        <v>361</v>
      </c>
      <c r="E117" s="3">
        <v>3</v>
      </c>
      <c r="F117" s="3">
        <v>76</v>
      </c>
      <c r="G117" s="3" t="s">
        <v>11</v>
      </c>
      <c r="H117" s="3" t="s">
        <v>10</v>
      </c>
      <c r="I117" s="3">
        <v>255</v>
      </c>
    </row>
    <row r="118" spans="1:9">
      <c r="A118" s="3">
        <v>14145413</v>
      </c>
      <c r="B118" s="3">
        <v>18</v>
      </c>
      <c r="C118" s="3">
        <v>636</v>
      </c>
      <c r="D118" s="3">
        <v>182</v>
      </c>
      <c r="E118" s="3">
        <v>3</v>
      </c>
      <c r="F118" s="3">
        <v>58</v>
      </c>
      <c r="G118" s="3" t="s">
        <v>11</v>
      </c>
      <c r="H118" s="3" t="s">
        <v>10</v>
      </c>
      <c r="I118" s="3">
        <v>0</v>
      </c>
    </row>
    <row r="119" spans="1:9">
      <c r="A119" s="3">
        <v>14145416</v>
      </c>
      <c r="B119" s="3">
        <v>46</v>
      </c>
      <c r="C119" s="3">
        <v>2734</v>
      </c>
      <c r="D119" s="3">
        <v>613</v>
      </c>
      <c r="E119" s="3">
        <v>3</v>
      </c>
      <c r="F119" s="3">
        <v>44</v>
      </c>
      <c r="G119" s="3" t="s">
        <v>9</v>
      </c>
      <c r="H119" s="3" t="s">
        <v>10</v>
      </c>
      <c r="I119" s="3">
        <v>671</v>
      </c>
    </row>
    <row r="120" spans="1:9">
      <c r="A120" s="3">
        <v>14145420</v>
      </c>
      <c r="B120" s="3">
        <v>14</v>
      </c>
      <c r="C120" s="3">
        <v>649</v>
      </c>
      <c r="D120" s="3">
        <v>169</v>
      </c>
      <c r="E120" s="3">
        <v>3</v>
      </c>
      <c r="F120" s="3">
        <v>38</v>
      </c>
      <c r="G120" s="3" t="s">
        <v>11</v>
      </c>
      <c r="H120" s="3" t="s">
        <v>10</v>
      </c>
      <c r="I120" s="3">
        <v>0</v>
      </c>
    </row>
    <row r="121" spans="1:9">
      <c r="A121" s="3">
        <v>14145422</v>
      </c>
      <c r="B121" s="3">
        <v>12</v>
      </c>
      <c r="C121" s="3">
        <v>423</v>
      </c>
      <c r="D121" s="3">
        <v>134</v>
      </c>
      <c r="E121" s="3">
        <v>1</v>
      </c>
      <c r="F121" s="3">
        <v>76</v>
      </c>
      <c r="G121" s="3" t="s">
        <v>9</v>
      </c>
      <c r="H121" s="3" t="s">
        <v>10</v>
      </c>
      <c r="I121" s="3">
        <v>0</v>
      </c>
    </row>
    <row r="122" spans="1:9">
      <c r="A122" s="3">
        <v>14145425</v>
      </c>
      <c r="B122" s="3">
        <v>14</v>
      </c>
      <c r="C122" s="3">
        <v>421</v>
      </c>
      <c r="D122" s="3">
        <v>125</v>
      </c>
      <c r="E122" s="3">
        <v>3</v>
      </c>
      <c r="F122" s="3">
        <v>63</v>
      </c>
      <c r="G122" s="3" t="s">
        <v>11</v>
      </c>
      <c r="H122" s="3" t="s">
        <v>10</v>
      </c>
      <c r="I122" s="3">
        <v>0</v>
      </c>
    </row>
    <row r="123" spans="1:9">
      <c r="A123" s="3">
        <v>14145426</v>
      </c>
      <c r="B123" s="3">
        <v>75</v>
      </c>
      <c r="C123" s="3">
        <v>2448</v>
      </c>
      <c r="D123" s="3">
        <v>587</v>
      </c>
      <c r="E123" s="3">
        <v>3</v>
      </c>
      <c r="F123" s="3">
        <v>78</v>
      </c>
      <c r="G123" s="3" t="s">
        <v>9</v>
      </c>
      <c r="H123" s="3" t="s">
        <v>10</v>
      </c>
      <c r="I123" s="3">
        <v>227</v>
      </c>
    </row>
    <row r="124" spans="1:9">
      <c r="A124" s="3">
        <v>14145428</v>
      </c>
      <c r="B124" s="3">
        <v>32</v>
      </c>
      <c r="C124" s="3">
        <v>2117</v>
      </c>
      <c r="D124" s="3">
        <v>471</v>
      </c>
      <c r="E124" s="3">
        <v>2</v>
      </c>
      <c r="F124" s="3">
        <v>79</v>
      </c>
      <c r="G124" s="3" t="s">
        <v>11</v>
      </c>
      <c r="H124" s="3" t="s">
        <v>10</v>
      </c>
      <c r="I124" s="3">
        <v>452</v>
      </c>
    </row>
    <row r="125" spans="1:9">
      <c r="A125" s="3">
        <v>14145432</v>
      </c>
      <c r="B125" s="3">
        <v>6</v>
      </c>
      <c r="C125" s="3">
        <v>390</v>
      </c>
      <c r="D125" s="3">
        <v>114</v>
      </c>
      <c r="E125" s="3">
        <v>3</v>
      </c>
      <c r="F125" s="3">
        <v>73</v>
      </c>
      <c r="G125" s="3" t="s">
        <v>11</v>
      </c>
      <c r="H125" s="3" t="s">
        <v>10</v>
      </c>
      <c r="I125" s="3">
        <v>0</v>
      </c>
    </row>
    <row r="126" spans="1:9">
      <c r="A126" s="3">
        <v>14145435</v>
      </c>
      <c r="B126" s="3">
        <v>15</v>
      </c>
      <c r="C126" s="3">
        <v>759</v>
      </c>
      <c r="D126" s="3">
        <v>188</v>
      </c>
      <c r="E126" s="3">
        <v>3</v>
      </c>
      <c r="F126" s="3">
        <v>28</v>
      </c>
      <c r="G126" s="3" t="s">
        <v>11</v>
      </c>
      <c r="H126" s="3" t="s">
        <v>10</v>
      </c>
      <c r="I126" s="3">
        <v>0</v>
      </c>
    </row>
    <row r="127" spans="1:9">
      <c r="A127" s="3">
        <v>14145449</v>
      </c>
      <c r="B127" s="3">
        <v>14</v>
      </c>
      <c r="C127" s="3">
        <v>760</v>
      </c>
      <c r="D127" s="3">
        <v>191</v>
      </c>
      <c r="E127" s="3">
        <v>4</v>
      </c>
      <c r="F127" s="3">
        <v>32</v>
      </c>
      <c r="G127" s="3" t="s">
        <v>11</v>
      </c>
      <c r="H127" s="3" t="s">
        <v>10</v>
      </c>
      <c r="I127" s="3">
        <v>0</v>
      </c>
    </row>
    <row r="128" spans="1:9">
      <c r="A128" s="3">
        <v>14145453</v>
      </c>
      <c r="B128" s="3">
        <v>14</v>
      </c>
      <c r="C128" s="3">
        <v>1660</v>
      </c>
      <c r="D128" s="3">
        <v>424</v>
      </c>
      <c r="E128" s="3">
        <v>3</v>
      </c>
      <c r="F128" s="3">
        <v>47</v>
      </c>
      <c r="G128" s="3" t="s">
        <v>11</v>
      </c>
      <c r="H128" s="3" t="s">
        <v>12</v>
      </c>
      <c r="I128" s="3">
        <v>702</v>
      </c>
    </row>
    <row r="129" spans="1:9">
      <c r="A129" s="3">
        <v>14145455</v>
      </c>
      <c r="B129" s="3">
        <v>29</v>
      </c>
      <c r="C129" s="3">
        <v>1024</v>
      </c>
      <c r="D129" s="3">
        <v>253</v>
      </c>
      <c r="E129" s="3">
        <v>1</v>
      </c>
      <c r="F129" s="3">
        <v>68</v>
      </c>
      <c r="G129" s="3" t="s">
        <v>11</v>
      </c>
      <c r="H129" s="3" t="s">
        <v>10</v>
      </c>
      <c r="I129" s="3">
        <v>0</v>
      </c>
    </row>
    <row r="130" spans="1:9">
      <c r="A130" s="3">
        <v>14145502</v>
      </c>
      <c r="B130" s="3">
        <v>62</v>
      </c>
      <c r="C130" s="3">
        <v>2513</v>
      </c>
      <c r="D130" s="3">
        <v>597</v>
      </c>
      <c r="E130" s="3">
        <v>2</v>
      </c>
      <c r="F130" s="3">
        <v>84</v>
      </c>
      <c r="G130" s="3" t="s">
        <v>9</v>
      </c>
      <c r="H130" s="3" t="s">
        <v>12</v>
      </c>
      <c r="I130" s="3">
        <v>630</v>
      </c>
    </row>
    <row r="131" spans="1:9">
      <c r="A131" s="3">
        <v>14145512</v>
      </c>
      <c r="B131" s="3">
        <v>10</v>
      </c>
      <c r="C131" s="3">
        <v>1039</v>
      </c>
      <c r="D131" s="3">
        <v>273</v>
      </c>
      <c r="E131" s="3">
        <v>4</v>
      </c>
      <c r="F131" s="3">
        <v>53</v>
      </c>
      <c r="G131" s="3" t="s">
        <v>9</v>
      </c>
      <c r="H131" s="3" t="s">
        <v>10</v>
      </c>
      <c r="I131" s="3">
        <v>128</v>
      </c>
    </row>
    <row r="132" spans="1:9">
      <c r="A132" s="3">
        <v>14145514</v>
      </c>
      <c r="B132" s="3">
        <v>12</v>
      </c>
      <c r="C132" s="3">
        <v>1147</v>
      </c>
      <c r="D132" s="3">
        <v>275</v>
      </c>
      <c r="E132" s="3">
        <v>3</v>
      </c>
      <c r="F132" s="3">
        <v>53</v>
      </c>
      <c r="G132" s="3" t="s">
        <v>11</v>
      </c>
      <c r="H132" s="3" t="s">
        <v>12</v>
      </c>
      <c r="I132" s="3">
        <v>434</v>
      </c>
    </row>
    <row r="133" spans="1:9">
      <c r="A133" s="3">
        <v>14145515</v>
      </c>
      <c r="B133" s="3">
        <v>6</v>
      </c>
      <c r="C133" s="3">
        <v>471</v>
      </c>
      <c r="D133" s="3">
        <v>158</v>
      </c>
      <c r="E133" s="3">
        <v>1</v>
      </c>
      <c r="F133" s="3">
        <v>43</v>
      </c>
      <c r="G133" s="3" t="s">
        <v>9</v>
      </c>
      <c r="H133" s="3" t="s">
        <v>10</v>
      </c>
      <c r="I133" s="3">
        <v>0</v>
      </c>
    </row>
    <row r="134" spans="1:9">
      <c r="A134" s="3">
        <v>14145521</v>
      </c>
      <c r="B134" s="3">
        <v>12</v>
      </c>
      <c r="C134" s="3">
        <v>1633</v>
      </c>
      <c r="D134" s="3">
        <v>398</v>
      </c>
      <c r="E134" s="3">
        <v>4</v>
      </c>
      <c r="F134" s="3">
        <v>46</v>
      </c>
      <c r="G134" s="3" t="s">
        <v>9</v>
      </c>
      <c r="H134" s="3" t="s">
        <v>10</v>
      </c>
      <c r="I134" s="3">
        <v>456</v>
      </c>
    </row>
    <row r="135" spans="1:9">
      <c r="A135" s="3">
        <v>14145524</v>
      </c>
      <c r="B135" s="3">
        <v>11</v>
      </c>
      <c r="C135" s="3">
        <v>1749</v>
      </c>
      <c r="D135" s="3">
        <v>418</v>
      </c>
      <c r="E135" s="3">
        <v>1</v>
      </c>
      <c r="F135" s="3">
        <v>76</v>
      </c>
      <c r="G135" s="3" t="s">
        <v>11</v>
      </c>
      <c r="H135" s="3" t="s">
        <v>10</v>
      </c>
      <c r="I135" s="3">
        <v>509</v>
      </c>
    </row>
    <row r="136" spans="1:9">
      <c r="A136" s="3">
        <v>14145526</v>
      </c>
      <c r="B136" s="3">
        <v>18</v>
      </c>
      <c r="C136" s="3">
        <v>1751</v>
      </c>
      <c r="D136" s="3">
        <v>442</v>
      </c>
      <c r="E136" s="3">
        <v>4</v>
      </c>
      <c r="F136" s="3">
        <v>73</v>
      </c>
      <c r="G136" s="3" t="s">
        <v>11</v>
      </c>
      <c r="H136" s="3" t="s">
        <v>10</v>
      </c>
      <c r="I136" s="3">
        <v>418</v>
      </c>
    </row>
    <row r="137" spans="1:9">
      <c r="A137" s="3">
        <v>14145532</v>
      </c>
      <c r="B137" s="3">
        <v>23</v>
      </c>
      <c r="C137" s="3">
        <v>1050</v>
      </c>
      <c r="D137" s="3">
        <v>251</v>
      </c>
      <c r="E137" s="3">
        <v>2</v>
      </c>
      <c r="F137" s="3">
        <v>76</v>
      </c>
      <c r="G137" s="3" t="s">
        <v>11</v>
      </c>
      <c r="H137" s="3" t="s">
        <v>10</v>
      </c>
      <c r="I137" s="3">
        <v>4</v>
      </c>
    </row>
    <row r="138" spans="1:9">
      <c r="A138" s="3">
        <v>14145533</v>
      </c>
      <c r="B138" s="3">
        <v>28</v>
      </c>
      <c r="C138" s="3">
        <v>1235</v>
      </c>
      <c r="D138" s="3">
        <v>307</v>
      </c>
      <c r="E138" s="3">
        <v>3</v>
      </c>
      <c r="F138" s="3">
        <v>66</v>
      </c>
      <c r="G138" s="3" t="s">
        <v>11</v>
      </c>
      <c r="H138" s="3" t="s">
        <v>10</v>
      </c>
      <c r="I138" s="3">
        <v>38</v>
      </c>
    </row>
    <row r="139" spans="1:9">
      <c r="A139" s="3">
        <v>14145534</v>
      </c>
      <c r="B139" s="3">
        <v>19</v>
      </c>
      <c r="C139" s="3">
        <v>1084</v>
      </c>
      <c r="D139" s="3">
        <v>272</v>
      </c>
      <c r="E139" s="3">
        <v>4</v>
      </c>
      <c r="F139" s="3">
        <v>33</v>
      </c>
      <c r="G139" s="3" t="s">
        <v>9</v>
      </c>
      <c r="H139" s="3" t="s">
        <v>10</v>
      </c>
      <c r="I139" s="3">
        <v>94</v>
      </c>
    </row>
    <row r="140" spans="1:9">
      <c r="A140" s="3">
        <v>14145537</v>
      </c>
      <c r="B140" s="3">
        <v>11</v>
      </c>
      <c r="C140" s="3">
        <v>622</v>
      </c>
      <c r="D140" s="3">
        <v>171</v>
      </c>
      <c r="E140" s="3">
        <v>2</v>
      </c>
      <c r="F140" s="3">
        <v>70</v>
      </c>
      <c r="G140" s="3" t="s">
        <v>11</v>
      </c>
      <c r="H140" s="3" t="s">
        <v>10</v>
      </c>
      <c r="I140" s="3">
        <v>0</v>
      </c>
    </row>
    <row r="141" spans="1:9">
      <c r="A141" s="3">
        <v>14145539</v>
      </c>
      <c r="B141" s="3">
        <v>54</v>
      </c>
      <c r="C141" s="3">
        <v>3116</v>
      </c>
      <c r="D141" s="3">
        <v>713</v>
      </c>
      <c r="E141" s="3">
        <v>1</v>
      </c>
      <c r="F141" s="3">
        <v>82</v>
      </c>
      <c r="G141" s="3" t="s">
        <v>9</v>
      </c>
      <c r="H141" s="3" t="s">
        <v>10</v>
      </c>
      <c r="I141" s="3">
        <v>799</v>
      </c>
    </row>
    <row r="142" spans="1:9">
      <c r="A142" s="3">
        <v>14145540</v>
      </c>
      <c r="B142" s="3">
        <v>20</v>
      </c>
      <c r="C142" s="3">
        <v>1814</v>
      </c>
      <c r="D142" s="3">
        <v>449</v>
      </c>
      <c r="E142" s="3">
        <v>3</v>
      </c>
      <c r="F142" s="3">
        <v>30</v>
      </c>
      <c r="G142" s="3" t="s">
        <v>11</v>
      </c>
      <c r="H142" s="3" t="s">
        <v>12</v>
      </c>
      <c r="I142" s="3">
        <v>713</v>
      </c>
    </row>
    <row r="143" spans="1:9">
      <c r="A143" s="3">
        <v>14145542</v>
      </c>
      <c r="B143" s="3">
        <v>46</v>
      </c>
      <c r="C143" s="3">
        <v>2027</v>
      </c>
      <c r="D143" s="3">
        <v>473</v>
      </c>
      <c r="E143" s="3">
        <v>2</v>
      </c>
      <c r="F143" s="3">
        <v>31</v>
      </c>
      <c r="G143" s="3" t="s">
        <v>9</v>
      </c>
      <c r="H143" s="3" t="s">
        <v>10</v>
      </c>
      <c r="I143" s="3">
        <v>303</v>
      </c>
    </row>
    <row r="144" spans="1:9">
      <c r="A144" s="3">
        <v>14145544</v>
      </c>
      <c r="B144" s="3">
        <v>52</v>
      </c>
      <c r="C144" s="3">
        <v>2225</v>
      </c>
      <c r="D144" s="3">
        <v>538</v>
      </c>
      <c r="E144" s="3">
        <v>1</v>
      </c>
      <c r="F144" s="3">
        <v>79</v>
      </c>
      <c r="G144" s="3" t="s">
        <v>9</v>
      </c>
      <c r="H144" s="3" t="s">
        <v>10</v>
      </c>
      <c r="I144" s="3">
        <v>335</v>
      </c>
    </row>
    <row r="145" spans="1:9">
      <c r="A145" s="3">
        <v>14145545</v>
      </c>
      <c r="B145" s="3">
        <v>10</v>
      </c>
      <c r="C145" s="3">
        <v>1469</v>
      </c>
      <c r="D145" s="3">
        <v>379</v>
      </c>
      <c r="E145" s="3">
        <v>2</v>
      </c>
      <c r="F145" s="3">
        <v>60</v>
      </c>
      <c r="G145" s="3" t="s">
        <v>11</v>
      </c>
      <c r="H145" s="3" t="s">
        <v>10</v>
      </c>
      <c r="I145" s="3">
        <v>355</v>
      </c>
    </row>
    <row r="146" spans="1:9">
      <c r="A146" s="3">
        <v>14145555</v>
      </c>
      <c r="B146" s="3">
        <v>9</v>
      </c>
      <c r="C146" s="3">
        <v>825</v>
      </c>
      <c r="D146" s="3">
        <v>223</v>
      </c>
      <c r="E146" s="3">
        <v>3</v>
      </c>
      <c r="F146" s="3">
        <v>30</v>
      </c>
      <c r="G146" s="3" t="s">
        <v>9</v>
      </c>
      <c r="H146" s="3" t="s">
        <v>10</v>
      </c>
      <c r="I146" s="3">
        <v>34</v>
      </c>
    </row>
    <row r="147" spans="1:9">
      <c r="A147" s="3">
        <v>14145557</v>
      </c>
      <c r="B147" s="3">
        <v>10</v>
      </c>
      <c r="C147" s="3">
        <v>1402</v>
      </c>
      <c r="D147" s="3">
        <v>334</v>
      </c>
      <c r="E147" s="3">
        <v>3</v>
      </c>
      <c r="F147" s="3">
        <v>48</v>
      </c>
      <c r="G147" s="3" t="s">
        <v>9</v>
      </c>
      <c r="H147" s="3" t="s">
        <v>10</v>
      </c>
      <c r="I147" s="3">
        <v>321</v>
      </c>
    </row>
    <row r="148" spans="1:9">
      <c r="A148" s="3">
        <v>14145603</v>
      </c>
      <c r="B148" s="3">
        <v>9</v>
      </c>
      <c r="C148" s="3">
        <v>1533</v>
      </c>
      <c r="D148" s="3">
        <v>363</v>
      </c>
      <c r="E148" s="3">
        <v>3</v>
      </c>
      <c r="F148" s="3">
        <v>52</v>
      </c>
      <c r="G148" s="3" t="s">
        <v>11</v>
      </c>
      <c r="H148" s="3" t="s">
        <v>10</v>
      </c>
      <c r="I148" s="3">
        <v>403</v>
      </c>
    </row>
    <row r="149" spans="1:9">
      <c r="A149" s="3">
        <v>14145607</v>
      </c>
      <c r="B149" s="3">
        <v>12</v>
      </c>
      <c r="C149" s="3">
        <v>451</v>
      </c>
      <c r="D149" s="3">
        <v>147</v>
      </c>
      <c r="E149" s="3">
        <v>2</v>
      </c>
      <c r="F149" s="3">
        <v>53</v>
      </c>
      <c r="G149" s="3" t="s">
        <v>9</v>
      </c>
      <c r="H149" s="3" t="s">
        <v>10</v>
      </c>
      <c r="I149" s="3">
        <v>0</v>
      </c>
    </row>
    <row r="150" spans="1:9">
      <c r="A150" s="3">
        <v>14145617</v>
      </c>
      <c r="B150" s="3">
        <v>8</v>
      </c>
      <c r="C150" s="3">
        <v>726</v>
      </c>
      <c r="D150" s="3">
        <v>188</v>
      </c>
      <c r="E150" s="3">
        <v>4</v>
      </c>
      <c r="F150" s="3">
        <v>65</v>
      </c>
      <c r="G150" s="3" t="s">
        <v>11</v>
      </c>
      <c r="H150" s="3" t="s">
        <v>10</v>
      </c>
      <c r="I150" s="3">
        <v>0</v>
      </c>
    </row>
    <row r="151" spans="1:9">
      <c r="A151" s="3">
        <v>14145618</v>
      </c>
      <c r="B151" s="3">
        <v>7</v>
      </c>
      <c r="C151" s="3">
        <v>266</v>
      </c>
      <c r="D151" s="3">
        <v>118</v>
      </c>
      <c r="E151" s="3">
        <v>1</v>
      </c>
      <c r="F151" s="3">
        <v>41</v>
      </c>
      <c r="G151" s="3" t="s">
        <v>9</v>
      </c>
      <c r="H151" s="3" t="s">
        <v>10</v>
      </c>
      <c r="I151" s="3">
        <v>0</v>
      </c>
    </row>
    <row r="152" spans="1:9">
      <c r="A152" s="3">
        <v>14145619</v>
      </c>
      <c r="B152" s="3">
        <v>32</v>
      </c>
      <c r="C152" s="3">
        <v>1719</v>
      </c>
      <c r="D152" s="3">
        <v>426</v>
      </c>
      <c r="E152" s="3">
        <v>4</v>
      </c>
      <c r="F152" s="3">
        <v>26</v>
      </c>
      <c r="G152" s="3" t="s">
        <v>11</v>
      </c>
      <c r="H152" s="3" t="s">
        <v>10</v>
      </c>
      <c r="I152" s="3">
        <v>291</v>
      </c>
    </row>
    <row r="153" spans="1:9">
      <c r="A153" s="3">
        <v>14145621</v>
      </c>
      <c r="B153" s="3">
        <v>18</v>
      </c>
      <c r="C153" s="3">
        <v>1450</v>
      </c>
      <c r="D153" s="3">
        <v>345</v>
      </c>
      <c r="E153" s="3">
        <v>1</v>
      </c>
      <c r="F153" s="3">
        <v>62</v>
      </c>
      <c r="G153" s="3" t="s">
        <v>11</v>
      </c>
      <c r="H153" s="3" t="s">
        <v>10</v>
      </c>
      <c r="I153" s="3">
        <v>267</v>
      </c>
    </row>
    <row r="154" spans="1:9">
      <c r="A154" s="3">
        <v>14145623</v>
      </c>
      <c r="B154" s="3">
        <v>21</v>
      </c>
      <c r="C154" s="3">
        <v>636</v>
      </c>
      <c r="D154" s="3">
        <v>180</v>
      </c>
      <c r="E154" s="3">
        <v>3</v>
      </c>
      <c r="F154" s="3">
        <v>22</v>
      </c>
      <c r="G154" s="3" t="s">
        <v>11</v>
      </c>
      <c r="H154" s="3" t="s">
        <v>12</v>
      </c>
      <c r="I154" s="3">
        <v>78</v>
      </c>
    </row>
    <row r="155" spans="1:9">
      <c r="A155" s="3">
        <v>14145625</v>
      </c>
      <c r="B155" s="3">
        <v>47</v>
      </c>
      <c r="C155" s="3">
        <v>1384</v>
      </c>
      <c r="D155" s="3">
        <v>337</v>
      </c>
      <c r="E155" s="3">
        <v>4</v>
      </c>
      <c r="F155" s="3">
        <v>30</v>
      </c>
      <c r="G155" s="3" t="s">
        <v>9</v>
      </c>
      <c r="H155" s="3" t="s">
        <v>10</v>
      </c>
      <c r="I155" s="3">
        <v>0</v>
      </c>
    </row>
    <row r="156" spans="1:9">
      <c r="A156" s="3">
        <v>14145630</v>
      </c>
      <c r="B156" s="3">
        <v>28</v>
      </c>
      <c r="C156" s="3">
        <v>947</v>
      </c>
      <c r="D156" s="3">
        <v>230</v>
      </c>
      <c r="E156" s="3">
        <v>2</v>
      </c>
      <c r="F156" s="3">
        <v>29</v>
      </c>
      <c r="G156" s="3" t="s">
        <v>9</v>
      </c>
      <c r="H156" s="3" t="s">
        <v>10</v>
      </c>
      <c r="I156" s="3">
        <v>0</v>
      </c>
    </row>
    <row r="157" spans="1:9">
      <c r="A157" s="3">
        <v>14145644</v>
      </c>
      <c r="B157" s="3">
        <v>10</v>
      </c>
      <c r="C157" s="3">
        <v>409</v>
      </c>
      <c r="D157" s="3">
        <v>140</v>
      </c>
      <c r="E157" s="3">
        <v>3</v>
      </c>
      <c r="F157" s="3">
        <v>32</v>
      </c>
      <c r="G157" s="3" t="s">
        <v>11</v>
      </c>
      <c r="H157" s="3" t="s">
        <v>10</v>
      </c>
      <c r="I157" s="3">
        <v>0</v>
      </c>
    </row>
    <row r="158" spans="1:9">
      <c r="A158" s="3">
        <v>14145648</v>
      </c>
      <c r="B158" s="3">
        <v>16</v>
      </c>
      <c r="C158" s="3">
        <v>1286</v>
      </c>
      <c r="D158" s="3">
        <v>331</v>
      </c>
      <c r="E158" s="3">
        <v>3</v>
      </c>
      <c r="F158" s="3">
        <v>71</v>
      </c>
      <c r="G158" s="3" t="s">
        <v>11</v>
      </c>
      <c r="H158" s="3" t="s">
        <v>10</v>
      </c>
      <c r="I158" s="3">
        <v>215</v>
      </c>
    </row>
    <row r="159" spans="1:9">
      <c r="A159" s="3">
        <v>14145649</v>
      </c>
      <c r="B159" s="3">
        <v>29</v>
      </c>
      <c r="C159" s="3">
        <v>1657</v>
      </c>
      <c r="D159" s="3">
        <v>397</v>
      </c>
      <c r="E159" s="3">
        <v>4</v>
      </c>
      <c r="F159" s="3">
        <v>68</v>
      </c>
      <c r="G159" s="3" t="s">
        <v>11</v>
      </c>
      <c r="H159" s="3" t="s">
        <v>12</v>
      </c>
      <c r="I159" s="3">
        <v>510</v>
      </c>
    </row>
    <row r="160" spans="1:9">
      <c r="A160" s="3">
        <v>14145654</v>
      </c>
      <c r="B160" s="3">
        <v>22</v>
      </c>
      <c r="C160" s="3">
        <v>1665</v>
      </c>
      <c r="D160" s="3">
        <v>397</v>
      </c>
      <c r="E160" s="3">
        <v>2</v>
      </c>
      <c r="F160" s="3">
        <v>78</v>
      </c>
      <c r="G160" s="3" t="s">
        <v>11</v>
      </c>
      <c r="H160" s="3" t="s">
        <v>10</v>
      </c>
      <c r="I160" s="3">
        <v>327</v>
      </c>
    </row>
    <row r="161" spans="1:9">
      <c r="A161" s="3">
        <v>14145655</v>
      </c>
      <c r="B161" s="3">
        <v>27</v>
      </c>
      <c r="C161" s="3">
        <v>900</v>
      </c>
      <c r="D161" s="3">
        <v>230</v>
      </c>
      <c r="E161" s="3">
        <v>1</v>
      </c>
      <c r="F161" s="3">
        <v>50</v>
      </c>
      <c r="G161" s="3" t="s">
        <v>9</v>
      </c>
      <c r="H161" s="3" t="s">
        <v>10</v>
      </c>
      <c r="I161" s="3">
        <v>0</v>
      </c>
    </row>
    <row r="162" spans="1:9">
      <c r="A162" s="3">
        <v>14145701</v>
      </c>
      <c r="B162" s="3">
        <v>7</v>
      </c>
      <c r="C162" s="3">
        <v>1460</v>
      </c>
      <c r="D162" s="3">
        <v>373</v>
      </c>
      <c r="E162" s="3">
        <v>2</v>
      </c>
      <c r="F162" s="3">
        <v>63</v>
      </c>
      <c r="G162" s="3" t="s">
        <v>11</v>
      </c>
      <c r="H162" s="3" t="s">
        <v>10</v>
      </c>
      <c r="I162" s="3">
        <v>418</v>
      </c>
    </row>
    <row r="163" spans="1:9">
      <c r="A163" s="3">
        <v>14145703</v>
      </c>
      <c r="B163" s="3">
        <v>16</v>
      </c>
      <c r="C163" s="3">
        <v>512</v>
      </c>
      <c r="D163" s="3">
        <v>156</v>
      </c>
      <c r="E163" s="3">
        <v>3</v>
      </c>
      <c r="F163" s="3">
        <v>76</v>
      </c>
      <c r="G163" s="3" t="s">
        <v>9</v>
      </c>
      <c r="H163" s="3" t="s">
        <v>10</v>
      </c>
      <c r="I163" s="3">
        <v>0</v>
      </c>
    </row>
    <row r="164" spans="1:9">
      <c r="A164" s="3">
        <v>14145705</v>
      </c>
      <c r="B164" s="3">
        <v>32</v>
      </c>
      <c r="C164" s="3">
        <v>2259</v>
      </c>
      <c r="D164" s="3">
        <v>504</v>
      </c>
      <c r="E164" s="3">
        <v>4</v>
      </c>
      <c r="F164" s="3">
        <v>53</v>
      </c>
      <c r="G164" s="3" t="s">
        <v>9</v>
      </c>
      <c r="H164" s="3" t="s">
        <v>10</v>
      </c>
      <c r="I164" s="3">
        <v>543</v>
      </c>
    </row>
    <row r="165" spans="1:9">
      <c r="A165" s="3">
        <v>14145706</v>
      </c>
      <c r="B165" s="3">
        <v>7</v>
      </c>
      <c r="C165" s="3">
        <v>699</v>
      </c>
      <c r="D165" s="3">
        <v>198</v>
      </c>
      <c r="E165" s="3">
        <v>3</v>
      </c>
      <c r="F165" s="3">
        <v>76</v>
      </c>
      <c r="G165" s="3" t="s">
        <v>11</v>
      </c>
      <c r="H165" s="3" t="s">
        <v>10</v>
      </c>
      <c r="I165" s="3">
        <v>0</v>
      </c>
    </row>
    <row r="166" spans="1:9">
      <c r="A166" s="3">
        <v>14145709</v>
      </c>
      <c r="B166" s="3">
        <v>39</v>
      </c>
      <c r="C166" s="3">
        <v>1794</v>
      </c>
      <c r="D166" s="3">
        <v>420</v>
      </c>
      <c r="E166" s="3">
        <v>3</v>
      </c>
      <c r="F166" s="3">
        <v>41</v>
      </c>
      <c r="G166" s="3" t="s">
        <v>9</v>
      </c>
      <c r="H166" s="3" t="s">
        <v>10</v>
      </c>
      <c r="I166" s="3">
        <v>274</v>
      </c>
    </row>
    <row r="167" spans="1:9">
      <c r="A167" s="3">
        <v>14145711</v>
      </c>
      <c r="B167" s="3">
        <v>13</v>
      </c>
      <c r="C167" s="3">
        <v>1359</v>
      </c>
      <c r="D167" s="3">
        <v>359</v>
      </c>
      <c r="E167" s="3">
        <v>2</v>
      </c>
      <c r="F167" s="3">
        <v>43</v>
      </c>
      <c r="G167" s="3" t="s">
        <v>9</v>
      </c>
      <c r="H167" s="3" t="s">
        <v>10</v>
      </c>
      <c r="I167" s="3">
        <v>285</v>
      </c>
    </row>
    <row r="168" spans="1:9">
      <c r="A168" s="3">
        <v>14145712</v>
      </c>
      <c r="B168" s="3">
        <v>18</v>
      </c>
      <c r="C168" s="3">
        <v>864</v>
      </c>
      <c r="D168" s="3">
        <v>209</v>
      </c>
      <c r="E168" s="3">
        <v>4</v>
      </c>
      <c r="F168" s="3">
        <v>33</v>
      </c>
      <c r="G168" s="3" t="s">
        <v>9</v>
      </c>
      <c r="H168" s="3" t="s">
        <v>10</v>
      </c>
      <c r="I168" s="3">
        <v>0</v>
      </c>
    </row>
    <row r="169" spans="1:9">
      <c r="A169" s="3">
        <v>14145713</v>
      </c>
      <c r="B169" s="3">
        <v>15</v>
      </c>
      <c r="C169" s="3">
        <v>699</v>
      </c>
      <c r="D169" s="3">
        <v>174</v>
      </c>
      <c r="E169" s="3">
        <v>4</v>
      </c>
      <c r="F169" s="3">
        <v>35</v>
      </c>
      <c r="G169" s="3" t="s">
        <v>11</v>
      </c>
      <c r="H169" s="3" t="s">
        <v>10</v>
      </c>
      <c r="I169" s="3">
        <v>0</v>
      </c>
    </row>
    <row r="170" spans="1:9">
      <c r="A170" s="3">
        <v>14145714</v>
      </c>
      <c r="B170" s="3">
        <v>14</v>
      </c>
      <c r="C170" s="3">
        <v>846</v>
      </c>
      <c r="D170" s="3">
        <v>214</v>
      </c>
      <c r="E170" s="3">
        <v>3</v>
      </c>
      <c r="F170" s="3">
        <v>30</v>
      </c>
      <c r="G170" s="3" t="s">
        <v>11</v>
      </c>
      <c r="H170" s="3" t="s">
        <v>10</v>
      </c>
      <c r="I170" s="3">
        <v>0</v>
      </c>
    </row>
    <row r="171" spans="1:9">
      <c r="A171" s="3">
        <v>14145722</v>
      </c>
      <c r="B171" s="3">
        <v>14</v>
      </c>
      <c r="C171" s="3">
        <v>1854</v>
      </c>
      <c r="D171" s="3">
        <v>449</v>
      </c>
      <c r="E171" s="3">
        <v>4</v>
      </c>
      <c r="F171" s="3">
        <v>34</v>
      </c>
      <c r="G171" s="3" t="s">
        <v>11</v>
      </c>
      <c r="H171" s="3" t="s">
        <v>10</v>
      </c>
      <c r="I171" s="3">
        <v>550</v>
      </c>
    </row>
    <row r="172" spans="1:9">
      <c r="A172" s="3">
        <v>14145727</v>
      </c>
      <c r="B172" s="3">
        <v>18</v>
      </c>
      <c r="C172" s="3">
        <v>607</v>
      </c>
      <c r="D172" s="3">
        <v>163</v>
      </c>
      <c r="E172" s="3">
        <v>3</v>
      </c>
      <c r="F172" s="3">
        <v>54</v>
      </c>
      <c r="G172" s="3" t="s">
        <v>9</v>
      </c>
      <c r="H172" s="3" t="s">
        <v>10</v>
      </c>
      <c r="I172" s="3">
        <v>0</v>
      </c>
    </row>
    <row r="173" spans="1:9">
      <c r="A173" s="3">
        <v>14145729</v>
      </c>
      <c r="B173" s="3">
        <v>19</v>
      </c>
      <c r="C173" s="3">
        <v>1281</v>
      </c>
      <c r="D173" s="3">
        <v>293</v>
      </c>
      <c r="E173" s="3">
        <v>3</v>
      </c>
      <c r="F173" s="3">
        <v>59</v>
      </c>
      <c r="G173" s="3" t="s">
        <v>11</v>
      </c>
      <c r="H173" s="3" t="s">
        <v>10</v>
      </c>
      <c r="I173" s="3">
        <v>142</v>
      </c>
    </row>
    <row r="174" spans="1:9">
      <c r="A174" s="3">
        <v>14145730</v>
      </c>
      <c r="B174" s="3">
        <v>39</v>
      </c>
      <c r="C174" s="3">
        <v>1410</v>
      </c>
      <c r="D174" s="3">
        <v>337</v>
      </c>
      <c r="E174" s="3">
        <v>2</v>
      </c>
      <c r="F174" s="3">
        <v>57</v>
      </c>
      <c r="G174" s="3" t="s">
        <v>9</v>
      </c>
      <c r="H174" s="3" t="s">
        <v>10</v>
      </c>
      <c r="I174" s="3">
        <v>54</v>
      </c>
    </row>
    <row r="175" spans="1:9">
      <c r="A175" s="3">
        <v>14145735</v>
      </c>
      <c r="B175" s="3">
        <v>8</v>
      </c>
      <c r="C175" s="3">
        <v>1424</v>
      </c>
      <c r="D175" s="3">
        <v>332</v>
      </c>
      <c r="E175" s="3">
        <v>3</v>
      </c>
      <c r="F175" s="3">
        <v>55</v>
      </c>
      <c r="G175" s="3" t="s">
        <v>9</v>
      </c>
      <c r="H175" s="3" t="s">
        <v>10</v>
      </c>
      <c r="I175" s="3">
        <v>362</v>
      </c>
    </row>
    <row r="176" spans="1:9">
      <c r="A176" s="3">
        <v>14145736</v>
      </c>
      <c r="B176" s="3">
        <v>61</v>
      </c>
      <c r="C176" s="3">
        <v>3202</v>
      </c>
      <c r="D176" s="3">
        <v>735</v>
      </c>
      <c r="E176" s="3">
        <v>2</v>
      </c>
      <c r="F176" s="3">
        <v>51</v>
      </c>
      <c r="G176" s="3" t="s">
        <v>9</v>
      </c>
      <c r="H176" s="3" t="s">
        <v>10</v>
      </c>
      <c r="I176" s="3">
        <v>787</v>
      </c>
    </row>
    <row r="177" spans="1:9">
      <c r="A177" s="3">
        <v>14145738</v>
      </c>
      <c r="B177" s="3">
        <v>16</v>
      </c>
      <c r="C177" s="3">
        <v>651</v>
      </c>
      <c r="D177" s="3">
        <v>201</v>
      </c>
      <c r="E177" s="3">
        <v>1</v>
      </c>
      <c r="F177" s="3">
        <v>49</v>
      </c>
      <c r="G177" s="3" t="s">
        <v>9</v>
      </c>
      <c r="H177" s="3" t="s">
        <v>10</v>
      </c>
      <c r="I177" s="3">
        <v>0</v>
      </c>
    </row>
    <row r="178" spans="1:9">
      <c r="A178" s="3">
        <v>14145740</v>
      </c>
      <c r="B178" s="3">
        <v>13</v>
      </c>
      <c r="C178" s="3">
        <v>783</v>
      </c>
      <c r="D178" s="3">
        <v>216</v>
      </c>
      <c r="E178" s="3">
        <v>3</v>
      </c>
      <c r="F178" s="3">
        <v>30</v>
      </c>
      <c r="G178" s="3" t="s">
        <v>9</v>
      </c>
      <c r="H178" s="3" t="s">
        <v>10</v>
      </c>
      <c r="I178" s="3">
        <v>0</v>
      </c>
    </row>
    <row r="179" spans="1:9">
      <c r="A179" s="3">
        <v>14145742</v>
      </c>
      <c r="B179" s="3">
        <v>12</v>
      </c>
      <c r="C179" s="3">
        <v>1190</v>
      </c>
      <c r="D179" s="3">
        <v>286</v>
      </c>
      <c r="E179" s="3">
        <v>2</v>
      </c>
      <c r="F179" s="3">
        <v>32</v>
      </c>
      <c r="G179" s="3" t="s">
        <v>11</v>
      </c>
      <c r="H179" s="3" t="s">
        <v>10</v>
      </c>
      <c r="I179" s="3">
        <v>192</v>
      </c>
    </row>
    <row r="180" spans="1:9">
      <c r="A180" s="3">
        <v>14145744</v>
      </c>
      <c r="B180" s="3">
        <v>15</v>
      </c>
      <c r="C180" s="3">
        <v>1318</v>
      </c>
      <c r="D180" s="3">
        <v>309</v>
      </c>
      <c r="E180" s="3">
        <v>3</v>
      </c>
      <c r="F180" s="3">
        <v>27</v>
      </c>
      <c r="G180" s="3" t="s">
        <v>11</v>
      </c>
      <c r="H180" s="3" t="s">
        <v>10</v>
      </c>
      <c r="I180" s="3">
        <v>227</v>
      </c>
    </row>
    <row r="181" spans="1:9">
      <c r="A181" s="3">
        <v>14145748</v>
      </c>
      <c r="B181" s="3">
        <v>30</v>
      </c>
      <c r="C181" s="3">
        <v>2250</v>
      </c>
      <c r="D181" s="3">
        <v>548</v>
      </c>
      <c r="E181" s="3">
        <v>3</v>
      </c>
      <c r="F181" s="3">
        <v>63</v>
      </c>
      <c r="G181" s="3" t="s">
        <v>11</v>
      </c>
      <c r="H181" s="3" t="s">
        <v>10</v>
      </c>
      <c r="I181" s="3">
        <v>619</v>
      </c>
    </row>
    <row r="182" spans="1:9">
      <c r="A182" s="3">
        <v>14145754</v>
      </c>
      <c r="B182" s="3">
        <v>6</v>
      </c>
      <c r="C182" s="3">
        <v>1076</v>
      </c>
      <c r="D182" s="3">
        <v>288</v>
      </c>
      <c r="E182" s="3">
        <v>4</v>
      </c>
      <c r="F182" s="3">
        <v>65</v>
      </c>
      <c r="G182" s="3" t="s">
        <v>9</v>
      </c>
      <c r="H182" s="3" t="s">
        <v>10</v>
      </c>
      <c r="I182" s="3">
        <v>212</v>
      </c>
    </row>
    <row r="183" spans="1:9">
      <c r="A183" s="3">
        <v>14145755</v>
      </c>
      <c r="B183" s="3">
        <v>24</v>
      </c>
      <c r="C183" s="3">
        <v>1554</v>
      </c>
      <c r="D183" s="3">
        <v>374</v>
      </c>
      <c r="E183" s="3">
        <v>4</v>
      </c>
      <c r="F183" s="3">
        <v>76</v>
      </c>
      <c r="G183" s="3" t="s">
        <v>9</v>
      </c>
      <c r="H183" s="3" t="s">
        <v>10</v>
      </c>
      <c r="I183" s="3">
        <v>258</v>
      </c>
    </row>
    <row r="184" spans="1:9">
      <c r="A184" s="3">
        <v>14145758</v>
      </c>
      <c r="B184" s="3">
        <v>30</v>
      </c>
      <c r="C184" s="3">
        <v>1926</v>
      </c>
      <c r="D184" s="3">
        <v>449</v>
      </c>
      <c r="E184" s="3">
        <v>4</v>
      </c>
      <c r="F184" s="3">
        <v>62</v>
      </c>
      <c r="G184" s="3" t="s">
        <v>11</v>
      </c>
      <c r="H184" s="3" t="s">
        <v>10</v>
      </c>
      <c r="I184" s="3">
        <v>395</v>
      </c>
    </row>
    <row r="185" spans="1:9">
      <c r="A185" s="3">
        <v>14145804</v>
      </c>
      <c r="B185" s="3">
        <v>41</v>
      </c>
      <c r="C185" s="3">
        <v>1227</v>
      </c>
      <c r="D185" s="3">
        <v>328</v>
      </c>
      <c r="E185" s="3">
        <v>2</v>
      </c>
      <c r="F185" s="3">
        <v>27</v>
      </c>
      <c r="G185" s="3" t="s">
        <v>11</v>
      </c>
      <c r="H185" s="3" t="s">
        <v>10</v>
      </c>
      <c r="I185" s="3">
        <v>0</v>
      </c>
    </row>
    <row r="186" spans="1:9">
      <c r="A186" s="3">
        <v>14145807</v>
      </c>
      <c r="B186" s="3">
        <v>80</v>
      </c>
      <c r="C186" s="3">
        <v>3477</v>
      </c>
      <c r="D186" s="3">
        <v>788</v>
      </c>
      <c r="E186" s="3">
        <v>4</v>
      </c>
      <c r="F186" s="3">
        <v>58</v>
      </c>
      <c r="G186" s="3" t="s">
        <v>11</v>
      </c>
      <c r="H186" s="3" t="s">
        <v>10</v>
      </c>
      <c r="I186" s="3">
        <v>724</v>
      </c>
    </row>
    <row r="187" spans="1:9">
      <c r="A187" s="3">
        <v>14145813</v>
      </c>
      <c r="B187" s="3">
        <v>16</v>
      </c>
      <c r="C187" s="3">
        <v>1333</v>
      </c>
      <c r="D187" s="3">
        <v>309</v>
      </c>
      <c r="E187" s="3">
        <v>1</v>
      </c>
      <c r="F187" s="3">
        <v>28</v>
      </c>
      <c r="G187" s="3" t="s">
        <v>11</v>
      </c>
      <c r="H187" s="3" t="s">
        <v>10</v>
      </c>
      <c r="I187" s="3">
        <v>225</v>
      </c>
    </row>
    <row r="188" spans="1:9">
      <c r="A188" s="3">
        <v>14145815</v>
      </c>
      <c r="B188" s="3">
        <v>19</v>
      </c>
      <c r="C188" s="3">
        <v>1142</v>
      </c>
      <c r="D188" s="3">
        <v>302</v>
      </c>
      <c r="E188" s="3">
        <v>1</v>
      </c>
      <c r="F188" s="3">
        <v>49</v>
      </c>
      <c r="G188" s="3" t="s">
        <v>9</v>
      </c>
      <c r="H188" s="3" t="s">
        <v>10</v>
      </c>
      <c r="I188" s="3">
        <v>94</v>
      </c>
    </row>
    <row r="189" spans="1:9">
      <c r="A189" s="3">
        <v>14145817</v>
      </c>
      <c r="B189" s="3">
        <v>12</v>
      </c>
      <c r="C189" s="3">
        <v>654</v>
      </c>
      <c r="D189" s="3">
        <v>163</v>
      </c>
      <c r="E189" s="3">
        <v>3</v>
      </c>
      <c r="F189" s="3">
        <v>71</v>
      </c>
      <c r="G189" s="3" t="s">
        <v>9</v>
      </c>
      <c r="H189" s="3" t="s">
        <v>10</v>
      </c>
      <c r="I189" s="3">
        <v>0</v>
      </c>
    </row>
    <row r="190" spans="1:9">
      <c r="A190" s="3">
        <v>14145822</v>
      </c>
      <c r="B190" s="3">
        <v>42</v>
      </c>
      <c r="C190" s="3">
        <v>2301</v>
      </c>
      <c r="D190" s="3">
        <v>542</v>
      </c>
      <c r="E190" s="3">
        <v>2</v>
      </c>
      <c r="F190" s="3">
        <v>78</v>
      </c>
      <c r="G190" s="3" t="s">
        <v>9</v>
      </c>
      <c r="H190" s="3" t="s">
        <v>10</v>
      </c>
      <c r="I190" s="3">
        <v>465</v>
      </c>
    </row>
    <row r="191" spans="1:9">
      <c r="A191" s="3">
        <v>14145823</v>
      </c>
      <c r="B191" s="3">
        <v>30</v>
      </c>
      <c r="C191" s="3">
        <v>1324</v>
      </c>
      <c r="D191" s="3">
        <v>319</v>
      </c>
      <c r="E191" s="3">
        <v>2</v>
      </c>
      <c r="F191" s="3">
        <v>80</v>
      </c>
      <c r="G191" s="3" t="s">
        <v>11</v>
      </c>
      <c r="H191" s="3" t="s">
        <v>10</v>
      </c>
      <c r="I191" s="3">
        <v>63</v>
      </c>
    </row>
    <row r="192" spans="1:9">
      <c r="A192" s="3">
        <v>14145824</v>
      </c>
      <c r="B192" s="3">
        <v>28</v>
      </c>
      <c r="C192" s="3">
        <v>1606</v>
      </c>
      <c r="D192" s="3">
        <v>377</v>
      </c>
      <c r="E192" s="3">
        <v>1</v>
      </c>
      <c r="F192" s="3">
        <v>47</v>
      </c>
      <c r="G192" s="3" t="s">
        <v>11</v>
      </c>
      <c r="H192" s="3" t="s">
        <v>10</v>
      </c>
      <c r="I192" s="3">
        <v>269</v>
      </c>
    </row>
    <row r="193" spans="1:9">
      <c r="A193" s="3">
        <v>14145835</v>
      </c>
      <c r="B193" s="3">
        <v>63</v>
      </c>
      <c r="C193" s="3">
        <v>2868</v>
      </c>
      <c r="D193" s="3">
        <v>686</v>
      </c>
      <c r="E193" s="3">
        <v>2</v>
      </c>
      <c r="F193" s="3">
        <v>49</v>
      </c>
      <c r="G193" s="3" t="s">
        <v>11</v>
      </c>
      <c r="H193" s="3" t="s">
        <v>12</v>
      </c>
      <c r="I193" s="3">
        <v>844</v>
      </c>
    </row>
    <row r="194" spans="1:9">
      <c r="A194" s="3">
        <v>14145841</v>
      </c>
      <c r="B194" s="3">
        <v>15</v>
      </c>
      <c r="C194" s="3">
        <v>1180</v>
      </c>
      <c r="D194" s="3">
        <v>281</v>
      </c>
      <c r="E194" s="3">
        <v>1</v>
      </c>
      <c r="F194" s="3">
        <v>53</v>
      </c>
      <c r="G194" s="3" t="s">
        <v>9</v>
      </c>
      <c r="H194" s="3" t="s">
        <v>10</v>
      </c>
      <c r="I194" s="3">
        <v>168</v>
      </c>
    </row>
    <row r="195" spans="1:9">
      <c r="A195" s="3">
        <v>14145842</v>
      </c>
      <c r="B195" s="3">
        <v>66</v>
      </c>
      <c r="C195" s="3">
        <v>3027</v>
      </c>
      <c r="D195" s="3">
        <v>715</v>
      </c>
      <c r="E195" s="3">
        <v>1</v>
      </c>
      <c r="F195" s="3">
        <v>37</v>
      </c>
      <c r="G195" s="3" t="s">
        <v>11</v>
      </c>
      <c r="H195" s="3" t="s">
        <v>10</v>
      </c>
      <c r="I195" s="3">
        <v>713</v>
      </c>
    </row>
    <row r="196" spans="1:9">
      <c r="A196" s="3">
        <v>14145843</v>
      </c>
      <c r="B196" s="3">
        <v>16</v>
      </c>
      <c r="C196" s="3">
        <v>636</v>
      </c>
      <c r="D196" s="3">
        <v>177</v>
      </c>
      <c r="E196" s="3">
        <v>3</v>
      </c>
      <c r="F196" s="3">
        <v>75</v>
      </c>
      <c r="G196" s="3" t="s">
        <v>9</v>
      </c>
      <c r="H196" s="3" t="s">
        <v>10</v>
      </c>
      <c r="I196" s="3">
        <v>0</v>
      </c>
    </row>
    <row r="197" spans="1:9">
      <c r="A197" s="3">
        <v>14145850</v>
      </c>
      <c r="B197" s="3">
        <v>12</v>
      </c>
      <c r="C197" s="3">
        <v>1616</v>
      </c>
      <c r="D197" s="3">
        <v>390</v>
      </c>
      <c r="E197" s="3">
        <v>3</v>
      </c>
      <c r="F197" s="3">
        <v>69</v>
      </c>
      <c r="G197" s="3" t="s">
        <v>11</v>
      </c>
      <c r="H197" s="3" t="s">
        <v>10</v>
      </c>
      <c r="I197" s="3">
        <v>401</v>
      </c>
    </row>
    <row r="198" spans="1:9">
      <c r="A198" s="3">
        <v>14145851</v>
      </c>
      <c r="B198" s="3">
        <v>47</v>
      </c>
      <c r="C198" s="3">
        <v>2220</v>
      </c>
      <c r="D198" s="3">
        <v>506</v>
      </c>
      <c r="E198" s="3">
        <v>3</v>
      </c>
      <c r="F198" s="3">
        <v>63</v>
      </c>
      <c r="G198" s="3" t="s">
        <v>9</v>
      </c>
      <c r="H198" s="3" t="s">
        <v>10</v>
      </c>
      <c r="I198" s="3">
        <v>375</v>
      </c>
    </row>
    <row r="199" spans="1:9">
      <c r="A199" s="3">
        <v>14145900</v>
      </c>
      <c r="B199" s="3">
        <v>26</v>
      </c>
      <c r="C199" s="3">
        <v>1194</v>
      </c>
      <c r="D199" s="3">
        <v>297</v>
      </c>
      <c r="E199" s="3">
        <v>3</v>
      </c>
      <c r="F199" s="3">
        <v>79</v>
      </c>
      <c r="G199" s="3" t="s">
        <v>11</v>
      </c>
      <c r="H199" s="3" t="s">
        <v>10</v>
      </c>
      <c r="I199" s="3">
        <v>35</v>
      </c>
    </row>
    <row r="200" spans="1:9">
      <c r="A200" s="3">
        <v>14145901</v>
      </c>
      <c r="B200" s="3">
        <v>14</v>
      </c>
      <c r="C200" s="3">
        <v>600</v>
      </c>
      <c r="D200" s="3">
        <v>165</v>
      </c>
      <c r="E200" s="3">
        <v>2</v>
      </c>
      <c r="F200" s="3">
        <v>48</v>
      </c>
      <c r="G200" s="3" t="s">
        <v>11</v>
      </c>
      <c r="H200" s="3" t="s">
        <v>10</v>
      </c>
      <c r="I200" s="3">
        <v>0</v>
      </c>
    </row>
    <row r="201" spans="1:9">
      <c r="A201" s="3">
        <v>14145905</v>
      </c>
      <c r="B201" s="3">
        <v>6</v>
      </c>
      <c r="C201" s="3">
        <v>1248</v>
      </c>
      <c r="D201" s="3">
        <v>303</v>
      </c>
      <c r="E201" s="3">
        <v>4</v>
      </c>
      <c r="F201" s="3">
        <v>40</v>
      </c>
      <c r="G201" s="3" t="s">
        <v>9</v>
      </c>
      <c r="H201" s="3" t="s">
        <v>10</v>
      </c>
      <c r="I201" s="3">
        <v>286</v>
      </c>
    </row>
    <row r="202" spans="1:9">
      <c r="A202" s="3">
        <v>14145910</v>
      </c>
      <c r="B202" s="3">
        <v>12</v>
      </c>
      <c r="C202" s="3">
        <v>1603</v>
      </c>
      <c r="D202" s="3">
        <v>375</v>
      </c>
      <c r="E202" s="3">
        <v>3</v>
      </c>
      <c r="F202" s="3">
        <v>38</v>
      </c>
      <c r="G202" s="3" t="s">
        <v>9</v>
      </c>
      <c r="H202" s="3" t="s">
        <v>10</v>
      </c>
      <c r="I202" s="3">
        <v>415</v>
      </c>
    </row>
    <row r="203" spans="1:9">
      <c r="A203" s="3">
        <v>14145913</v>
      </c>
      <c r="B203" s="3">
        <v>37</v>
      </c>
      <c r="C203" s="3">
        <v>2200</v>
      </c>
      <c r="D203" s="3">
        <v>518</v>
      </c>
      <c r="E203" s="3">
        <v>3</v>
      </c>
      <c r="F203" s="3">
        <v>63</v>
      </c>
      <c r="G203" s="3" t="s">
        <v>11</v>
      </c>
      <c r="H203" s="3" t="s">
        <v>10</v>
      </c>
      <c r="I203" s="3">
        <v>524</v>
      </c>
    </row>
    <row r="204" spans="1:9">
      <c r="A204" s="3">
        <v>14145916</v>
      </c>
      <c r="B204" s="3">
        <v>11</v>
      </c>
      <c r="C204" s="3">
        <v>435</v>
      </c>
      <c r="D204" s="3">
        <v>142</v>
      </c>
      <c r="E204" s="3">
        <v>4</v>
      </c>
      <c r="F204" s="3">
        <v>55</v>
      </c>
      <c r="G204" s="3" t="s">
        <v>11</v>
      </c>
      <c r="H204" s="3" t="s">
        <v>10</v>
      </c>
      <c r="I204" s="3">
        <v>0</v>
      </c>
    </row>
    <row r="205" spans="1:9">
      <c r="A205" s="3">
        <v>14145921</v>
      </c>
      <c r="B205" s="3">
        <v>35</v>
      </c>
      <c r="C205" s="3">
        <v>2036</v>
      </c>
      <c r="D205" s="3">
        <v>489</v>
      </c>
      <c r="E205" s="3">
        <v>2</v>
      </c>
      <c r="F205" s="3">
        <v>38</v>
      </c>
      <c r="G205" s="3" t="s">
        <v>11</v>
      </c>
      <c r="H205" s="3" t="s">
        <v>12</v>
      </c>
      <c r="I205" s="3">
        <v>706</v>
      </c>
    </row>
    <row r="206" spans="1:9">
      <c r="A206" s="3">
        <v>14145922</v>
      </c>
      <c r="B206" s="3">
        <v>29</v>
      </c>
      <c r="C206" s="3">
        <v>1593</v>
      </c>
      <c r="D206" s="3">
        <v>384</v>
      </c>
      <c r="E206" s="3">
        <v>1</v>
      </c>
      <c r="F206" s="3">
        <v>42</v>
      </c>
      <c r="G206" s="3" t="s">
        <v>11</v>
      </c>
      <c r="H206" s="3" t="s">
        <v>10</v>
      </c>
      <c r="I206" s="3">
        <v>228</v>
      </c>
    </row>
    <row r="207" spans="1:9">
      <c r="A207" s="3">
        <v>14145923</v>
      </c>
      <c r="B207" s="3">
        <v>6</v>
      </c>
      <c r="C207" s="3">
        <v>1164</v>
      </c>
      <c r="D207" s="3">
        <v>314</v>
      </c>
      <c r="E207" s="3">
        <v>2</v>
      </c>
      <c r="F207" s="3">
        <v>27</v>
      </c>
      <c r="G207" s="3" t="s">
        <v>9</v>
      </c>
      <c r="H207" s="3" t="s">
        <v>10</v>
      </c>
      <c r="I207" s="3">
        <v>319</v>
      </c>
    </row>
    <row r="208" spans="1:9">
      <c r="A208" s="3">
        <v>14145926</v>
      </c>
      <c r="B208" s="3">
        <v>12</v>
      </c>
      <c r="C208" s="3">
        <v>735</v>
      </c>
      <c r="D208" s="3">
        <v>176</v>
      </c>
      <c r="E208" s="3">
        <v>4</v>
      </c>
      <c r="F208" s="3">
        <v>74</v>
      </c>
      <c r="G208" s="3" t="s">
        <v>9</v>
      </c>
      <c r="H208" s="3" t="s">
        <v>10</v>
      </c>
      <c r="I208" s="3">
        <v>0</v>
      </c>
    </row>
    <row r="209" spans="1:9">
      <c r="A209" s="3">
        <v>14145928</v>
      </c>
      <c r="B209" s="3">
        <v>6</v>
      </c>
      <c r="C209" s="3">
        <v>1318</v>
      </c>
      <c r="D209" s="3">
        <v>350</v>
      </c>
      <c r="E209" s="3">
        <v>1</v>
      </c>
      <c r="F209" s="3">
        <v>35</v>
      </c>
      <c r="G209" s="3" t="s">
        <v>11</v>
      </c>
      <c r="H209" s="3" t="s">
        <v>12</v>
      </c>
      <c r="I209" s="3">
        <v>608</v>
      </c>
    </row>
    <row r="210" spans="1:9">
      <c r="A210" s="3">
        <v>14145930</v>
      </c>
      <c r="B210" s="3">
        <v>26</v>
      </c>
      <c r="C210" s="3">
        <v>1299</v>
      </c>
      <c r="D210" s="3">
        <v>313</v>
      </c>
      <c r="E210" s="3">
        <v>2</v>
      </c>
      <c r="F210" s="3">
        <v>43</v>
      </c>
      <c r="G210" s="3" t="s">
        <v>9</v>
      </c>
      <c r="H210" s="3" t="s">
        <v>10</v>
      </c>
      <c r="I210" s="3">
        <v>115</v>
      </c>
    </row>
    <row r="211" spans="1:9">
      <c r="A211" s="3">
        <v>14145938</v>
      </c>
      <c r="B211" s="3">
        <v>76</v>
      </c>
      <c r="C211" s="3">
        <v>2747</v>
      </c>
      <c r="D211" s="3">
        <v>629</v>
      </c>
      <c r="E211" s="3">
        <v>3</v>
      </c>
      <c r="F211" s="3">
        <v>86</v>
      </c>
      <c r="G211" s="3" t="s">
        <v>11</v>
      </c>
      <c r="H211" s="3" t="s">
        <v>10</v>
      </c>
      <c r="I211" s="3">
        <v>366</v>
      </c>
    </row>
    <row r="212" spans="1:9">
      <c r="A212" s="3">
        <v>14145945</v>
      </c>
      <c r="B212" s="3">
        <v>13</v>
      </c>
      <c r="C212" s="3">
        <v>962</v>
      </c>
      <c r="D212" s="3">
        <v>238</v>
      </c>
      <c r="E212" s="3">
        <v>3</v>
      </c>
      <c r="F212" s="3">
        <v>58</v>
      </c>
      <c r="G212" s="3" t="s">
        <v>11</v>
      </c>
      <c r="H212" s="3" t="s">
        <v>10</v>
      </c>
      <c r="I212" s="3">
        <v>48</v>
      </c>
    </row>
    <row r="213" spans="1:9">
      <c r="A213" s="3">
        <v>14145946</v>
      </c>
      <c r="B213" s="3">
        <v>15</v>
      </c>
      <c r="C213" s="3">
        <v>1593</v>
      </c>
      <c r="D213" s="3">
        <v>389</v>
      </c>
      <c r="E213" s="3">
        <v>3</v>
      </c>
      <c r="F213" s="3">
        <v>23</v>
      </c>
      <c r="G213" s="3" t="s">
        <v>9</v>
      </c>
      <c r="H213" s="3" t="s">
        <v>10</v>
      </c>
      <c r="I213" s="3">
        <v>400</v>
      </c>
    </row>
    <row r="214" spans="1:9">
      <c r="A214" s="3">
        <v>14145949</v>
      </c>
      <c r="B214" s="3">
        <v>20</v>
      </c>
      <c r="C214" s="3">
        <v>1306</v>
      </c>
      <c r="D214" s="3">
        <v>316</v>
      </c>
      <c r="E214" s="3">
        <v>2</v>
      </c>
      <c r="F214" s="3">
        <v>62</v>
      </c>
      <c r="G214" s="3" t="s">
        <v>9</v>
      </c>
      <c r="H214" s="3" t="s">
        <v>10</v>
      </c>
      <c r="I214" s="3">
        <v>154</v>
      </c>
    </row>
    <row r="215" spans="1:9">
      <c r="A215" s="3">
        <v>14145950</v>
      </c>
      <c r="B215" s="3">
        <v>20</v>
      </c>
      <c r="C215" s="3">
        <v>1574</v>
      </c>
      <c r="D215" s="3">
        <v>375</v>
      </c>
      <c r="E215" s="3">
        <v>2</v>
      </c>
      <c r="F215" s="3">
        <v>41</v>
      </c>
      <c r="G215" s="3" t="s">
        <v>9</v>
      </c>
      <c r="H215" s="3" t="s">
        <v>10</v>
      </c>
      <c r="I215" s="3">
        <v>319</v>
      </c>
    </row>
    <row r="216" spans="1:9">
      <c r="A216" s="3">
        <v>14145955</v>
      </c>
      <c r="B216" s="3">
        <v>18</v>
      </c>
      <c r="C216" s="3">
        <v>1587</v>
      </c>
      <c r="D216" s="3">
        <v>401</v>
      </c>
      <c r="E216" s="3">
        <v>4</v>
      </c>
      <c r="F216" s="3">
        <v>58</v>
      </c>
      <c r="G216" s="3" t="s">
        <v>11</v>
      </c>
      <c r="H216" s="3" t="s">
        <v>10</v>
      </c>
      <c r="I216" s="3">
        <v>341</v>
      </c>
    </row>
    <row r="217" spans="1:9">
      <c r="A217" s="3">
        <v>14145956</v>
      </c>
      <c r="B217" s="3">
        <v>21</v>
      </c>
      <c r="C217" s="3">
        <v>1269</v>
      </c>
      <c r="D217" s="3">
        <v>330</v>
      </c>
      <c r="E217" s="3">
        <v>2</v>
      </c>
      <c r="F217" s="3">
        <v>75</v>
      </c>
      <c r="G217" s="3" t="s">
        <v>11</v>
      </c>
      <c r="H217" s="3" t="s">
        <v>10</v>
      </c>
      <c r="I217" s="3">
        <v>123</v>
      </c>
    </row>
    <row r="218" spans="1:9">
      <c r="A218" s="3">
        <v>14145958</v>
      </c>
      <c r="B218" s="3">
        <v>8</v>
      </c>
      <c r="C218" s="3">
        <v>829</v>
      </c>
      <c r="D218" s="3">
        <v>210</v>
      </c>
      <c r="E218" s="3">
        <v>4</v>
      </c>
      <c r="F218" s="3">
        <v>57</v>
      </c>
      <c r="G218" s="3" t="s">
        <v>9</v>
      </c>
      <c r="H218" s="3" t="s">
        <v>10</v>
      </c>
      <c r="I218" s="3">
        <v>26</v>
      </c>
    </row>
    <row r="219" spans="1:9">
      <c r="A219" s="3">
        <v>14146013</v>
      </c>
      <c r="B219" s="3">
        <v>7</v>
      </c>
      <c r="C219" s="3">
        <v>1619</v>
      </c>
      <c r="D219" s="3">
        <v>384</v>
      </c>
      <c r="E219" s="3">
        <v>1</v>
      </c>
      <c r="F219" s="3">
        <v>61</v>
      </c>
      <c r="G219" s="3" t="s">
        <v>9</v>
      </c>
      <c r="H219" s="3" t="s">
        <v>10</v>
      </c>
      <c r="I219" s="3">
        <v>478</v>
      </c>
    </row>
    <row r="220" spans="1:9">
      <c r="A220" s="3">
        <v>14146017</v>
      </c>
      <c r="B220" s="3">
        <v>6</v>
      </c>
      <c r="C220" s="3">
        <v>495</v>
      </c>
      <c r="D220" s="3">
        <v>146</v>
      </c>
      <c r="E220" s="3">
        <v>3</v>
      </c>
      <c r="F220" s="3">
        <v>67</v>
      </c>
      <c r="G220" s="3" t="s">
        <v>11</v>
      </c>
      <c r="H220" s="3" t="s">
        <v>12</v>
      </c>
      <c r="I220" s="3">
        <v>98</v>
      </c>
    </row>
    <row r="221" spans="1:9">
      <c r="A221" s="3">
        <v>14146020</v>
      </c>
      <c r="B221" s="3">
        <v>20</v>
      </c>
      <c r="C221" s="3">
        <v>1567</v>
      </c>
      <c r="D221" s="3">
        <v>362</v>
      </c>
      <c r="E221" s="3">
        <v>4</v>
      </c>
      <c r="F221" s="3">
        <v>72</v>
      </c>
      <c r="G221" s="3" t="s">
        <v>11</v>
      </c>
      <c r="H221" s="3" t="s">
        <v>10</v>
      </c>
      <c r="I221" s="3">
        <v>327</v>
      </c>
    </row>
    <row r="222" spans="1:9">
      <c r="A222" s="3">
        <v>14146021</v>
      </c>
      <c r="B222" s="3">
        <v>23</v>
      </c>
      <c r="C222" s="3">
        <v>1730</v>
      </c>
      <c r="D222" s="3">
        <v>428</v>
      </c>
      <c r="E222" s="3">
        <v>3</v>
      </c>
      <c r="F222" s="3">
        <v>50</v>
      </c>
      <c r="G222" s="3" t="s">
        <v>11</v>
      </c>
      <c r="H222" s="3" t="s">
        <v>12</v>
      </c>
      <c r="I222" s="3">
        <v>623</v>
      </c>
    </row>
    <row r="223" spans="1:9">
      <c r="A223" s="3">
        <v>14146022</v>
      </c>
      <c r="B223" s="3">
        <v>50</v>
      </c>
      <c r="C223" s="3">
        <v>2628</v>
      </c>
      <c r="D223" s="3">
        <v>620</v>
      </c>
      <c r="E223" s="3">
        <v>2</v>
      </c>
      <c r="F223" s="3">
        <v>74</v>
      </c>
      <c r="G223" s="3" t="s">
        <v>11</v>
      </c>
      <c r="H223" s="3" t="s">
        <v>10</v>
      </c>
      <c r="I223" s="3">
        <v>615</v>
      </c>
    </row>
    <row r="224" spans="1:9">
      <c r="A224" s="3">
        <v>14146023</v>
      </c>
      <c r="B224" s="3">
        <v>17</v>
      </c>
      <c r="C224" s="3">
        <v>1863</v>
      </c>
      <c r="D224" s="3">
        <v>441</v>
      </c>
      <c r="E224" s="3">
        <v>2</v>
      </c>
      <c r="F224" s="3">
        <v>41</v>
      </c>
      <c r="G224" s="3" t="s">
        <v>9</v>
      </c>
      <c r="H224" s="3" t="s">
        <v>12</v>
      </c>
      <c r="I224" s="3">
        <v>775</v>
      </c>
    </row>
    <row r="225" spans="1:9">
      <c r="A225" s="3">
        <v>14146027</v>
      </c>
      <c r="B225" s="3">
        <v>14</v>
      </c>
      <c r="C225" s="3">
        <v>1384</v>
      </c>
      <c r="D225" s="3">
        <v>337</v>
      </c>
      <c r="E225" s="3">
        <v>1</v>
      </c>
      <c r="F225" s="3">
        <v>68</v>
      </c>
      <c r="G225" s="3" t="s">
        <v>9</v>
      </c>
      <c r="H225" s="3" t="s">
        <v>10</v>
      </c>
      <c r="I225" s="3">
        <v>287</v>
      </c>
    </row>
    <row r="226" spans="1:9">
      <c r="A226" s="3">
        <v>14146028</v>
      </c>
      <c r="B226" s="3">
        <v>61</v>
      </c>
      <c r="C226" s="3">
        <v>2346</v>
      </c>
      <c r="D226" s="3">
        <v>572</v>
      </c>
      <c r="E226" s="3">
        <v>3</v>
      </c>
      <c r="F226" s="3">
        <v>47</v>
      </c>
      <c r="G226" s="3" t="s">
        <v>9</v>
      </c>
      <c r="H226" s="3" t="s">
        <v>10</v>
      </c>
      <c r="I226" s="3">
        <v>351</v>
      </c>
    </row>
    <row r="227" spans="1:9">
      <c r="A227" s="3">
        <v>14146029</v>
      </c>
      <c r="B227" s="3">
        <v>8</v>
      </c>
      <c r="C227" s="3">
        <v>1702</v>
      </c>
      <c r="D227" s="3">
        <v>402</v>
      </c>
      <c r="E227" s="3">
        <v>4</v>
      </c>
      <c r="F227" s="3">
        <v>26</v>
      </c>
      <c r="G227" s="3" t="s">
        <v>11</v>
      </c>
      <c r="H227" s="3" t="s">
        <v>10</v>
      </c>
      <c r="I227" s="3">
        <v>538</v>
      </c>
    </row>
    <row r="228" spans="1:9">
      <c r="A228" s="3">
        <v>14146032</v>
      </c>
      <c r="B228" s="3">
        <v>30</v>
      </c>
      <c r="C228" s="3">
        <v>2072</v>
      </c>
      <c r="D228" s="3">
        <v>516</v>
      </c>
      <c r="E228" s="3">
        <v>1</v>
      </c>
      <c r="F228" s="3">
        <v>74</v>
      </c>
      <c r="G228" s="3" t="s">
        <v>11</v>
      </c>
      <c r="H228" s="3" t="s">
        <v>10</v>
      </c>
      <c r="I228" s="3">
        <v>516</v>
      </c>
    </row>
    <row r="229" spans="1:9">
      <c r="A229" s="3">
        <v>14146033</v>
      </c>
      <c r="B229" s="3">
        <v>34</v>
      </c>
      <c r="C229" s="3">
        <v>1685</v>
      </c>
      <c r="D229" s="3">
        <v>421</v>
      </c>
      <c r="E229" s="3">
        <v>2</v>
      </c>
      <c r="F229" s="3">
        <v>44</v>
      </c>
      <c r="G229" s="3" t="s">
        <v>11</v>
      </c>
      <c r="H229" s="3" t="s">
        <v>10</v>
      </c>
      <c r="I229" s="3">
        <v>241</v>
      </c>
    </row>
    <row r="230" spans="1:9">
      <c r="A230" s="3">
        <v>14146034</v>
      </c>
      <c r="B230" s="3">
        <v>35</v>
      </c>
      <c r="C230" s="3">
        <v>1401</v>
      </c>
      <c r="D230" s="3">
        <v>334</v>
      </c>
      <c r="E230" s="3">
        <v>3</v>
      </c>
      <c r="F230" s="3">
        <v>32</v>
      </c>
      <c r="G230" s="3" t="s">
        <v>11</v>
      </c>
      <c r="H230" s="3" t="s">
        <v>10</v>
      </c>
      <c r="I230" s="3">
        <v>78</v>
      </c>
    </row>
    <row r="231" spans="1:9">
      <c r="A231" s="3">
        <v>14146042</v>
      </c>
      <c r="B231" s="3">
        <v>35</v>
      </c>
      <c r="C231" s="3">
        <v>2267</v>
      </c>
      <c r="D231" s="3">
        <v>536</v>
      </c>
      <c r="E231" s="3">
        <v>2</v>
      </c>
      <c r="F231" s="3">
        <v>72</v>
      </c>
      <c r="G231" s="3" t="s">
        <v>9</v>
      </c>
      <c r="H231" s="3" t="s">
        <v>10</v>
      </c>
      <c r="I231" s="3">
        <v>529</v>
      </c>
    </row>
    <row r="232" spans="1:9">
      <c r="A232" s="3">
        <v>14146046</v>
      </c>
      <c r="B232" s="3">
        <v>17</v>
      </c>
      <c r="C232" s="3">
        <v>1542</v>
      </c>
      <c r="D232" s="3">
        <v>379</v>
      </c>
      <c r="E232" s="3">
        <v>4</v>
      </c>
      <c r="F232" s="3">
        <v>56</v>
      </c>
      <c r="G232" s="3" t="s">
        <v>9</v>
      </c>
      <c r="H232" s="3" t="s">
        <v>10</v>
      </c>
      <c r="I232" s="3">
        <v>331</v>
      </c>
    </row>
    <row r="233" spans="1:9">
      <c r="A233" s="3">
        <v>14146047</v>
      </c>
      <c r="B233" s="3">
        <v>13</v>
      </c>
      <c r="C233" s="3">
        <v>1433</v>
      </c>
      <c r="D233" s="3">
        <v>370</v>
      </c>
      <c r="E233" s="3">
        <v>4</v>
      </c>
      <c r="F233" s="3">
        <v>27</v>
      </c>
      <c r="G233" s="3" t="s">
        <v>9</v>
      </c>
      <c r="H233" s="3" t="s">
        <v>10</v>
      </c>
      <c r="I233" s="3">
        <v>329</v>
      </c>
    </row>
    <row r="234" spans="1:9">
      <c r="A234" s="3">
        <v>14146048</v>
      </c>
      <c r="B234" s="3">
        <v>8</v>
      </c>
      <c r="C234" s="3">
        <v>1437</v>
      </c>
      <c r="D234" s="3">
        <v>352</v>
      </c>
      <c r="E234" s="3">
        <v>4</v>
      </c>
      <c r="F234" s="3">
        <v>37</v>
      </c>
      <c r="G234" s="3" t="s">
        <v>9</v>
      </c>
      <c r="H234" s="3" t="s">
        <v>10</v>
      </c>
      <c r="I234" s="3">
        <v>345</v>
      </c>
    </row>
    <row r="235" spans="1:9">
      <c r="A235" s="3">
        <v>14146050</v>
      </c>
      <c r="B235" s="3">
        <v>6</v>
      </c>
      <c r="C235" s="3">
        <v>684</v>
      </c>
      <c r="D235" s="3">
        <v>183</v>
      </c>
      <c r="E235" s="3">
        <v>3</v>
      </c>
      <c r="F235" s="3">
        <v>67</v>
      </c>
      <c r="G235" s="3" t="s">
        <v>9</v>
      </c>
      <c r="H235" s="3" t="s">
        <v>10</v>
      </c>
      <c r="I235" s="3">
        <v>0</v>
      </c>
    </row>
    <row r="236" spans="1:9">
      <c r="A236" s="3">
        <v>14146054</v>
      </c>
      <c r="B236" s="3">
        <v>35</v>
      </c>
      <c r="C236" s="3">
        <v>2474</v>
      </c>
      <c r="D236" s="3">
        <v>567</v>
      </c>
      <c r="E236" s="3">
        <v>2</v>
      </c>
      <c r="F236" s="3">
        <v>38</v>
      </c>
      <c r="G236" s="3" t="s">
        <v>9</v>
      </c>
      <c r="H236" s="3" t="s">
        <v>10</v>
      </c>
      <c r="I236" s="3">
        <v>665</v>
      </c>
    </row>
    <row r="237" spans="1:9">
      <c r="A237" s="3">
        <v>14146100</v>
      </c>
      <c r="B237" s="3">
        <v>6</v>
      </c>
      <c r="C237" s="3">
        <v>877</v>
      </c>
      <c r="D237" s="3">
        <v>227</v>
      </c>
      <c r="E237" s="3">
        <v>4</v>
      </c>
      <c r="F237" s="3">
        <v>23</v>
      </c>
      <c r="G237" s="3" t="s">
        <v>11</v>
      </c>
      <c r="H237" s="3" t="s">
        <v>10</v>
      </c>
      <c r="I237" s="3">
        <v>96</v>
      </c>
    </row>
    <row r="238" spans="1:9">
      <c r="A238" s="3">
        <v>14146103</v>
      </c>
      <c r="B238" s="3">
        <v>22</v>
      </c>
      <c r="C238" s="3">
        <v>1496</v>
      </c>
      <c r="D238" s="3">
        <v>361</v>
      </c>
      <c r="E238" s="3">
        <v>2</v>
      </c>
      <c r="F238" s="3">
        <v>35</v>
      </c>
      <c r="G238" s="3" t="s">
        <v>9</v>
      </c>
      <c r="H238" s="3" t="s">
        <v>10</v>
      </c>
      <c r="I238" s="3">
        <v>245</v>
      </c>
    </row>
    <row r="239" spans="1:9">
      <c r="A239" s="3">
        <v>14146116</v>
      </c>
      <c r="B239" s="3">
        <v>31</v>
      </c>
      <c r="C239" s="3">
        <v>1545</v>
      </c>
      <c r="D239" s="3">
        <v>380</v>
      </c>
      <c r="E239" s="3">
        <v>2</v>
      </c>
      <c r="F239" s="3">
        <v>36</v>
      </c>
      <c r="G239" s="3" t="s">
        <v>9</v>
      </c>
      <c r="H239" s="3" t="s">
        <v>10</v>
      </c>
      <c r="I239" s="3">
        <v>222</v>
      </c>
    </row>
    <row r="240" spans="1:9">
      <c r="A240" s="3">
        <v>14146117</v>
      </c>
      <c r="B240" s="3">
        <v>14</v>
      </c>
      <c r="C240" s="3">
        <v>873</v>
      </c>
      <c r="D240" s="3">
        <v>231</v>
      </c>
      <c r="E240" s="3">
        <v>1</v>
      </c>
      <c r="F240" s="3">
        <v>55</v>
      </c>
      <c r="G240" s="3" t="s">
        <v>11</v>
      </c>
      <c r="H240" s="3" t="s">
        <v>10</v>
      </c>
      <c r="I240" s="3">
        <v>26</v>
      </c>
    </row>
    <row r="241" spans="1:9">
      <c r="A241" s="3">
        <v>14146119</v>
      </c>
      <c r="B241" s="3">
        <v>14</v>
      </c>
      <c r="C241" s="3">
        <v>1068</v>
      </c>
      <c r="D241" s="3">
        <v>257</v>
      </c>
      <c r="E241" s="3">
        <v>1</v>
      </c>
      <c r="F241" s="3">
        <v>33</v>
      </c>
      <c r="G241" s="3" t="s">
        <v>11</v>
      </c>
      <c r="H241" s="3" t="s">
        <v>10</v>
      </c>
      <c r="I241" s="3">
        <v>82</v>
      </c>
    </row>
    <row r="242" spans="1:9">
      <c r="A242" s="3">
        <v>14146123</v>
      </c>
      <c r="B242" s="3">
        <v>15</v>
      </c>
      <c r="C242" s="3">
        <v>1006</v>
      </c>
      <c r="D242" s="3">
        <v>256</v>
      </c>
      <c r="E242" s="3">
        <v>4</v>
      </c>
      <c r="F242" s="3">
        <v>67</v>
      </c>
      <c r="G242" s="3" t="s">
        <v>11</v>
      </c>
      <c r="H242" s="3" t="s">
        <v>10</v>
      </c>
      <c r="I242" s="3">
        <v>74</v>
      </c>
    </row>
    <row r="243" spans="1:9">
      <c r="A243" s="3">
        <v>14146129</v>
      </c>
      <c r="B243" s="3">
        <v>8</v>
      </c>
      <c r="C243" s="3">
        <v>272</v>
      </c>
      <c r="D243" s="3">
        <v>100</v>
      </c>
      <c r="E243" s="3">
        <v>3</v>
      </c>
      <c r="F243" s="3">
        <v>34</v>
      </c>
      <c r="G243" s="3" t="s">
        <v>9</v>
      </c>
      <c r="H243" s="3" t="s">
        <v>10</v>
      </c>
      <c r="I243" s="3">
        <v>0</v>
      </c>
    </row>
    <row r="244" spans="1:9">
      <c r="A244" s="3">
        <v>14146130</v>
      </c>
      <c r="B244" s="3">
        <v>11</v>
      </c>
      <c r="C244" s="3">
        <v>370</v>
      </c>
      <c r="D244" s="3">
        <v>125</v>
      </c>
      <c r="E244" s="3">
        <v>2</v>
      </c>
      <c r="F244" s="3">
        <v>44</v>
      </c>
      <c r="G244" s="3" t="s">
        <v>11</v>
      </c>
      <c r="H244" s="3" t="s">
        <v>12</v>
      </c>
      <c r="I244" s="3">
        <v>8</v>
      </c>
    </row>
    <row r="245" spans="1:9">
      <c r="A245" s="3">
        <v>14146131</v>
      </c>
      <c r="B245" s="3">
        <v>30</v>
      </c>
      <c r="C245" s="3">
        <v>1986</v>
      </c>
      <c r="D245" s="3">
        <v>450</v>
      </c>
      <c r="E245" s="3">
        <v>2</v>
      </c>
      <c r="F245" s="3">
        <v>53</v>
      </c>
      <c r="G245" s="3" t="s">
        <v>11</v>
      </c>
      <c r="H245" s="3" t="s">
        <v>10</v>
      </c>
      <c r="I245" s="3">
        <v>428</v>
      </c>
    </row>
    <row r="246" spans="1:9">
      <c r="A246" s="3">
        <v>14146132</v>
      </c>
      <c r="B246" s="3">
        <v>12</v>
      </c>
      <c r="C246" s="3">
        <v>537</v>
      </c>
      <c r="D246" s="3">
        <v>144</v>
      </c>
      <c r="E246" s="3">
        <v>1</v>
      </c>
      <c r="F246" s="3">
        <v>62</v>
      </c>
      <c r="G246" s="3" t="s">
        <v>11</v>
      </c>
      <c r="H246" s="3" t="s">
        <v>10</v>
      </c>
      <c r="I246" s="3">
        <v>0</v>
      </c>
    </row>
    <row r="247" spans="1:9">
      <c r="A247" s="3">
        <v>14146140</v>
      </c>
      <c r="B247" s="3">
        <v>18</v>
      </c>
      <c r="C247" s="3">
        <v>601</v>
      </c>
      <c r="D247" s="3">
        <v>185</v>
      </c>
      <c r="E247" s="3">
        <v>3</v>
      </c>
      <c r="F247" s="3">
        <v>76</v>
      </c>
      <c r="G247" s="3" t="s">
        <v>11</v>
      </c>
      <c r="H247" s="3" t="s">
        <v>10</v>
      </c>
      <c r="I247" s="3">
        <v>0</v>
      </c>
    </row>
    <row r="248" spans="1:9">
      <c r="A248" s="3">
        <v>14146141</v>
      </c>
      <c r="B248" s="3">
        <v>10</v>
      </c>
      <c r="C248" s="3">
        <v>964</v>
      </c>
      <c r="D248" s="3">
        <v>259</v>
      </c>
      <c r="E248" s="3">
        <v>1</v>
      </c>
      <c r="F248" s="3">
        <v>56</v>
      </c>
      <c r="G248" s="3" t="s">
        <v>11</v>
      </c>
      <c r="H248" s="3" t="s">
        <v>10</v>
      </c>
      <c r="I248" s="3">
        <v>100</v>
      </c>
    </row>
    <row r="249" spans="1:9">
      <c r="A249" s="3">
        <v>14146144</v>
      </c>
      <c r="B249" s="3">
        <v>19</v>
      </c>
      <c r="C249" s="3">
        <v>666</v>
      </c>
      <c r="D249" s="3">
        <v>184</v>
      </c>
      <c r="E249" s="3">
        <v>3</v>
      </c>
      <c r="F249" s="3">
        <v>47</v>
      </c>
      <c r="G249" s="3" t="s">
        <v>9</v>
      </c>
      <c r="H249" s="3" t="s">
        <v>10</v>
      </c>
      <c r="I249" s="3">
        <v>0</v>
      </c>
    </row>
    <row r="250" spans="1:9">
      <c r="A250" s="3">
        <v>14146147</v>
      </c>
      <c r="B250" s="3">
        <v>8</v>
      </c>
      <c r="C250" s="3">
        <v>272</v>
      </c>
      <c r="D250" s="3">
        <v>91</v>
      </c>
      <c r="E250" s="3">
        <v>2</v>
      </c>
      <c r="F250" s="3">
        <v>36</v>
      </c>
      <c r="G250" s="3" t="s">
        <v>9</v>
      </c>
      <c r="H250" s="3" t="s">
        <v>12</v>
      </c>
      <c r="I250" s="3">
        <v>0</v>
      </c>
    </row>
    <row r="251" spans="1:9">
      <c r="A251" s="3">
        <v>14146204</v>
      </c>
      <c r="B251" s="3">
        <v>12</v>
      </c>
      <c r="C251" s="3">
        <v>466</v>
      </c>
      <c r="D251" s="3">
        <v>131</v>
      </c>
      <c r="E251" s="3">
        <v>2</v>
      </c>
      <c r="F251" s="3">
        <v>40</v>
      </c>
      <c r="G251" s="3" t="s">
        <v>11</v>
      </c>
      <c r="H251" s="3" t="s">
        <v>12</v>
      </c>
      <c r="I251" s="3">
        <v>49</v>
      </c>
    </row>
    <row r="252" spans="1:9">
      <c r="A252" s="3">
        <v>14146210</v>
      </c>
      <c r="B252" s="3">
        <v>6</v>
      </c>
      <c r="C252" s="3">
        <v>729</v>
      </c>
      <c r="D252" s="3">
        <v>187</v>
      </c>
      <c r="E252" s="3">
        <v>4</v>
      </c>
      <c r="F252" s="3">
        <v>44</v>
      </c>
      <c r="G252" s="3" t="s">
        <v>11</v>
      </c>
      <c r="H252" s="3" t="s">
        <v>10</v>
      </c>
      <c r="I252" s="3">
        <v>0</v>
      </c>
    </row>
    <row r="253" spans="1:9">
      <c r="A253" s="3">
        <v>14146216</v>
      </c>
      <c r="B253" s="3">
        <v>15</v>
      </c>
      <c r="C253" s="3">
        <v>961</v>
      </c>
      <c r="D253" s="3">
        <v>261</v>
      </c>
      <c r="E253" s="3">
        <v>2</v>
      </c>
      <c r="F253" s="3">
        <v>62</v>
      </c>
      <c r="G253" s="3" t="s">
        <v>9</v>
      </c>
      <c r="H253" s="3" t="s">
        <v>10</v>
      </c>
      <c r="I253" s="3">
        <v>66</v>
      </c>
    </row>
    <row r="254" spans="1:9">
      <c r="A254" s="3">
        <v>14146219</v>
      </c>
      <c r="B254" s="3">
        <v>37</v>
      </c>
      <c r="C254" s="3">
        <v>2581</v>
      </c>
      <c r="D254" s="3">
        <v>608</v>
      </c>
      <c r="E254" s="3">
        <v>2</v>
      </c>
      <c r="F254" s="3">
        <v>60</v>
      </c>
      <c r="G254" s="3" t="s">
        <v>11</v>
      </c>
      <c r="H254" s="3" t="s">
        <v>10</v>
      </c>
      <c r="I254" s="3">
        <v>678</v>
      </c>
    </row>
    <row r="255" spans="1:9">
      <c r="A255" s="3">
        <v>14146220</v>
      </c>
      <c r="B255" s="3">
        <v>43</v>
      </c>
      <c r="C255" s="3">
        <v>1555</v>
      </c>
      <c r="D255" s="3">
        <v>393</v>
      </c>
      <c r="E255" s="3">
        <v>1</v>
      </c>
      <c r="F255" s="3">
        <v>57</v>
      </c>
      <c r="G255" s="3" t="s">
        <v>9</v>
      </c>
      <c r="H255" s="3" t="s">
        <v>10</v>
      </c>
      <c r="I255" s="3">
        <v>109</v>
      </c>
    </row>
    <row r="256" spans="1:9">
      <c r="A256" s="3">
        <v>14146223</v>
      </c>
      <c r="B256" s="3">
        <v>19</v>
      </c>
      <c r="C256" s="3">
        <v>1916</v>
      </c>
      <c r="D256" s="3">
        <v>459</v>
      </c>
      <c r="E256" s="3">
        <v>1</v>
      </c>
      <c r="F256" s="3">
        <v>75</v>
      </c>
      <c r="G256" s="3" t="s">
        <v>11</v>
      </c>
      <c r="H256" s="3" t="s">
        <v>10</v>
      </c>
      <c r="I256" s="3">
        <v>524</v>
      </c>
    </row>
    <row r="257" spans="1:9">
      <c r="A257" s="3">
        <v>14146226</v>
      </c>
      <c r="B257" s="3">
        <v>30</v>
      </c>
      <c r="C257" s="3">
        <v>1267</v>
      </c>
      <c r="D257" s="3">
        <v>297</v>
      </c>
      <c r="E257" s="3">
        <v>2</v>
      </c>
      <c r="F257" s="3">
        <v>47</v>
      </c>
      <c r="G257" s="3" t="s">
        <v>9</v>
      </c>
      <c r="H257" s="3" t="s">
        <v>10</v>
      </c>
      <c r="I257" s="3">
        <v>59</v>
      </c>
    </row>
    <row r="258" spans="1:9">
      <c r="A258" s="3">
        <v>14146227</v>
      </c>
      <c r="B258" s="3">
        <v>13</v>
      </c>
      <c r="C258" s="3">
        <v>533</v>
      </c>
      <c r="D258" s="3">
        <v>132</v>
      </c>
      <c r="E258" s="3">
        <v>3</v>
      </c>
      <c r="F258" s="3">
        <v>67</v>
      </c>
      <c r="G258" s="3" t="s">
        <v>11</v>
      </c>
      <c r="H258" s="3" t="s">
        <v>10</v>
      </c>
      <c r="I258" s="3">
        <v>0</v>
      </c>
    </row>
    <row r="259" spans="1:9">
      <c r="A259" s="3">
        <v>14146229</v>
      </c>
      <c r="B259" s="3">
        <v>8</v>
      </c>
      <c r="C259" s="3">
        <v>748</v>
      </c>
      <c r="D259" s="3">
        <v>182</v>
      </c>
      <c r="E259" s="3">
        <v>4</v>
      </c>
      <c r="F259" s="3">
        <v>57</v>
      </c>
      <c r="G259" s="3" t="s">
        <v>9</v>
      </c>
      <c r="H259" s="3" t="s">
        <v>10</v>
      </c>
      <c r="I259" s="3">
        <v>0</v>
      </c>
    </row>
    <row r="260" spans="1:9">
      <c r="A260" s="3">
        <v>14146241</v>
      </c>
      <c r="B260" s="3">
        <v>21</v>
      </c>
      <c r="C260" s="3">
        <v>769</v>
      </c>
      <c r="D260" s="3">
        <v>210</v>
      </c>
      <c r="E260" s="3">
        <v>2</v>
      </c>
      <c r="F260" s="3">
        <v>34</v>
      </c>
      <c r="G260" s="3" t="s">
        <v>9</v>
      </c>
      <c r="H260" s="3" t="s">
        <v>10</v>
      </c>
      <c r="I260" s="3">
        <v>0</v>
      </c>
    </row>
    <row r="261" spans="1:9">
      <c r="A261" s="3">
        <v>14146244</v>
      </c>
      <c r="B261" s="3">
        <v>17</v>
      </c>
      <c r="C261" s="3">
        <v>1859</v>
      </c>
      <c r="D261" s="3">
        <v>441</v>
      </c>
      <c r="E261" s="3">
        <v>1</v>
      </c>
      <c r="F261" s="3">
        <v>52</v>
      </c>
      <c r="G261" s="3" t="s">
        <v>11</v>
      </c>
      <c r="H261" s="3" t="s">
        <v>10</v>
      </c>
      <c r="I261" s="3">
        <v>546</v>
      </c>
    </row>
    <row r="262" spans="1:9">
      <c r="A262" s="3">
        <v>14146246</v>
      </c>
      <c r="B262" s="3">
        <v>34</v>
      </c>
      <c r="C262" s="3">
        <v>1556</v>
      </c>
      <c r="D262" s="3">
        <v>375</v>
      </c>
      <c r="E262" s="3">
        <v>4</v>
      </c>
      <c r="F262" s="3">
        <v>59</v>
      </c>
      <c r="G262" s="3" t="s">
        <v>9</v>
      </c>
      <c r="H262" s="3" t="s">
        <v>10</v>
      </c>
      <c r="I262" s="3">
        <v>173</v>
      </c>
    </row>
    <row r="263" spans="1:9">
      <c r="A263" s="3">
        <v>14146249</v>
      </c>
      <c r="B263" s="3">
        <v>91</v>
      </c>
      <c r="C263" s="3">
        <v>2793</v>
      </c>
      <c r="D263" s="3">
        <v>651</v>
      </c>
      <c r="E263" s="3">
        <v>1</v>
      </c>
      <c r="F263" s="3">
        <v>63</v>
      </c>
      <c r="G263" s="3" t="s">
        <v>11</v>
      </c>
      <c r="H263" s="3" t="s">
        <v>12</v>
      </c>
      <c r="I263" s="3">
        <v>525</v>
      </c>
    </row>
    <row r="264" spans="1:9">
      <c r="A264" s="3">
        <v>14146250</v>
      </c>
      <c r="B264" s="3">
        <v>6</v>
      </c>
      <c r="C264" s="3">
        <v>1215</v>
      </c>
      <c r="D264" s="3">
        <v>290</v>
      </c>
      <c r="E264" s="3">
        <v>4</v>
      </c>
      <c r="F264" s="3">
        <v>62</v>
      </c>
      <c r="G264" s="3" t="s">
        <v>11</v>
      </c>
      <c r="H264" s="3" t="s">
        <v>10</v>
      </c>
      <c r="I264" s="3">
        <v>233</v>
      </c>
    </row>
    <row r="265" spans="1:9">
      <c r="A265" s="3">
        <v>14146251</v>
      </c>
      <c r="B265" s="3">
        <v>15</v>
      </c>
      <c r="C265" s="3">
        <v>1061</v>
      </c>
      <c r="D265" s="3">
        <v>264</v>
      </c>
      <c r="E265" s="3">
        <v>3</v>
      </c>
      <c r="F265" s="3">
        <v>49</v>
      </c>
      <c r="G265" s="3" t="s">
        <v>11</v>
      </c>
      <c r="H265" s="3" t="s">
        <v>10</v>
      </c>
      <c r="I265" s="3">
        <v>67</v>
      </c>
    </row>
    <row r="266" spans="1:9">
      <c r="A266" s="3">
        <v>14146255</v>
      </c>
      <c r="B266" s="3">
        <v>14</v>
      </c>
      <c r="C266" s="3">
        <v>1533</v>
      </c>
      <c r="D266" s="3">
        <v>372</v>
      </c>
      <c r="E266" s="3">
        <v>3</v>
      </c>
      <c r="F266" s="3">
        <v>52</v>
      </c>
      <c r="G266" s="3" t="s">
        <v>9</v>
      </c>
      <c r="H266" s="3" t="s">
        <v>10</v>
      </c>
      <c r="I266" s="3">
        <v>326</v>
      </c>
    </row>
    <row r="267" spans="1:9">
      <c r="A267" s="3">
        <v>14146256</v>
      </c>
      <c r="B267" s="3">
        <v>21</v>
      </c>
      <c r="C267" s="3">
        <v>1504</v>
      </c>
      <c r="D267" s="3">
        <v>371</v>
      </c>
      <c r="E267" s="3">
        <v>1</v>
      </c>
      <c r="F267" s="3">
        <v>43</v>
      </c>
      <c r="G267" s="3" t="s">
        <v>11</v>
      </c>
      <c r="H267" s="3" t="s">
        <v>10</v>
      </c>
      <c r="I267" s="3">
        <v>275</v>
      </c>
    </row>
    <row r="268" spans="1:9">
      <c r="A268" s="3">
        <v>14146257</v>
      </c>
      <c r="B268" s="3">
        <v>45</v>
      </c>
      <c r="C268" s="3">
        <v>1486</v>
      </c>
      <c r="D268" s="3">
        <v>352</v>
      </c>
      <c r="E268" s="3">
        <v>1</v>
      </c>
      <c r="F268" s="3">
        <v>81</v>
      </c>
      <c r="G268" s="3" t="s">
        <v>11</v>
      </c>
      <c r="H268" s="3" t="s">
        <v>10</v>
      </c>
      <c r="I268" s="3">
        <v>8</v>
      </c>
    </row>
    <row r="269" spans="1:9">
      <c r="A269" s="3">
        <v>14146258</v>
      </c>
      <c r="B269" s="3">
        <v>15</v>
      </c>
      <c r="C269" s="3">
        <v>1750</v>
      </c>
      <c r="D269" s="3">
        <v>424</v>
      </c>
      <c r="E269" s="3">
        <v>1</v>
      </c>
      <c r="F269" s="3">
        <v>27</v>
      </c>
      <c r="G269" s="3" t="s">
        <v>11</v>
      </c>
      <c r="H269" s="3" t="s">
        <v>10</v>
      </c>
      <c r="I269" s="3">
        <v>471</v>
      </c>
    </row>
    <row r="270" spans="1:9">
      <c r="A270" s="3">
        <v>14146301</v>
      </c>
      <c r="B270" s="3">
        <v>13</v>
      </c>
      <c r="C270" s="3">
        <v>405</v>
      </c>
      <c r="D270" s="3">
        <v>139</v>
      </c>
      <c r="E270" s="3">
        <v>2</v>
      </c>
      <c r="F270" s="3">
        <v>77</v>
      </c>
      <c r="G270" s="3" t="s">
        <v>9</v>
      </c>
      <c r="H270" s="3" t="s">
        <v>10</v>
      </c>
      <c r="I270" s="3">
        <v>0</v>
      </c>
    </row>
    <row r="271" spans="1:9">
      <c r="A271" s="3">
        <v>14146307</v>
      </c>
      <c r="B271" s="3">
        <v>20</v>
      </c>
      <c r="C271" s="3">
        <v>1670</v>
      </c>
      <c r="D271" s="3">
        <v>401</v>
      </c>
      <c r="E271" s="3">
        <v>2</v>
      </c>
      <c r="F271" s="3">
        <v>45</v>
      </c>
      <c r="G271" s="3" t="s">
        <v>11</v>
      </c>
      <c r="H271" s="3" t="s">
        <v>10</v>
      </c>
      <c r="I271" s="3">
        <v>386</v>
      </c>
    </row>
    <row r="272" spans="1:9">
      <c r="A272" s="3">
        <v>14146308</v>
      </c>
      <c r="B272" s="3">
        <v>8</v>
      </c>
      <c r="C272" s="3">
        <v>926</v>
      </c>
      <c r="D272" s="3">
        <v>212</v>
      </c>
      <c r="E272" s="3">
        <v>2</v>
      </c>
      <c r="F272" s="3">
        <v>37</v>
      </c>
      <c r="G272" s="3" t="s">
        <v>9</v>
      </c>
      <c r="H272" s="3" t="s">
        <v>10</v>
      </c>
      <c r="I272" s="3">
        <v>68</v>
      </c>
    </row>
    <row r="273" spans="1:9">
      <c r="A273" s="3">
        <v>14146312</v>
      </c>
      <c r="B273" s="3">
        <v>23</v>
      </c>
      <c r="C273" s="3">
        <v>1460</v>
      </c>
      <c r="D273" s="3">
        <v>340</v>
      </c>
      <c r="E273" s="3">
        <v>3</v>
      </c>
      <c r="F273" s="3">
        <v>28</v>
      </c>
      <c r="G273" s="3" t="s">
        <v>11</v>
      </c>
      <c r="H273" s="3" t="s">
        <v>10</v>
      </c>
      <c r="I273" s="3">
        <v>218</v>
      </c>
    </row>
    <row r="274" spans="1:9">
      <c r="A274" s="3">
        <v>14146321</v>
      </c>
      <c r="B274" s="3">
        <v>16</v>
      </c>
      <c r="C274" s="3">
        <v>1107</v>
      </c>
      <c r="D274" s="3">
        <v>293</v>
      </c>
      <c r="E274" s="3">
        <v>4</v>
      </c>
      <c r="F274" s="3">
        <v>23</v>
      </c>
      <c r="G274" s="3" t="s">
        <v>11</v>
      </c>
      <c r="H274" s="3" t="s">
        <v>12</v>
      </c>
      <c r="I274" s="3">
        <v>364</v>
      </c>
    </row>
    <row r="275" spans="1:9">
      <c r="A275" s="3">
        <v>14146327</v>
      </c>
      <c r="B275" s="3">
        <v>9</v>
      </c>
      <c r="C275" s="3">
        <v>1412</v>
      </c>
      <c r="D275" s="3">
        <v>345</v>
      </c>
      <c r="E275" s="3">
        <v>1</v>
      </c>
      <c r="F275" s="3">
        <v>45</v>
      </c>
      <c r="G275" s="3" t="s">
        <v>9</v>
      </c>
      <c r="H275" s="3" t="s">
        <v>12</v>
      </c>
      <c r="I275" s="3">
        <v>628</v>
      </c>
    </row>
    <row r="276" spans="1:9">
      <c r="A276" s="3">
        <v>14146331</v>
      </c>
      <c r="B276" s="3">
        <v>16</v>
      </c>
      <c r="C276" s="3">
        <v>1761</v>
      </c>
      <c r="D276" s="3">
        <v>430</v>
      </c>
      <c r="E276" s="3">
        <v>1</v>
      </c>
      <c r="F276" s="3">
        <v>76</v>
      </c>
      <c r="G276" s="3" t="s">
        <v>11</v>
      </c>
      <c r="H276" s="3" t="s">
        <v>10</v>
      </c>
      <c r="I276" s="3">
        <v>484</v>
      </c>
    </row>
    <row r="277" spans="1:9">
      <c r="A277" s="3">
        <v>14146336</v>
      </c>
      <c r="B277" s="3">
        <v>82</v>
      </c>
      <c r="C277" s="3">
        <v>2620</v>
      </c>
      <c r="D277" s="3">
        <v>623</v>
      </c>
      <c r="E277" s="3">
        <v>2</v>
      </c>
      <c r="F277" s="3">
        <v>47</v>
      </c>
      <c r="G277" s="3" t="s">
        <v>9</v>
      </c>
      <c r="H277" s="3" t="s">
        <v>10</v>
      </c>
      <c r="I277" s="3">
        <v>265</v>
      </c>
    </row>
    <row r="278" spans="1:9">
      <c r="A278" s="3">
        <v>14146338</v>
      </c>
      <c r="B278" s="3">
        <v>12</v>
      </c>
      <c r="C278" s="3">
        <v>1043</v>
      </c>
      <c r="D278" s="3">
        <v>251</v>
      </c>
      <c r="E278" s="3">
        <v>2</v>
      </c>
      <c r="F278" s="3">
        <v>47</v>
      </c>
      <c r="G278" s="3" t="s">
        <v>11</v>
      </c>
      <c r="H278" s="3" t="s">
        <v>10</v>
      </c>
      <c r="I278" s="3">
        <v>105</v>
      </c>
    </row>
    <row r="279" spans="1:9">
      <c r="A279" s="3">
        <v>14146343</v>
      </c>
      <c r="B279" s="3">
        <v>21</v>
      </c>
      <c r="C279" s="3">
        <v>1500</v>
      </c>
      <c r="D279" s="3">
        <v>345</v>
      </c>
      <c r="E279" s="3">
        <v>3</v>
      </c>
      <c r="F279" s="3">
        <v>47</v>
      </c>
      <c r="G279" s="3" t="s">
        <v>9</v>
      </c>
      <c r="H279" s="3" t="s">
        <v>10</v>
      </c>
      <c r="I279" s="3">
        <v>266</v>
      </c>
    </row>
    <row r="280" spans="1:9">
      <c r="A280" s="3">
        <v>14146349</v>
      </c>
      <c r="B280" s="3">
        <v>65</v>
      </c>
      <c r="C280" s="3">
        <v>2095</v>
      </c>
      <c r="D280" s="3">
        <v>507</v>
      </c>
      <c r="E280" s="3">
        <v>3</v>
      </c>
      <c r="F280" s="3">
        <v>74</v>
      </c>
      <c r="G280" s="3" t="s">
        <v>11</v>
      </c>
      <c r="H280" s="3" t="s">
        <v>10</v>
      </c>
      <c r="I280" s="3">
        <v>125</v>
      </c>
    </row>
    <row r="281" spans="1:9">
      <c r="A281" s="3">
        <v>14146356</v>
      </c>
      <c r="B281" s="3">
        <v>28</v>
      </c>
      <c r="C281" s="3">
        <v>919</v>
      </c>
      <c r="D281" s="3">
        <v>243</v>
      </c>
      <c r="E281" s="3">
        <v>1</v>
      </c>
      <c r="F281" s="3">
        <v>56</v>
      </c>
      <c r="G281" s="3" t="s">
        <v>11</v>
      </c>
      <c r="H281" s="3" t="s">
        <v>12</v>
      </c>
      <c r="I281" s="3">
        <v>135</v>
      </c>
    </row>
    <row r="282" spans="1:9">
      <c r="A282" s="3">
        <v>14146358</v>
      </c>
      <c r="B282" s="3">
        <v>27</v>
      </c>
      <c r="C282" s="3">
        <v>1596</v>
      </c>
      <c r="D282" s="3">
        <v>369</v>
      </c>
      <c r="E282" s="3">
        <v>1</v>
      </c>
      <c r="F282" s="3">
        <v>33</v>
      </c>
      <c r="G282" s="3" t="s">
        <v>11</v>
      </c>
      <c r="H282" s="3" t="s">
        <v>10</v>
      </c>
      <c r="I282" s="3">
        <v>271</v>
      </c>
    </row>
    <row r="283" spans="1:9">
      <c r="A283" s="3">
        <v>14146359</v>
      </c>
      <c r="B283" s="3">
        <v>19</v>
      </c>
      <c r="C283" s="3">
        <v>556</v>
      </c>
      <c r="D283" s="3">
        <v>179</v>
      </c>
      <c r="E283" s="3">
        <v>1</v>
      </c>
      <c r="F283" s="3">
        <v>31</v>
      </c>
      <c r="G283" s="3" t="s">
        <v>11</v>
      </c>
      <c r="H283" s="3" t="s">
        <v>10</v>
      </c>
      <c r="I283" s="3">
        <v>0</v>
      </c>
    </row>
    <row r="284" spans="1:9">
      <c r="A284" s="3">
        <v>14146402</v>
      </c>
      <c r="B284" s="3">
        <v>32</v>
      </c>
      <c r="C284" s="3">
        <v>2430</v>
      </c>
      <c r="D284" s="3">
        <v>569</v>
      </c>
      <c r="E284" s="3">
        <v>3</v>
      </c>
      <c r="F284" s="3">
        <v>47</v>
      </c>
      <c r="G284" s="3" t="s">
        <v>11</v>
      </c>
      <c r="H284" s="3" t="s">
        <v>10</v>
      </c>
      <c r="I284" s="3">
        <v>649</v>
      </c>
    </row>
    <row r="285" spans="1:9">
      <c r="A285" s="3">
        <v>14146406</v>
      </c>
      <c r="B285" s="3">
        <v>25</v>
      </c>
      <c r="C285" s="3">
        <v>1919</v>
      </c>
      <c r="D285" s="3">
        <v>475</v>
      </c>
      <c r="E285" s="3">
        <v>3</v>
      </c>
      <c r="F285" s="3">
        <v>71</v>
      </c>
      <c r="G285" s="3" t="s">
        <v>11</v>
      </c>
      <c r="H285" s="3" t="s">
        <v>10</v>
      </c>
      <c r="I285" s="3">
        <v>445</v>
      </c>
    </row>
    <row r="286" spans="1:9">
      <c r="A286" s="3">
        <v>14146409</v>
      </c>
      <c r="B286" s="3">
        <v>8</v>
      </c>
      <c r="C286" s="3">
        <v>615</v>
      </c>
      <c r="D286" s="3">
        <v>163</v>
      </c>
      <c r="E286" s="3">
        <v>3</v>
      </c>
      <c r="F286" s="3">
        <v>63</v>
      </c>
      <c r="G286" s="3" t="s">
        <v>9</v>
      </c>
      <c r="H286" s="3" t="s">
        <v>10</v>
      </c>
      <c r="I286" s="3">
        <v>0</v>
      </c>
    </row>
    <row r="287" spans="1:9">
      <c r="A287" s="3">
        <v>14146412</v>
      </c>
      <c r="B287" s="3">
        <v>10</v>
      </c>
      <c r="C287" s="3">
        <v>488</v>
      </c>
      <c r="D287" s="3">
        <v>152</v>
      </c>
      <c r="E287" s="3">
        <v>2</v>
      </c>
      <c r="F287" s="3">
        <v>38</v>
      </c>
      <c r="G287" s="3" t="s">
        <v>11</v>
      </c>
      <c r="H287" s="3" t="s">
        <v>10</v>
      </c>
      <c r="I287" s="3">
        <v>0</v>
      </c>
    </row>
    <row r="288" spans="1:9">
      <c r="A288" s="3">
        <v>14146426</v>
      </c>
      <c r="B288" s="3">
        <v>10</v>
      </c>
      <c r="C288" s="3">
        <v>466</v>
      </c>
      <c r="D288" s="3">
        <v>139</v>
      </c>
      <c r="E288" s="3">
        <v>4</v>
      </c>
      <c r="F288" s="3">
        <v>45</v>
      </c>
      <c r="G288" s="3" t="s">
        <v>11</v>
      </c>
      <c r="H288" s="3" t="s">
        <v>10</v>
      </c>
      <c r="I288" s="3">
        <v>0</v>
      </c>
    </row>
    <row r="289" spans="1:9">
      <c r="A289" s="3">
        <v>14146427</v>
      </c>
      <c r="B289" s="3">
        <v>31</v>
      </c>
      <c r="C289" s="3">
        <v>930</v>
      </c>
      <c r="D289" s="3">
        <v>266</v>
      </c>
      <c r="E289" s="3">
        <v>3</v>
      </c>
      <c r="F289" s="3">
        <v>65</v>
      </c>
      <c r="G289" s="3" t="s">
        <v>9</v>
      </c>
      <c r="H289" s="3" t="s">
        <v>10</v>
      </c>
      <c r="I289" s="3">
        <v>0</v>
      </c>
    </row>
    <row r="290" spans="1:9">
      <c r="A290" s="3">
        <v>14146430</v>
      </c>
      <c r="B290" s="3">
        <v>9</v>
      </c>
      <c r="C290" s="3">
        <v>1583</v>
      </c>
      <c r="D290" s="3">
        <v>379</v>
      </c>
      <c r="E290" s="3">
        <v>4</v>
      </c>
      <c r="F290" s="3">
        <v>39</v>
      </c>
      <c r="G290" s="3" t="s">
        <v>11</v>
      </c>
      <c r="H290" s="3" t="s">
        <v>10</v>
      </c>
      <c r="I290" s="3">
        <v>432</v>
      </c>
    </row>
    <row r="291" spans="1:9">
      <c r="A291" s="3">
        <v>14146438</v>
      </c>
      <c r="B291" s="3">
        <v>6</v>
      </c>
      <c r="C291" s="3">
        <v>1173</v>
      </c>
      <c r="D291" s="3">
        <v>290</v>
      </c>
      <c r="E291" s="3">
        <v>3</v>
      </c>
      <c r="F291" s="3">
        <v>28</v>
      </c>
      <c r="G291" s="3" t="s">
        <v>9</v>
      </c>
      <c r="H291" s="3" t="s">
        <v>10</v>
      </c>
      <c r="I291" s="3">
        <v>243</v>
      </c>
    </row>
    <row r="292" spans="1:9">
      <c r="A292" s="3">
        <v>14146439</v>
      </c>
      <c r="B292" s="3">
        <v>14</v>
      </c>
      <c r="C292" s="3">
        <v>971</v>
      </c>
      <c r="D292" s="3">
        <v>262</v>
      </c>
      <c r="E292" s="3">
        <v>3</v>
      </c>
      <c r="F292" s="3">
        <v>74</v>
      </c>
      <c r="G292" s="3" t="s">
        <v>9</v>
      </c>
      <c r="H292" s="3" t="s">
        <v>10</v>
      </c>
      <c r="I292" s="3">
        <v>80</v>
      </c>
    </row>
    <row r="293" spans="1:9">
      <c r="A293" s="3">
        <v>14146450</v>
      </c>
      <c r="B293" s="3">
        <v>13</v>
      </c>
      <c r="C293" s="3">
        <v>1100</v>
      </c>
      <c r="D293" s="3">
        <v>281</v>
      </c>
      <c r="E293" s="3">
        <v>2</v>
      </c>
      <c r="F293" s="3">
        <v>53</v>
      </c>
      <c r="G293" s="3" t="s">
        <v>11</v>
      </c>
      <c r="H293" s="3" t="s">
        <v>10</v>
      </c>
      <c r="I293" s="3">
        <v>155</v>
      </c>
    </row>
    <row r="294" spans="1:9">
      <c r="A294" s="3">
        <v>14146454</v>
      </c>
      <c r="B294" s="3">
        <v>26</v>
      </c>
      <c r="C294" s="3">
        <v>1529</v>
      </c>
      <c r="D294" s="3">
        <v>372</v>
      </c>
      <c r="E294" s="3">
        <v>4</v>
      </c>
      <c r="F294" s="3">
        <v>29</v>
      </c>
      <c r="G294" s="3" t="s">
        <v>9</v>
      </c>
      <c r="H294" s="3" t="s">
        <v>10</v>
      </c>
      <c r="I294" s="3">
        <v>241</v>
      </c>
    </row>
    <row r="295" spans="1:9">
      <c r="A295" s="3">
        <v>14146458</v>
      </c>
      <c r="B295" s="3">
        <v>71</v>
      </c>
      <c r="C295" s="3">
        <v>3360</v>
      </c>
      <c r="D295" s="3">
        <v>800</v>
      </c>
      <c r="E295" s="3">
        <v>2</v>
      </c>
      <c r="F295" s="3">
        <v>43</v>
      </c>
      <c r="G295" s="3" t="s">
        <v>9</v>
      </c>
      <c r="H295" s="3" t="s">
        <v>10</v>
      </c>
      <c r="I295" s="3">
        <v>839</v>
      </c>
    </row>
    <row r="296" spans="1:9">
      <c r="A296" s="3">
        <v>14146502</v>
      </c>
      <c r="B296" s="3">
        <v>22</v>
      </c>
      <c r="C296" s="3">
        <v>760</v>
      </c>
      <c r="D296" s="3">
        <v>200</v>
      </c>
      <c r="E296" s="3">
        <v>2</v>
      </c>
      <c r="F296" s="3">
        <v>39</v>
      </c>
      <c r="G296" s="3" t="s">
        <v>9</v>
      </c>
      <c r="H296" s="3" t="s">
        <v>10</v>
      </c>
      <c r="I296" s="3">
        <v>0</v>
      </c>
    </row>
    <row r="297" spans="1:9">
      <c r="A297" s="3">
        <v>14146504</v>
      </c>
      <c r="B297" s="3">
        <v>14</v>
      </c>
      <c r="C297" s="3">
        <v>417</v>
      </c>
      <c r="D297" s="3">
        <v>146</v>
      </c>
      <c r="E297" s="3">
        <v>4</v>
      </c>
      <c r="F297" s="3">
        <v>63</v>
      </c>
      <c r="G297" s="3" t="s">
        <v>11</v>
      </c>
      <c r="H297" s="3" t="s">
        <v>10</v>
      </c>
      <c r="I297" s="3">
        <v>0</v>
      </c>
    </row>
    <row r="298" spans="1:9">
      <c r="A298" s="3">
        <v>14146509</v>
      </c>
      <c r="B298" s="3">
        <v>33</v>
      </c>
      <c r="C298" s="3">
        <v>1542</v>
      </c>
      <c r="D298" s="3">
        <v>362</v>
      </c>
      <c r="E298" s="3">
        <v>1</v>
      </c>
      <c r="F298" s="3">
        <v>46</v>
      </c>
      <c r="G298" s="3" t="s">
        <v>11</v>
      </c>
      <c r="H298" s="3" t="s">
        <v>10</v>
      </c>
      <c r="I298" s="3">
        <v>147</v>
      </c>
    </row>
    <row r="299" spans="1:9">
      <c r="A299" s="3">
        <v>14146510</v>
      </c>
      <c r="B299" s="3">
        <v>28</v>
      </c>
      <c r="C299" s="3">
        <v>1315</v>
      </c>
      <c r="D299" s="3">
        <v>314</v>
      </c>
      <c r="E299" s="3">
        <v>1</v>
      </c>
      <c r="F299" s="3">
        <v>70</v>
      </c>
      <c r="G299" s="3" t="s">
        <v>9</v>
      </c>
      <c r="H299" s="3" t="s">
        <v>10</v>
      </c>
      <c r="I299" s="3">
        <v>94</v>
      </c>
    </row>
    <row r="300" spans="1:9">
      <c r="A300" s="3">
        <v>14146512</v>
      </c>
      <c r="B300" s="3">
        <v>11</v>
      </c>
      <c r="C300" s="3">
        <v>802</v>
      </c>
      <c r="D300" s="3">
        <v>199</v>
      </c>
      <c r="E300" s="3">
        <v>3</v>
      </c>
      <c r="F300" s="3">
        <v>66</v>
      </c>
      <c r="G300" s="3" t="s">
        <v>11</v>
      </c>
      <c r="H300" s="3" t="s">
        <v>10</v>
      </c>
      <c r="I300" s="3">
        <v>0</v>
      </c>
    </row>
    <row r="301" spans="1:9">
      <c r="A301" s="3">
        <v>14146515</v>
      </c>
      <c r="B301" s="3">
        <v>13</v>
      </c>
      <c r="C301" s="3">
        <v>1516</v>
      </c>
      <c r="D301" s="3">
        <v>364</v>
      </c>
      <c r="E301" s="3">
        <v>2</v>
      </c>
      <c r="F301" s="3">
        <v>72</v>
      </c>
      <c r="G301" s="3" t="s">
        <v>11</v>
      </c>
      <c r="H301" s="3" t="s">
        <v>10</v>
      </c>
      <c r="I301" s="3">
        <v>356</v>
      </c>
    </row>
    <row r="302" spans="1:9">
      <c r="A302" s="3">
        <v>14146516</v>
      </c>
      <c r="B302" s="3">
        <v>11</v>
      </c>
      <c r="C302" s="3">
        <v>1390</v>
      </c>
      <c r="D302" s="3">
        <v>347</v>
      </c>
      <c r="E302" s="3">
        <v>2</v>
      </c>
      <c r="F302" s="3">
        <v>47</v>
      </c>
      <c r="G302" s="3" t="s">
        <v>9</v>
      </c>
      <c r="H302" s="3" t="s">
        <v>10</v>
      </c>
      <c r="I302" s="3">
        <v>290</v>
      </c>
    </row>
    <row r="303" spans="1:9">
      <c r="A303" s="3">
        <v>14146530</v>
      </c>
      <c r="B303" s="3">
        <v>16</v>
      </c>
      <c r="C303" s="3">
        <v>1058</v>
      </c>
      <c r="D303" s="3">
        <v>283</v>
      </c>
      <c r="E303" s="3">
        <v>4</v>
      </c>
      <c r="F303" s="3">
        <v>36</v>
      </c>
      <c r="G303" s="3" t="s">
        <v>11</v>
      </c>
      <c r="H303" s="3" t="s">
        <v>10</v>
      </c>
      <c r="I303" s="3">
        <v>86</v>
      </c>
    </row>
    <row r="304" spans="1:9">
      <c r="A304" s="3">
        <v>14146532</v>
      </c>
      <c r="B304" s="3">
        <v>30</v>
      </c>
      <c r="C304" s="3">
        <v>1490</v>
      </c>
      <c r="D304" s="3">
        <v>357</v>
      </c>
      <c r="E304" s="3">
        <v>4</v>
      </c>
      <c r="F304" s="3">
        <v>43</v>
      </c>
      <c r="G304" s="3" t="s">
        <v>11</v>
      </c>
      <c r="H304" s="3" t="s">
        <v>10</v>
      </c>
      <c r="I304" s="3">
        <v>148</v>
      </c>
    </row>
    <row r="305" spans="1:9">
      <c r="A305" s="3">
        <v>14146537</v>
      </c>
      <c r="B305" s="3">
        <v>23</v>
      </c>
      <c r="C305" s="3">
        <v>1491</v>
      </c>
      <c r="D305" s="3">
        <v>344</v>
      </c>
      <c r="E305" s="3">
        <v>1</v>
      </c>
      <c r="F305" s="3">
        <v>75</v>
      </c>
      <c r="G305" s="3" t="s">
        <v>9</v>
      </c>
      <c r="H305" s="3" t="s">
        <v>10</v>
      </c>
      <c r="I305" s="3">
        <v>207</v>
      </c>
    </row>
    <row r="306" spans="1:9">
      <c r="A306" s="3">
        <v>14146541</v>
      </c>
      <c r="B306" s="3">
        <v>42</v>
      </c>
      <c r="C306" s="3">
        <v>2252</v>
      </c>
      <c r="D306" s="3">
        <v>525</v>
      </c>
      <c r="E306" s="3">
        <v>3</v>
      </c>
      <c r="F306" s="3">
        <v>60</v>
      </c>
      <c r="G306" s="3" t="s">
        <v>11</v>
      </c>
      <c r="H306" s="3" t="s">
        <v>10</v>
      </c>
      <c r="I306" s="3">
        <v>453</v>
      </c>
    </row>
    <row r="307" spans="1:9">
      <c r="A307" s="3">
        <v>14146544</v>
      </c>
      <c r="B307" s="3">
        <v>13</v>
      </c>
      <c r="C307" s="3">
        <v>578</v>
      </c>
      <c r="D307" s="3">
        <v>161</v>
      </c>
      <c r="E307" s="3">
        <v>2</v>
      </c>
      <c r="F307" s="3">
        <v>47</v>
      </c>
      <c r="G307" s="3" t="s">
        <v>11</v>
      </c>
      <c r="H307" s="3" t="s">
        <v>10</v>
      </c>
      <c r="I307" s="3">
        <v>0</v>
      </c>
    </row>
    <row r="308" spans="1:9">
      <c r="A308" s="3">
        <v>14146546</v>
      </c>
      <c r="B308" s="3">
        <v>23</v>
      </c>
      <c r="C308" s="3">
        <v>1129</v>
      </c>
      <c r="D308" s="3">
        <v>281</v>
      </c>
      <c r="E308" s="3">
        <v>3</v>
      </c>
      <c r="F308" s="3">
        <v>76</v>
      </c>
      <c r="G308" s="3" t="s">
        <v>9</v>
      </c>
      <c r="H308" s="3" t="s">
        <v>10</v>
      </c>
      <c r="I308" s="3">
        <v>35</v>
      </c>
    </row>
    <row r="309" spans="1:9">
      <c r="A309" s="3">
        <v>14146547</v>
      </c>
      <c r="B309" s="3">
        <v>38</v>
      </c>
      <c r="C309" s="3">
        <v>1163</v>
      </c>
      <c r="D309" s="3">
        <v>292</v>
      </c>
      <c r="E309" s="3">
        <v>3</v>
      </c>
      <c r="F309" s="3">
        <v>38</v>
      </c>
      <c r="G309" s="3" t="s">
        <v>11</v>
      </c>
      <c r="H309" s="3" t="s">
        <v>10</v>
      </c>
      <c r="I309" s="3">
        <v>0</v>
      </c>
    </row>
    <row r="310" spans="1:9">
      <c r="A310" s="3">
        <v>14146549</v>
      </c>
      <c r="B310" s="3">
        <v>8</v>
      </c>
      <c r="C310" s="3">
        <v>1392</v>
      </c>
      <c r="D310" s="3">
        <v>325</v>
      </c>
      <c r="E310" s="3">
        <v>2</v>
      </c>
      <c r="F310" s="3">
        <v>31</v>
      </c>
      <c r="G310" s="3" t="s">
        <v>9</v>
      </c>
      <c r="H310" s="3" t="s">
        <v>10</v>
      </c>
      <c r="I310" s="3">
        <v>341</v>
      </c>
    </row>
    <row r="311" spans="1:9">
      <c r="A311" s="3">
        <v>14146551</v>
      </c>
      <c r="B311" s="3">
        <v>38</v>
      </c>
      <c r="C311" s="3">
        <v>2103</v>
      </c>
      <c r="D311" s="3">
        <v>484</v>
      </c>
      <c r="E311" s="3">
        <v>4</v>
      </c>
      <c r="F311" s="3">
        <v>32</v>
      </c>
      <c r="G311" s="3" t="s">
        <v>11</v>
      </c>
      <c r="H311" s="3" t="s">
        <v>10</v>
      </c>
      <c r="I311" s="3">
        <v>443</v>
      </c>
    </row>
    <row r="312" spans="1:9">
      <c r="A312" s="3">
        <v>14146553</v>
      </c>
      <c r="B312" s="3">
        <v>17</v>
      </c>
      <c r="C312" s="3">
        <v>1468</v>
      </c>
      <c r="D312" s="3">
        <v>361</v>
      </c>
      <c r="E312" s="3">
        <v>1</v>
      </c>
      <c r="F312" s="3">
        <v>49</v>
      </c>
      <c r="G312" s="3" t="s">
        <v>9</v>
      </c>
      <c r="H312" s="3" t="s">
        <v>12</v>
      </c>
      <c r="I312" s="3">
        <v>518</v>
      </c>
    </row>
    <row r="313" spans="1:9">
      <c r="A313" s="3">
        <v>14146559</v>
      </c>
      <c r="B313" s="3">
        <v>12</v>
      </c>
      <c r="C313" s="3">
        <v>1629</v>
      </c>
      <c r="D313" s="3">
        <v>388</v>
      </c>
      <c r="E313" s="3">
        <v>3</v>
      </c>
      <c r="F313" s="3">
        <v>54</v>
      </c>
      <c r="G313" s="3" t="s">
        <v>11</v>
      </c>
      <c r="H313" s="3" t="s">
        <v>10</v>
      </c>
      <c r="I313" s="3">
        <v>422</v>
      </c>
    </row>
    <row r="314" spans="1:9">
      <c r="A314" s="3">
        <v>14146602</v>
      </c>
      <c r="B314" s="3">
        <v>14</v>
      </c>
      <c r="C314" s="3">
        <v>1569</v>
      </c>
      <c r="D314" s="3">
        <v>378</v>
      </c>
      <c r="E314" s="3">
        <v>3</v>
      </c>
      <c r="F314" s="3">
        <v>59</v>
      </c>
      <c r="G314" s="3" t="s">
        <v>9</v>
      </c>
      <c r="H314" s="3" t="s">
        <v>10</v>
      </c>
      <c r="I314" s="3">
        <v>412</v>
      </c>
    </row>
    <row r="315" spans="1:9">
      <c r="A315" s="3">
        <v>14146604</v>
      </c>
      <c r="B315" s="3">
        <v>47</v>
      </c>
      <c r="C315" s="3">
        <v>2306</v>
      </c>
      <c r="D315" s="3">
        <v>523</v>
      </c>
      <c r="E315" s="3">
        <v>3</v>
      </c>
      <c r="F315" s="3">
        <v>71</v>
      </c>
      <c r="G315" s="3" t="s">
        <v>11</v>
      </c>
      <c r="H315" s="3" t="s">
        <v>10</v>
      </c>
      <c r="I315" s="3">
        <v>422</v>
      </c>
    </row>
    <row r="316" spans="1:9">
      <c r="A316" s="3">
        <v>14146605</v>
      </c>
      <c r="B316" s="3">
        <v>58</v>
      </c>
      <c r="C316" s="3">
        <v>2782</v>
      </c>
      <c r="D316" s="3">
        <v>642</v>
      </c>
      <c r="E316" s="3">
        <v>4</v>
      </c>
      <c r="F316" s="3">
        <v>65</v>
      </c>
      <c r="G316" s="3" t="s">
        <v>9</v>
      </c>
      <c r="H316" s="3" t="s">
        <v>10</v>
      </c>
      <c r="I316" s="3">
        <v>570</v>
      </c>
    </row>
    <row r="317" spans="1:9">
      <c r="A317" s="3">
        <v>14146606</v>
      </c>
      <c r="B317" s="3">
        <v>8</v>
      </c>
      <c r="C317" s="3">
        <v>1173</v>
      </c>
      <c r="D317" s="3">
        <v>290</v>
      </c>
      <c r="E317" s="3">
        <v>4</v>
      </c>
      <c r="F317" s="3">
        <v>40</v>
      </c>
      <c r="G317" s="3" t="s">
        <v>9</v>
      </c>
      <c r="H317" s="3" t="s">
        <v>10</v>
      </c>
      <c r="I317" s="3">
        <v>232</v>
      </c>
    </row>
    <row r="318" spans="1:9">
      <c r="A318" s="3">
        <v>14146609</v>
      </c>
      <c r="B318" s="3">
        <v>27</v>
      </c>
      <c r="C318" s="3">
        <v>2192</v>
      </c>
      <c r="D318" s="3">
        <v>511</v>
      </c>
      <c r="E318" s="3">
        <v>3</v>
      </c>
      <c r="F318" s="3">
        <v>54</v>
      </c>
      <c r="G318" s="3" t="s">
        <v>9</v>
      </c>
      <c r="H318" s="3" t="s">
        <v>10</v>
      </c>
      <c r="I318" s="3">
        <v>571</v>
      </c>
    </row>
    <row r="319" spans="1:9">
      <c r="A319" s="3">
        <v>14146617</v>
      </c>
      <c r="B319" s="3">
        <v>35</v>
      </c>
      <c r="C319" s="3">
        <v>1414</v>
      </c>
      <c r="D319" s="3">
        <v>333</v>
      </c>
      <c r="E319" s="3">
        <v>1</v>
      </c>
      <c r="F319" s="3">
        <v>67</v>
      </c>
      <c r="G319" s="3" t="s">
        <v>9</v>
      </c>
      <c r="H319" s="3" t="s">
        <v>10</v>
      </c>
      <c r="I319" s="3">
        <v>68</v>
      </c>
    </row>
    <row r="320" spans="1:9">
      <c r="A320" s="3">
        <v>14146621</v>
      </c>
      <c r="B320" s="3">
        <v>10</v>
      </c>
      <c r="C320" s="3">
        <v>446</v>
      </c>
      <c r="D320" s="3">
        <v>126</v>
      </c>
      <c r="E320" s="3">
        <v>2</v>
      </c>
      <c r="F320" s="3">
        <v>77</v>
      </c>
      <c r="G320" s="3" t="s">
        <v>11</v>
      </c>
      <c r="H320" s="3" t="s">
        <v>10</v>
      </c>
      <c r="I320" s="3">
        <v>0</v>
      </c>
    </row>
    <row r="321" spans="1:9">
      <c r="A321" s="3">
        <v>14146624</v>
      </c>
      <c r="B321" s="3">
        <v>14</v>
      </c>
      <c r="C321" s="3">
        <v>776</v>
      </c>
      <c r="D321" s="3">
        <v>224</v>
      </c>
      <c r="E321" s="3">
        <v>2</v>
      </c>
      <c r="F321" s="3">
        <v>51</v>
      </c>
      <c r="G321" s="3" t="s">
        <v>9</v>
      </c>
      <c r="H321" s="3" t="s">
        <v>10</v>
      </c>
      <c r="I321" s="3">
        <v>0</v>
      </c>
    </row>
    <row r="322" spans="1:9">
      <c r="A322" s="3">
        <v>14146626</v>
      </c>
      <c r="B322" s="3">
        <v>9</v>
      </c>
      <c r="C322" s="3">
        <v>348</v>
      </c>
      <c r="D322" s="3">
        <v>123</v>
      </c>
      <c r="E322" s="3">
        <v>2</v>
      </c>
      <c r="F322" s="3">
        <v>74</v>
      </c>
      <c r="G322" s="3" t="s">
        <v>9</v>
      </c>
      <c r="H322" s="3" t="s">
        <v>12</v>
      </c>
      <c r="I322" s="3">
        <v>3</v>
      </c>
    </row>
    <row r="323" spans="1:9">
      <c r="A323" s="3">
        <v>14146627</v>
      </c>
      <c r="B323" s="3">
        <v>13</v>
      </c>
      <c r="C323" s="3">
        <v>929</v>
      </c>
      <c r="D323" s="3">
        <v>231</v>
      </c>
      <c r="E323" s="3">
        <v>1</v>
      </c>
      <c r="F323" s="3">
        <v>25</v>
      </c>
      <c r="G323" s="3" t="s">
        <v>11</v>
      </c>
      <c r="H323" s="3" t="s">
        <v>10</v>
      </c>
      <c r="I323" s="3">
        <v>41</v>
      </c>
    </row>
    <row r="324" spans="1:9">
      <c r="A324" s="3">
        <v>14146643</v>
      </c>
      <c r="B324" s="3">
        <v>14</v>
      </c>
      <c r="C324" s="3">
        <v>1046</v>
      </c>
      <c r="D324" s="3">
        <v>276</v>
      </c>
      <c r="E324" s="3">
        <v>4</v>
      </c>
      <c r="F324" s="3">
        <v>48</v>
      </c>
      <c r="G324" s="3" t="s">
        <v>9</v>
      </c>
      <c r="H324" s="3" t="s">
        <v>10</v>
      </c>
      <c r="I324" s="3">
        <v>133</v>
      </c>
    </row>
    <row r="325" spans="1:9">
      <c r="A325" s="3">
        <v>14146646</v>
      </c>
      <c r="B325" s="3">
        <v>92</v>
      </c>
      <c r="C325" s="3">
        <v>4174</v>
      </c>
      <c r="D325" s="3">
        <v>962</v>
      </c>
      <c r="E325" s="3">
        <v>3</v>
      </c>
      <c r="F325" s="3">
        <v>93</v>
      </c>
      <c r="G325" s="3" t="s">
        <v>9</v>
      </c>
      <c r="H325" s="3" t="s">
        <v>10</v>
      </c>
      <c r="I325" s="3">
        <v>1000</v>
      </c>
    </row>
    <row r="326" spans="1:9">
      <c r="A326" s="3">
        <v>14146651</v>
      </c>
      <c r="B326" s="3">
        <v>16</v>
      </c>
      <c r="C326" s="3">
        <v>859</v>
      </c>
      <c r="D326" s="3">
        <v>218</v>
      </c>
      <c r="E326" s="3">
        <v>1</v>
      </c>
      <c r="F326" s="3">
        <v>62</v>
      </c>
      <c r="G326" s="3" t="s">
        <v>9</v>
      </c>
      <c r="H326" s="3" t="s">
        <v>12</v>
      </c>
      <c r="I326" s="3">
        <v>208</v>
      </c>
    </row>
    <row r="327" spans="1:9">
      <c r="A327" s="3">
        <v>14146655</v>
      </c>
      <c r="B327" s="3">
        <v>9</v>
      </c>
      <c r="C327" s="3">
        <v>1522</v>
      </c>
      <c r="D327" s="3">
        <v>356</v>
      </c>
      <c r="E327" s="3">
        <v>2</v>
      </c>
      <c r="F327" s="3">
        <v>62</v>
      </c>
      <c r="G327" s="3" t="s">
        <v>11</v>
      </c>
      <c r="H327" s="3" t="s">
        <v>10</v>
      </c>
      <c r="I327" s="3">
        <v>366</v>
      </c>
    </row>
    <row r="328" spans="1:9">
      <c r="A328" s="3">
        <v>14146656</v>
      </c>
      <c r="B328" s="3">
        <v>63</v>
      </c>
      <c r="C328" s="3">
        <v>3069</v>
      </c>
      <c r="D328" s="3">
        <v>706</v>
      </c>
      <c r="E328" s="3">
        <v>4</v>
      </c>
      <c r="F328" s="3">
        <v>77</v>
      </c>
      <c r="G328" s="3" t="s">
        <v>9</v>
      </c>
      <c r="H328" s="3" t="s">
        <v>10</v>
      </c>
      <c r="I328" s="3">
        <v>681</v>
      </c>
    </row>
    <row r="329" spans="1:9">
      <c r="A329" s="3">
        <v>14146700</v>
      </c>
      <c r="B329" s="3">
        <v>25</v>
      </c>
      <c r="C329" s="3">
        <v>1999</v>
      </c>
      <c r="D329" s="3">
        <v>497</v>
      </c>
      <c r="E329" s="3">
        <v>4</v>
      </c>
      <c r="F329" s="3">
        <v>64</v>
      </c>
      <c r="G329" s="3" t="s">
        <v>11</v>
      </c>
      <c r="H329" s="3" t="s">
        <v>10</v>
      </c>
      <c r="I329" s="3">
        <v>492</v>
      </c>
    </row>
    <row r="330" spans="1:9">
      <c r="A330" s="3">
        <v>14146701</v>
      </c>
      <c r="B330" s="3">
        <v>21</v>
      </c>
      <c r="C330" s="3">
        <v>1102</v>
      </c>
      <c r="D330" s="3">
        <v>291</v>
      </c>
      <c r="E330" s="3">
        <v>4</v>
      </c>
      <c r="F330" s="3">
        <v>51</v>
      </c>
      <c r="G330" s="3" t="s">
        <v>11</v>
      </c>
      <c r="H330" s="3" t="s">
        <v>10</v>
      </c>
      <c r="I330" s="3">
        <v>61</v>
      </c>
    </row>
    <row r="331" spans="1:9">
      <c r="A331" s="3">
        <v>14146704</v>
      </c>
      <c r="B331" s="3">
        <v>48</v>
      </c>
      <c r="C331" s="3">
        <v>2273</v>
      </c>
      <c r="D331" s="3">
        <v>516</v>
      </c>
      <c r="E331" s="3">
        <v>1</v>
      </c>
      <c r="F331" s="3">
        <v>41</v>
      </c>
      <c r="G331" s="3" t="s">
        <v>11</v>
      </c>
      <c r="H331" s="3" t="s">
        <v>10</v>
      </c>
      <c r="I331" s="3">
        <v>423</v>
      </c>
    </row>
    <row r="332" spans="1:9">
      <c r="A332" s="3">
        <v>14146705</v>
      </c>
      <c r="B332" s="3">
        <v>11</v>
      </c>
      <c r="C332" s="3">
        <v>1363</v>
      </c>
      <c r="D332" s="3">
        <v>322</v>
      </c>
      <c r="E332" s="3">
        <v>4</v>
      </c>
      <c r="F332" s="3">
        <v>68</v>
      </c>
      <c r="G332" s="3" t="s">
        <v>9</v>
      </c>
      <c r="H332" s="3" t="s">
        <v>12</v>
      </c>
      <c r="I332" s="3">
        <v>527</v>
      </c>
    </row>
    <row r="333" spans="1:9">
      <c r="A333" s="3">
        <v>14146708</v>
      </c>
      <c r="B333" s="3">
        <v>7</v>
      </c>
      <c r="C333" s="3">
        <v>1193</v>
      </c>
      <c r="D333" s="3">
        <v>285</v>
      </c>
      <c r="E333" s="3">
        <v>4</v>
      </c>
      <c r="F333" s="3">
        <v>45</v>
      </c>
      <c r="G333" s="3" t="s">
        <v>9</v>
      </c>
      <c r="H333" s="3" t="s">
        <v>10</v>
      </c>
      <c r="I333" s="3">
        <v>237</v>
      </c>
    </row>
    <row r="334" spans="1:9">
      <c r="A334" s="3">
        <v>14146713</v>
      </c>
      <c r="B334" s="3">
        <v>32</v>
      </c>
      <c r="C334" s="3">
        <v>1569</v>
      </c>
      <c r="D334" s="3">
        <v>369</v>
      </c>
      <c r="E334" s="3">
        <v>4</v>
      </c>
      <c r="F334" s="3">
        <v>78</v>
      </c>
      <c r="G334" s="3" t="s">
        <v>9</v>
      </c>
      <c r="H334" s="3" t="s">
        <v>10</v>
      </c>
      <c r="I334" s="3">
        <v>190</v>
      </c>
    </row>
    <row r="335" spans="1:9">
      <c r="A335" s="3">
        <v>14146715</v>
      </c>
      <c r="B335" s="3">
        <v>11</v>
      </c>
      <c r="C335" s="3">
        <v>1021</v>
      </c>
      <c r="D335" s="3">
        <v>255</v>
      </c>
      <c r="E335" s="3">
        <v>1</v>
      </c>
      <c r="F335" s="3">
        <v>64</v>
      </c>
      <c r="G335" s="3" t="s">
        <v>9</v>
      </c>
      <c r="H335" s="3" t="s">
        <v>10</v>
      </c>
      <c r="I335" s="3">
        <v>91</v>
      </c>
    </row>
    <row r="336" spans="1:9">
      <c r="A336" s="3">
        <v>14146717</v>
      </c>
      <c r="B336" s="3">
        <v>13</v>
      </c>
      <c r="C336" s="3">
        <v>1427</v>
      </c>
      <c r="D336" s="3">
        <v>343</v>
      </c>
      <c r="E336" s="3">
        <v>1</v>
      </c>
      <c r="F336" s="3">
        <v>60</v>
      </c>
      <c r="G336" s="3" t="s">
        <v>11</v>
      </c>
      <c r="H336" s="3" t="s">
        <v>10</v>
      </c>
      <c r="I336" s="3">
        <v>297</v>
      </c>
    </row>
    <row r="337" spans="1:9">
      <c r="A337" s="3">
        <v>14146720</v>
      </c>
      <c r="B337" s="3">
        <v>13</v>
      </c>
      <c r="C337" s="3">
        <v>1023</v>
      </c>
      <c r="D337" s="3">
        <v>264</v>
      </c>
      <c r="E337" s="3">
        <v>4</v>
      </c>
      <c r="F337" s="3">
        <v>21</v>
      </c>
      <c r="G337" s="3" t="s">
        <v>11</v>
      </c>
      <c r="H337" s="3" t="s">
        <v>10</v>
      </c>
      <c r="I337" s="3">
        <v>97</v>
      </c>
    </row>
    <row r="338" spans="1:9">
      <c r="A338" s="3">
        <v>14146724</v>
      </c>
      <c r="B338" s="3">
        <v>17</v>
      </c>
      <c r="C338" s="3">
        <v>1766</v>
      </c>
      <c r="D338" s="3">
        <v>429</v>
      </c>
      <c r="E338" s="3">
        <v>1</v>
      </c>
      <c r="F338" s="3">
        <v>64</v>
      </c>
      <c r="G338" s="3" t="s">
        <v>9</v>
      </c>
      <c r="H338" s="3" t="s">
        <v>10</v>
      </c>
      <c r="I338" s="3">
        <v>463</v>
      </c>
    </row>
    <row r="339" spans="1:9">
      <c r="A339" s="3">
        <v>14146727</v>
      </c>
      <c r="B339" s="3">
        <v>7</v>
      </c>
      <c r="C339" s="3">
        <v>257</v>
      </c>
      <c r="D339" s="3">
        <v>116</v>
      </c>
      <c r="E339" s="3">
        <v>3</v>
      </c>
      <c r="F339" s="3">
        <v>30</v>
      </c>
      <c r="G339" s="3" t="s">
        <v>9</v>
      </c>
      <c r="H339" s="3" t="s">
        <v>10</v>
      </c>
      <c r="I339" s="3">
        <v>0</v>
      </c>
    </row>
    <row r="340" spans="1:9">
      <c r="A340" s="3">
        <v>14146730</v>
      </c>
      <c r="B340" s="3">
        <v>21</v>
      </c>
      <c r="C340" s="3">
        <v>1591</v>
      </c>
      <c r="D340" s="3">
        <v>369</v>
      </c>
      <c r="E340" s="3">
        <v>3</v>
      </c>
      <c r="F340" s="3">
        <v>42</v>
      </c>
      <c r="G340" s="3" t="s">
        <v>9</v>
      </c>
      <c r="H340" s="3" t="s">
        <v>10</v>
      </c>
      <c r="I340" s="3">
        <v>303</v>
      </c>
    </row>
    <row r="341" spans="1:9">
      <c r="A341" s="3">
        <v>14146732</v>
      </c>
      <c r="B341" s="3">
        <v>75</v>
      </c>
      <c r="C341" s="3">
        <v>3084</v>
      </c>
      <c r="D341" s="3">
        <v>692</v>
      </c>
      <c r="E341" s="3">
        <v>3</v>
      </c>
      <c r="F341" s="3">
        <v>76</v>
      </c>
      <c r="G341" s="3" t="s">
        <v>9</v>
      </c>
      <c r="H341" s="3" t="s">
        <v>10</v>
      </c>
      <c r="I341" s="3">
        <v>554</v>
      </c>
    </row>
    <row r="342" spans="1:9">
      <c r="A342" s="3">
        <v>14146733</v>
      </c>
      <c r="B342" s="3">
        <v>14</v>
      </c>
      <c r="C342" s="3">
        <v>1143</v>
      </c>
      <c r="D342" s="3">
        <v>294</v>
      </c>
      <c r="E342" s="3">
        <v>4</v>
      </c>
      <c r="F342" s="3">
        <v>33</v>
      </c>
      <c r="G342" s="3" t="s">
        <v>11</v>
      </c>
      <c r="H342" s="3" t="s">
        <v>10</v>
      </c>
      <c r="I342" s="3">
        <v>160</v>
      </c>
    </row>
    <row r="343" spans="1:9">
      <c r="A343" s="3">
        <v>14146734</v>
      </c>
      <c r="B343" s="3">
        <v>7</v>
      </c>
      <c r="C343" s="3">
        <v>1177</v>
      </c>
      <c r="D343" s="3">
        <v>293</v>
      </c>
      <c r="E343" s="3">
        <v>4</v>
      </c>
      <c r="F343" s="3">
        <v>73</v>
      </c>
      <c r="G343" s="3" t="s">
        <v>11</v>
      </c>
      <c r="H343" s="3" t="s">
        <v>10</v>
      </c>
      <c r="I343" s="3">
        <v>213</v>
      </c>
    </row>
    <row r="344" spans="1:9">
      <c r="A344" s="3">
        <v>14146735</v>
      </c>
      <c r="B344" s="3">
        <v>8</v>
      </c>
      <c r="C344" s="3">
        <v>887</v>
      </c>
      <c r="D344" s="3">
        <v>254</v>
      </c>
      <c r="E344" s="3">
        <v>3</v>
      </c>
      <c r="F344" s="3">
        <v>35</v>
      </c>
      <c r="G344" s="3" t="s">
        <v>9</v>
      </c>
      <c r="H344" s="3" t="s">
        <v>10</v>
      </c>
      <c r="I344" s="3">
        <v>102</v>
      </c>
    </row>
    <row r="345" spans="1:9">
      <c r="A345" s="3">
        <v>14146738</v>
      </c>
      <c r="B345" s="3">
        <v>6</v>
      </c>
      <c r="C345" s="3">
        <v>1124</v>
      </c>
      <c r="D345" s="3">
        <v>274</v>
      </c>
      <c r="E345" s="3">
        <v>4</v>
      </c>
      <c r="F345" s="3">
        <v>41</v>
      </c>
      <c r="G345" s="3" t="s">
        <v>11</v>
      </c>
      <c r="H345" s="3" t="s">
        <v>10</v>
      </c>
      <c r="I345" s="3">
        <v>205</v>
      </c>
    </row>
    <row r="346" spans="1:9">
      <c r="A346" s="3">
        <v>14146739</v>
      </c>
      <c r="B346" s="3">
        <v>25</v>
      </c>
      <c r="C346" s="3">
        <v>1560</v>
      </c>
      <c r="D346" s="3">
        <v>392</v>
      </c>
      <c r="E346" s="3">
        <v>1</v>
      </c>
      <c r="F346" s="3">
        <v>37</v>
      </c>
      <c r="G346" s="3" t="s">
        <v>9</v>
      </c>
      <c r="H346" s="3" t="s">
        <v>10</v>
      </c>
      <c r="I346" s="3">
        <v>317</v>
      </c>
    </row>
    <row r="347" spans="1:9">
      <c r="A347" s="3">
        <v>14146742</v>
      </c>
      <c r="B347" s="3">
        <v>16</v>
      </c>
      <c r="C347" s="3">
        <v>454</v>
      </c>
      <c r="D347" s="3">
        <v>134</v>
      </c>
      <c r="E347" s="3">
        <v>3</v>
      </c>
      <c r="F347" s="3">
        <v>31</v>
      </c>
      <c r="G347" s="3" t="s">
        <v>9</v>
      </c>
      <c r="H347" s="3" t="s">
        <v>10</v>
      </c>
      <c r="I347" s="3">
        <v>0</v>
      </c>
    </row>
    <row r="348" spans="1:9">
      <c r="A348" s="3">
        <v>14146748</v>
      </c>
      <c r="B348" s="3">
        <v>11</v>
      </c>
      <c r="C348" s="3">
        <v>1614</v>
      </c>
      <c r="D348" s="3">
        <v>411</v>
      </c>
      <c r="E348" s="3">
        <v>4</v>
      </c>
      <c r="F348" s="3">
        <v>48</v>
      </c>
      <c r="G348" s="3" t="s">
        <v>9</v>
      </c>
      <c r="H348" s="3" t="s">
        <v>10</v>
      </c>
      <c r="I348" s="3">
        <v>454</v>
      </c>
    </row>
    <row r="349" spans="1:9">
      <c r="A349" s="3">
        <v>14146749</v>
      </c>
      <c r="B349" s="3">
        <v>81</v>
      </c>
      <c r="C349" s="3">
        <v>3225</v>
      </c>
      <c r="D349" s="3">
        <v>738</v>
      </c>
      <c r="E349" s="3">
        <v>1</v>
      </c>
      <c r="F349" s="3">
        <v>65</v>
      </c>
      <c r="G349" s="3" t="s">
        <v>9</v>
      </c>
      <c r="H349" s="3" t="s">
        <v>10</v>
      </c>
      <c r="I349" s="3">
        <v>596</v>
      </c>
    </row>
    <row r="350" spans="1:9">
      <c r="A350" s="3">
        <v>14146751</v>
      </c>
      <c r="B350" s="3">
        <v>7</v>
      </c>
      <c r="C350" s="3">
        <v>341</v>
      </c>
      <c r="D350" s="3">
        <v>109</v>
      </c>
      <c r="E350" s="3">
        <v>2</v>
      </c>
      <c r="F350" s="3">
        <v>66</v>
      </c>
      <c r="G350" s="3" t="s">
        <v>9</v>
      </c>
      <c r="H350" s="3" t="s">
        <v>10</v>
      </c>
      <c r="I350" s="3">
        <v>0</v>
      </c>
    </row>
    <row r="351" spans="1:9">
      <c r="A351" s="3">
        <v>14146752</v>
      </c>
      <c r="B351" s="3">
        <v>25</v>
      </c>
      <c r="C351" s="3">
        <v>1544</v>
      </c>
      <c r="D351" s="3">
        <v>381</v>
      </c>
      <c r="E351" s="3">
        <v>2</v>
      </c>
      <c r="F351" s="3">
        <v>67</v>
      </c>
      <c r="G351" s="3" t="s">
        <v>11</v>
      </c>
      <c r="H351" s="3" t="s">
        <v>10</v>
      </c>
      <c r="I351" s="3">
        <v>252</v>
      </c>
    </row>
    <row r="352" spans="1:9">
      <c r="A352" s="3">
        <v>14146754</v>
      </c>
      <c r="B352" s="3">
        <v>16</v>
      </c>
      <c r="C352" s="3">
        <v>469</v>
      </c>
      <c r="D352" s="3">
        <v>151</v>
      </c>
      <c r="E352" s="3">
        <v>3</v>
      </c>
      <c r="F352" s="3">
        <v>66</v>
      </c>
      <c r="G352" s="3" t="s">
        <v>11</v>
      </c>
      <c r="H352" s="3" t="s">
        <v>10</v>
      </c>
      <c r="I352" s="3">
        <v>0</v>
      </c>
    </row>
    <row r="353" spans="1:9">
      <c r="A353" s="3">
        <v>14146755</v>
      </c>
      <c r="B353" s="3">
        <v>31</v>
      </c>
      <c r="C353" s="3">
        <v>1542</v>
      </c>
      <c r="D353" s="3">
        <v>366</v>
      </c>
      <c r="E353" s="3">
        <v>1</v>
      </c>
      <c r="F353" s="3">
        <v>67</v>
      </c>
      <c r="G353" s="3" t="s">
        <v>9</v>
      </c>
      <c r="H353" s="3" t="s">
        <v>10</v>
      </c>
      <c r="I353" s="3">
        <v>151</v>
      </c>
    </row>
    <row r="354" spans="1:9">
      <c r="A354" s="3">
        <v>14146759</v>
      </c>
      <c r="B354" s="3">
        <v>53</v>
      </c>
      <c r="C354" s="3">
        <v>2142</v>
      </c>
      <c r="D354" s="3">
        <v>496</v>
      </c>
      <c r="E354" s="3">
        <v>2</v>
      </c>
      <c r="F354" s="3">
        <v>38</v>
      </c>
      <c r="G354" s="3" t="s">
        <v>9</v>
      </c>
      <c r="H354" s="3" t="s">
        <v>10</v>
      </c>
      <c r="I354" s="3">
        <v>292</v>
      </c>
    </row>
    <row r="355" spans="1:9">
      <c r="A355" s="3">
        <v>14146805</v>
      </c>
      <c r="B355" s="3">
        <v>21</v>
      </c>
      <c r="C355" s="3">
        <v>1415</v>
      </c>
      <c r="D355" s="3">
        <v>335</v>
      </c>
      <c r="E355" s="3">
        <v>2</v>
      </c>
      <c r="F355" s="3">
        <v>44</v>
      </c>
      <c r="G355" s="3" t="s">
        <v>9</v>
      </c>
      <c r="H355" s="3" t="s">
        <v>10</v>
      </c>
      <c r="I355" s="3">
        <v>213</v>
      </c>
    </row>
    <row r="356" spans="1:9">
      <c r="A356" s="3">
        <v>14146809</v>
      </c>
      <c r="B356" s="3">
        <v>7</v>
      </c>
      <c r="C356" s="3">
        <v>1162</v>
      </c>
      <c r="D356" s="3">
        <v>286</v>
      </c>
      <c r="E356" s="3">
        <v>2</v>
      </c>
      <c r="F356" s="3">
        <v>41</v>
      </c>
      <c r="G356" s="3" t="s">
        <v>11</v>
      </c>
      <c r="H356" s="3" t="s">
        <v>10</v>
      </c>
      <c r="I356" s="3">
        <v>207</v>
      </c>
    </row>
    <row r="357" spans="1:9">
      <c r="A357" s="3">
        <v>14146811</v>
      </c>
      <c r="B357" s="3">
        <v>91</v>
      </c>
      <c r="C357" s="3">
        <v>3590</v>
      </c>
      <c r="D357" s="3">
        <v>815</v>
      </c>
      <c r="E357" s="3">
        <v>4</v>
      </c>
      <c r="F357" s="3">
        <v>55</v>
      </c>
      <c r="G357" s="3" t="s">
        <v>11</v>
      </c>
      <c r="H357" s="3" t="s">
        <v>10</v>
      </c>
      <c r="I357" s="3">
        <v>703</v>
      </c>
    </row>
    <row r="358" spans="1:9">
      <c r="A358" s="3">
        <v>14146812</v>
      </c>
      <c r="B358" s="3">
        <v>18</v>
      </c>
      <c r="C358" s="3">
        <v>1827</v>
      </c>
      <c r="D358" s="3">
        <v>433</v>
      </c>
      <c r="E358" s="3">
        <v>4</v>
      </c>
      <c r="F358" s="3">
        <v>34</v>
      </c>
      <c r="G358" s="3" t="s">
        <v>9</v>
      </c>
      <c r="H358" s="3" t="s">
        <v>10</v>
      </c>
      <c r="I358" s="3">
        <v>481</v>
      </c>
    </row>
    <row r="359" spans="1:9">
      <c r="A359" s="3">
        <v>14146815</v>
      </c>
      <c r="B359" s="3">
        <v>20</v>
      </c>
      <c r="C359" s="3">
        <v>762</v>
      </c>
      <c r="D359" s="3">
        <v>184</v>
      </c>
      <c r="E359" s="3">
        <v>3</v>
      </c>
      <c r="F359" s="3">
        <v>38</v>
      </c>
      <c r="G359" s="3" t="s">
        <v>9</v>
      </c>
      <c r="H359" s="3" t="s">
        <v>10</v>
      </c>
      <c r="I359" s="3">
        <v>0</v>
      </c>
    </row>
    <row r="360" spans="1:9">
      <c r="A360" s="3">
        <v>14146817</v>
      </c>
      <c r="B360" s="3">
        <v>16</v>
      </c>
      <c r="C360" s="3">
        <v>1301</v>
      </c>
      <c r="D360" s="3">
        <v>332</v>
      </c>
      <c r="E360" s="3">
        <v>4</v>
      </c>
      <c r="F360" s="3">
        <v>76</v>
      </c>
      <c r="G360" s="3" t="s">
        <v>9</v>
      </c>
      <c r="H360" s="3" t="s">
        <v>10</v>
      </c>
      <c r="I360" s="3">
        <v>174</v>
      </c>
    </row>
    <row r="361" spans="1:9">
      <c r="A361" s="3">
        <v>14146828</v>
      </c>
      <c r="B361" s="3">
        <v>7</v>
      </c>
      <c r="C361" s="3">
        <v>1342</v>
      </c>
      <c r="D361" s="3">
        <v>337</v>
      </c>
      <c r="E361" s="3">
        <v>1</v>
      </c>
      <c r="F361" s="3">
        <v>75</v>
      </c>
      <c r="G361" s="3" t="s">
        <v>9</v>
      </c>
      <c r="H361" s="3" t="s">
        <v>10</v>
      </c>
      <c r="I361" s="3">
        <v>306</v>
      </c>
    </row>
    <row r="362" spans="1:9">
      <c r="A362" s="3">
        <v>14146829</v>
      </c>
      <c r="B362" s="3">
        <v>27</v>
      </c>
      <c r="C362" s="3">
        <v>1768</v>
      </c>
      <c r="D362" s="3">
        <v>425</v>
      </c>
      <c r="E362" s="3">
        <v>1</v>
      </c>
      <c r="F362" s="3">
        <v>77</v>
      </c>
      <c r="G362" s="3" t="s">
        <v>11</v>
      </c>
      <c r="H362" s="3" t="s">
        <v>10</v>
      </c>
      <c r="I362" s="3">
        <v>356</v>
      </c>
    </row>
    <row r="363" spans="1:9">
      <c r="A363" s="3">
        <v>14146833</v>
      </c>
      <c r="B363" s="3">
        <v>27</v>
      </c>
      <c r="C363" s="3">
        <v>1483</v>
      </c>
      <c r="D363" s="3">
        <v>354</v>
      </c>
      <c r="E363" s="3">
        <v>1</v>
      </c>
      <c r="F363" s="3">
        <v>43</v>
      </c>
      <c r="G363" s="3" t="s">
        <v>11</v>
      </c>
      <c r="H363" s="3" t="s">
        <v>10</v>
      </c>
      <c r="I363" s="3">
        <v>191</v>
      </c>
    </row>
    <row r="364" spans="1:9">
      <c r="A364" s="3">
        <v>14146835</v>
      </c>
      <c r="B364" s="3">
        <v>14</v>
      </c>
      <c r="C364" s="3">
        <v>1531</v>
      </c>
      <c r="D364" s="3">
        <v>374</v>
      </c>
      <c r="E364" s="3">
        <v>3</v>
      </c>
      <c r="F364" s="3">
        <v>58</v>
      </c>
      <c r="G364" s="3" t="s">
        <v>11</v>
      </c>
      <c r="H364" s="3" t="s">
        <v>10</v>
      </c>
      <c r="I364" s="3">
        <v>355</v>
      </c>
    </row>
    <row r="365" spans="1:9">
      <c r="A365" s="3">
        <v>14146839</v>
      </c>
      <c r="B365" s="3">
        <v>33</v>
      </c>
      <c r="C365" s="3">
        <v>1839</v>
      </c>
      <c r="D365" s="3">
        <v>424</v>
      </c>
      <c r="E365" s="3">
        <v>2</v>
      </c>
      <c r="F365" s="3">
        <v>76</v>
      </c>
      <c r="G365" s="3" t="s">
        <v>9</v>
      </c>
      <c r="H365" s="3" t="s">
        <v>10</v>
      </c>
      <c r="I365" s="3">
        <v>289</v>
      </c>
    </row>
    <row r="366" spans="1:9">
      <c r="A366" s="3">
        <v>14146840</v>
      </c>
      <c r="B366" s="3">
        <v>65</v>
      </c>
      <c r="C366" s="3">
        <v>2948</v>
      </c>
      <c r="D366" s="3">
        <v>671</v>
      </c>
      <c r="E366" s="3">
        <v>3</v>
      </c>
      <c r="F366" s="3">
        <v>63</v>
      </c>
      <c r="G366" s="3" t="s">
        <v>9</v>
      </c>
      <c r="H366" s="3" t="s">
        <v>10</v>
      </c>
      <c r="I366" s="3">
        <v>622</v>
      </c>
    </row>
    <row r="367" spans="1:9">
      <c r="A367" s="3">
        <v>14146843</v>
      </c>
      <c r="B367" s="3">
        <v>57</v>
      </c>
      <c r="C367" s="3">
        <v>1933</v>
      </c>
      <c r="D367" s="3">
        <v>479</v>
      </c>
      <c r="E367" s="3">
        <v>1</v>
      </c>
      <c r="F367" s="3">
        <v>65</v>
      </c>
      <c r="G367" s="3" t="s">
        <v>9</v>
      </c>
      <c r="H367" s="3" t="s">
        <v>12</v>
      </c>
      <c r="I367" s="3">
        <v>395</v>
      </c>
    </row>
    <row r="368" spans="1:9">
      <c r="A368" s="3">
        <v>14146844</v>
      </c>
      <c r="B368" s="3">
        <v>31</v>
      </c>
      <c r="C368" s="3">
        <v>2362</v>
      </c>
      <c r="D368" s="3">
        <v>552</v>
      </c>
      <c r="E368" s="3">
        <v>2</v>
      </c>
      <c r="F368" s="3">
        <v>53</v>
      </c>
      <c r="G368" s="3" t="s">
        <v>9</v>
      </c>
      <c r="H368" s="3" t="s">
        <v>10</v>
      </c>
      <c r="I368" s="3">
        <v>632</v>
      </c>
    </row>
    <row r="369" spans="1:9">
      <c r="A369" s="3">
        <v>14146848</v>
      </c>
      <c r="B369" s="3">
        <v>12</v>
      </c>
      <c r="C369" s="3">
        <v>1085</v>
      </c>
      <c r="D369" s="3">
        <v>257</v>
      </c>
      <c r="E369" s="3">
        <v>4</v>
      </c>
      <c r="F369" s="3">
        <v>66</v>
      </c>
      <c r="G369" s="3" t="s">
        <v>9</v>
      </c>
      <c r="H369" s="3" t="s">
        <v>10</v>
      </c>
      <c r="I369" s="3">
        <v>108</v>
      </c>
    </row>
    <row r="370" spans="1:9">
      <c r="A370" s="3">
        <v>14146852</v>
      </c>
      <c r="B370" s="3">
        <v>45</v>
      </c>
      <c r="C370" s="3">
        <v>1728</v>
      </c>
      <c r="D370" s="3">
        <v>431</v>
      </c>
      <c r="E370" s="3">
        <v>4</v>
      </c>
      <c r="F370" s="3">
        <v>35</v>
      </c>
      <c r="G370" s="3" t="s">
        <v>11</v>
      </c>
      <c r="H370" s="3" t="s">
        <v>10</v>
      </c>
      <c r="I370" s="3">
        <v>173</v>
      </c>
    </row>
    <row r="371" spans="1:9">
      <c r="A371" s="3">
        <v>14146855</v>
      </c>
      <c r="B371" s="3">
        <v>36</v>
      </c>
      <c r="C371" s="3">
        <v>2409</v>
      </c>
      <c r="D371" s="3">
        <v>587</v>
      </c>
      <c r="E371" s="3">
        <v>3</v>
      </c>
      <c r="F371" s="3">
        <v>54</v>
      </c>
      <c r="G371" s="3" t="s">
        <v>9</v>
      </c>
      <c r="H371" s="3" t="s">
        <v>10</v>
      </c>
      <c r="I371" s="3">
        <v>604</v>
      </c>
    </row>
    <row r="372" spans="1:9">
      <c r="A372" s="3">
        <v>14146900</v>
      </c>
      <c r="B372" s="3">
        <v>18</v>
      </c>
      <c r="C372" s="3">
        <v>1841</v>
      </c>
      <c r="D372" s="3">
        <v>456</v>
      </c>
      <c r="E372" s="3">
        <v>2</v>
      </c>
      <c r="F372" s="3">
        <v>38</v>
      </c>
      <c r="G372" s="3" t="s">
        <v>9</v>
      </c>
      <c r="H372" s="3" t="s">
        <v>10</v>
      </c>
      <c r="I372" s="3">
        <v>496</v>
      </c>
    </row>
    <row r="373" spans="1:9">
      <c r="A373" s="3">
        <v>14146908</v>
      </c>
      <c r="B373" s="3">
        <v>20</v>
      </c>
      <c r="C373" s="3">
        <v>645</v>
      </c>
      <c r="D373" s="3">
        <v>169</v>
      </c>
      <c r="E373" s="3">
        <v>1</v>
      </c>
      <c r="F373" s="3">
        <v>71</v>
      </c>
      <c r="G373" s="3" t="s">
        <v>9</v>
      </c>
      <c r="H373" s="3" t="s">
        <v>10</v>
      </c>
      <c r="I373" s="3">
        <v>0</v>
      </c>
    </row>
    <row r="374" spans="1:9">
      <c r="A374" s="3">
        <v>14146909</v>
      </c>
      <c r="B374" s="3">
        <v>10</v>
      </c>
      <c r="C374" s="3">
        <v>1135</v>
      </c>
      <c r="D374" s="3">
        <v>287</v>
      </c>
      <c r="E374" s="3">
        <v>3</v>
      </c>
      <c r="F374" s="3">
        <v>43</v>
      </c>
      <c r="G374" s="3" t="s">
        <v>11</v>
      </c>
      <c r="H374" s="3" t="s">
        <v>12</v>
      </c>
      <c r="I374" s="3">
        <v>420</v>
      </c>
    </row>
    <row r="375" spans="1:9">
      <c r="A375" s="3">
        <v>14146912</v>
      </c>
      <c r="B375" s="3">
        <v>28</v>
      </c>
      <c r="C375" s="3">
        <v>1607</v>
      </c>
      <c r="D375" s="3">
        <v>375</v>
      </c>
      <c r="E375" s="3">
        <v>3</v>
      </c>
      <c r="F375" s="3">
        <v>35</v>
      </c>
      <c r="G375" s="3" t="s">
        <v>11</v>
      </c>
      <c r="H375" s="3" t="s">
        <v>12</v>
      </c>
      <c r="I375" s="3">
        <v>502</v>
      </c>
    </row>
    <row r="376" spans="1:9">
      <c r="A376" s="3">
        <v>14146922</v>
      </c>
      <c r="B376" s="3">
        <v>15</v>
      </c>
      <c r="C376" s="3">
        <v>1452</v>
      </c>
      <c r="D376" s="3">
        <v>360</v>
      </c>
      <c r="E376" s="3">
        <v>1</v>
      </c>
      <c r="F376" s="3">
        <v>72</v>
      </c>
      <c r="G376" s="3" t="s">
        <v>11</v>
      </c>
      <c r="H376" s="3" t="s">
        <v>10</v>
      </c>
      <c r="I376" s="3">
        <v>294</v>
      </c>
    </row>
    <row r="377" spans="1:9">
      <c r="A377" s="3">
        <v>14146925</v>
      </c>
      <c r="B377" s="3">
        <v>11</v>
      </c>
      <c r="C377" s="3">
        <v>1702</v>
      </c>
      <c r="D377" s="3">
        <v>404</v>
      </c>
      <c r="E377" s="3">
        <v>4</v>
      </c>
      <c r="F377" s="3">
        <v>41</v>
      </c>
      <c r="G377" s="3" t="s">
        <v>11</v>
      </c>
      <c r="H377" s="3" t="s">
        <v>10</v>
      </c>
      <c r="I377" s="3">
        <v>500</v>
      </c>
    </row>
    <row r="378" spans="1:9">
      <c r="A378" s="3">
        <v>14146926</v>
      </c>
      <c r="B378" s="3">
        <v>44</v>
      </c>
      <c r="C378" s="3">
        <v>2151</v>
      </c>
      <c r="D378" s="3">
        <v>504</v>
      </c>
      <c r="E378" s="3">
        <v>1</v>
      </c>
      <c r="F378" s="3">
        <v>43</v>
      </c>
      <c r="G378" s="3" t="s">
        <v>11</v>
      </c>
      <c r="H378" s="3" t="s">
        <v>10</v>
      </c>
      <c r="I378" s="3">
        <v>384</v>
      </c>
    </row>
    <row r="379" spans="1:9">
      <c r="A379" s="3">
        <v>14146927</v>
      </c>
      <c r="B379" s="3">
        <v>15</v>
      </c>
      <c r="C379" s="3">
        <v>471</v>
      </c>
      <c r="D379" s="3">
        <v>139</v>
      </c>
      <c r="E379" s="3">
        <v>3</v>
      </c>
      <c r="F379" s="3">
        <v>48</v>
      </c>
      <c r="G379" s="3" t="s">
        <v>9</v>
      </c>
      <c r="H379" s="3" t="s">
        <v>10</v>
      </c>
      <c r="I379" s="3">
        <v>0</v>
      </c>
    </row>
    <row r="380" spans="1:9">
      <c r="A380" s="3">
        <v>14146928</v>
      </c>
      <c r="B380" s="3">
        <v>10</v>
      </c>
      <c r="C380" s="3">
        <v>1483</v>
      </c>
      <c r="D380" s="3">
        <v>358</v>
      </c>
      <c r="E380" s="3">
        <v>1</v>
      </c>
      <c r="F380" s="3">
        <v>31</v>
      </c>
      <c r="G380" s="3" t="s">
        <v>9</v>
      </c>
      <c r="H380" s="3" t="s">
        <v>10</v>
      </c>
      <c r="I380" s="3">
        <v>359</v>
      </c>
    </row>
    <row r="381" spans="1:9">
      <c r="A381" s="3">
        <v>14146931</v>
      </c>
      <c r="B381" s="3">
        <v>27</v>
      </c>
      <c r="C381" s="3">
        <v>858</v>
      </c>
      <c r="D381" s="3">
        <v>209</v>
      </c>
      <c r="E381" s="3">
        <v>2</v>
      </c>
      <c r="F381" s="3">
        <v>79</v>
      </c>
      <c r="G381" s="3" t="s">
        <v>9</v>
      </c>
      <c r="H381" s="3" t="s">
        <v>10</v>
      </c>
      <c r="I381" s="3">
        <v>0</v>
      </c>
    </row>
    <row r="382" spans="1:9">
      <c r="A382" s="3">
        <v>14146933</v>
      </c>
      <c r="B382" s="3">
        <v>58</v>
      </c>
      <c r="C382" s="3">
        <v>2328</v>
      </c>
      <c r="D382" s="3">
        <v>527</v>
      </c>
      <c r="E382" s="3">
        <v>1</v>
      </c>
      <c r="F382" s="3">
        <v>78</v>
      </c>
      <c r="G382" s="3" t="s">
        <v>11</v>
      </c>
      <c r="H382" s="3" t="s">
        <v>10</v>
      </c>
      <c r="I382" s="3">
        <v>331</v>
      </c>
    </row>
    <row r="383" spans="1:9">
      <c r="A383" s="3">
        <v>14146934</v>
      </c>
      <c r="B383" s="3">
        <v>51</v>
      </c>
      <c r="C383" s="3">
        <v>2409</v>
      </c>
      <c r="D383" s="3">
        <v>562</v>
      </c>
      <c r="E383" s="3">
        <v>3</v>
      </c>
      <c r="F383" s="3">
        <v>79</v>
      </c>
      <c r="G383" s="3" t="s">
        <v>9</v>
      </c>
      <c r="H383" s="3" t="s">
        <v>10</v>
      </c>
      <c r="I383" s="3">
        <v>425</v>
      </c>
    </row>
    <row r="384" spans="1:9">
      <c r="A384" s="3">
        <v>14146938</v>
      </c>
      <c r="B384" s="3">
        <v>13</v>
      </c>
      <c r="C384" s="3">
        <v>1649</v>
      </c>
      <c r="D384" s="3">
        <v>400</v>
      </c>
      <c r="E384" s="3">
        <v>3</v>
      </c>
      <c r="F384" s="3">
        <v>31</v>
      </c>
      <c r="G384" s="3" t="s">
        <v>9</v>
      </c>
      <c r="H384" s="3" t="s">
        <v>12</v>
      </c>
      <c r="I384" s="3">
        <v>676</v>
      </c>
    </row>
    <row r="385" spans="1:9">
      <c r="A385" s="3">
        <v>14146939</v>
      </c>
      <c r="B385" s="3">
        <v>8</v>
      </c>
      <c r="C385" s="3">
        <v>983</v>
      </c>
      <c r="D385" s="3">
        <v>276</v>
      </c>
      <c r="E385" s="3">
        <v>4</v>
      </c>
      <c r="F385" s="3">
        <v>60</v>
      </c>
      <c r="G385" s="3" t="s">
        <v>9</v>
      </c>
      <c r="H385" s="3" t="s">
        <v>10</v>
      </c>
      <c r="I385" s="3">
        <v>191</v>
      </c>
    </row>
    <row r="386" spans="1:9">
      <c r="A386" s="3">
        <v>14146941</v>
      </c>
      <c r="B386" s="3">
        <v>11</v>
      </c>
      <c r="C386" s="3">
        <v>561</v>
      </c>
      <c r="D386" s="3">
        <v>176</v>
      </c>
      <c r="E386" s="3">
        <v>4</v>
      </c>
      <c r="F386" s="3">
        <v>72</v>
      </c>
      <c r="G386" s="3" t="s">
        <v>9</v>
      </c>
      <c r="H386" s="3" t="s">
        <v>10</v>
      </c>
      <c r="I386" s="3">
        <v>0</v>
      </c>
    </row>
    <row r="387" spans="1:9">
      <c r="A387" s="3">
        <v>14146942</v>
      </c>
      <c r="B387" s="3">
        <v>14</v>
      </c>
      <c r="C387" s="3">
        <v>1692</v>
      </c>
      <c r="D387" s="3">
        <v>390</v>
      </c>
      <c r="E387" s="3">
        <v>4</v>
      </c>
      <c r="F387" s="3">
        <v>55</v>
      </c>
      <c r="G387" s="3" t="s">
        <v>11</v>
      </c>
      <c r="H387" s="3" t="s">
        <v>10</v>
      </c>
      <c r="I387" s="3">
        <v>453</v>
      </c>
    </row>
    <row r="388" spans="1:9">
      <c r="A388" s="3">
        <v>14146947</v>
      </c>
      <c r="B388" s="3">
        <v>10</v>
      </c>
      <c r="C388" s="3">
        <v>1105</v>
      </c>
      <c r="D388" s="3">
        <v>281</v>
      </c>
      <c r="E388" s="3">
        <v>3</v>
      </c>
      <c r="F388" s="3">
        <v>54</v>
      </c>
      <c r="G388" s="3" t="s">
        <v>9</v>
      </c>
      <c r="H388" s="3" t="s">
        <v>10</v>
      </c>
      <c r="I388" s="3">
        <v>186</v>
      </c>
    </row>
    <row r="389" spans="1:9">
      <c r="A389" s="3">
        <v>14146948</v>
      </c>
      <c r="B389" s="3">
        <v>9</v>
      </c>
      <c r="C389" s="3">
        <v>408</v>
      </c>
      <c r="D389" s="3">
        <v>123</v>
      </c>
      <c r="E389" s="3">
        <v>2</v>
      </c>
      <c r="F389" s="3">
        <v>58</v>
      </c>
      <c r="G389" s="3" t="s">
        <v>9</v>
      </c>
      <c r="H389" s="3" t="s">
        <v>10</v>
      </c>
      <c r="I389" s="3">
        <v>0</v>
      </c>
    </row>
    <row r="390" spans="1:9">
      <c r="A390" s="3">
        <v>14146951</v>
      </c>
      <c r="B390" s="3">
        <v>19</v>
      </c>
      <c r="C390" s="3">
        <v>2049</v>
      </c>
      <c r="D390" s="3">
        <v>472</v>
      </c>
      <c r="E390" s="3">
        <v>1</v>
      </c>
      <c r="F390" s="3">
        <v>76</v>
      </c>
      <c r="G390" s="3" t="s">
        <v>11</v>
      </c>
      <c r="H390" s="3" t="s">
        <v>10</v>
      </c>
      <c r="I390" s="3">
        <v>565</v>
      </c>
    </row>
    <row r="391" spans="1:9">
      <c r="A391" s="3">
        <v>14146952</v>
      </c>
      <c r="B391" s="3">
        <v>42</v>
      </c>
      <c r="C391" s="3">
        <v>2130</v>
      </c>
      <c r="D391" s="3">
        <v>492</v>
      </c>
      <c r="E391" s="3">
        <v>1</v>
      </c>
      <c r="F391" s="3">
        <v>41</v>
      </c>
      <c r="G391" s="3" t="s">
        <v>9</v>
      </c>
      <c r="H391" s="3" t="s">
        <v>10</v>
      </c>
      <c r="I391" s="3">
        <v>403</v>
      </c>
    </row>
    <row r="392" spans="1:9">
      <c r="A392" s="3">
        <v>14146955</v>
      </c>
      <c r="B392" s="3">
        <v>68</v>
      </c>
      <c r="C392" s="3">
        <v>3174</v>
      </c>
      <c r="D392" s="3">
        <v>732</v>
      </c>
      <c r="E392" s="3">
        <v>4</v>
      </c>
      <c r="F392" s="3">
        <v>76</v>
      </c>
      <c r="G392" s="3" t="s">
        <v>11</v>
      </c>
      <c r="H392" s="3" t="s">
        <v>10</v>
      </c>
      <c r="I392" s="3">
        <v>697</v>
      </c>
    </row>
    <row r="393" spans="1:9">
      <c r="A393" s="3">
        <v>14147007</v>
      </c>
      <c r="B393" s="3">
        <v>37</v>
      </c>
      <c r="C393" s="3">
        <v>1967</v>
      </c>
      <c r="D393" s="3">
        <v>462</v>
      </c>
      <c r="E393" s="3">
        <v>1</v>
      </c>
      <c r="F393" s="3">
        <v>40</v>
      </c>
      <c r="G393" s="3" t="s">
        <v>11</v>
      </c>
      <c r="H393" s="3" t="s">
        <v>10</v>
      </c>
      <c r="I393" s="3">
        <v>361</v>
      </c>
    </row>
    <row r="394" spans="1:9">
      <c r="A394" s="3">
        <v>14147013</v>
      </c>
      <c r="B394" s="3">
        <v>13</v>
      </c>
      <c r="C394" s="3">
        <v>693</v>
      </c>
      <c r="D394" s="3">
        <v>192</v>
      </c>
      <c r="E394" s="3">
        <v>3</v>
      </c>
      <c r="F394" s="3">
        <v>22</v>
      </c>
      <c r="G394" s="3" t="s">
        <v>9</v>
      </c>
      <c r="H394" s="3" t="s">
        <v>10</v>
      </c>
      <c r="I394" s="3">
        <v>0</v>
      </c>
    </row>
    <row r="395" spans="1:9">
      <c r="A395" s="3">
        <v>14147014</v>
      </c>
      <c r="B395" s="3">
        <v>9</v>
      </c>
      <c r="C395" s="3">
        <v>401</v>
      </c>
      <c r="D395" s="3">
        <v>135</v>
      </c>
      <c r="E395" s="3">
        <v>4</v>
      </c>
      <c r="F395" s="3">
        <v>61</v>
      </c>
      <c r="G395" s="3" t="s">
        <v>9</v>
      </c>
      <c r="H395" s="3" t="s">
        <v>10</v>
      </c>
      <c r="I395" s="3">
        <v>0</v>
      </c>
    </row>
    <row r="396" spans="1:9">
      <c r="A396" s="3">
        <v>14147028</v>
      </c>
      <c r="B396" s="3">
        <v>25</v>
      </c>
      <c r="C396" s="3">
        <v>1728</v>
      </c>
      <c r="D396" s="3">
        <v>401</v>
      </c>
      <c r="E396" s="3">
        <v>2</v>
      </c>
      <c r="F396" s="3">
        <v>38</v>
      </c>
      <c r="G396" s="3" t="s">
        <v>11</v>
      </c>
      <c r="H396" s="3" t="s">
        <v>10</v>
      </c>
      <c r="I396" s="3">
        <v>367</v>
      </c>
    </row>
    <row r="397" spans="1:9">
      <c r="A397" s="3">
        <v>14147029</v>
      </c>
      <c r="B397" s="3">
        <v>7</v>
      </c>
      <c r="C397" s="3">
        <v>1230</v>
      </c>
      <c r="D397" s="3">
        <v>300</v>
      </c>
      <c r="E397" s="3">
        <v>2</v>
      </c>
      <c r="F397" s="3">
        <v>30</v>
      </c>
      <c r="G397" s="3" t="s">
        <v>9</v>
      </c>
      <c r="H397" s="3" t="s">
        <v>10</v>
      </c>
      <c r="I397" s="3">
        <v>280</v>
      </c>
    </row>
    <row r="398" spans="1:9">
      <c r="A398" s="3">
        <v>14147032</v>
      </c>
      <c r="B398" s="3">
        <v>7</v>
      </c>
      <c r="C398" s="3">
        <v>1152</v>
      </c>
      <c r="D398" s="3">
        <v>290</v>
      </c>
      <c r="E398" s="3">
        <v>4</v>
      </c>
      <c r="F398" s="3">
        <v>61</v>
      </c>
      <c r="G398" s="3" t="s">
        <v>9</v>
      </c>
      <c r="H398" s="3" t="s">
        <v>10</v>
      </c>
      <c r="I398" s="3">
        <v>240</v>
      </c>
    </row>
    <row r="399" spans="1:9">
      <c r="A399" s="3">
        <v>14147034</v>
      </c>
      <c r="B399" s="3">
        <v>29</v>
      </c>
      <c r="C399" s="3">
        <v>1252</v>
      </c>
      <c r="D399" s="3">
        <v>314</v>
      </c>
      <c r="E399" s="3">
        <v>1</v>
      </c>
      <c r="F399" s="3">
        <v>63</v>
      </c>
      <c r="G399" s="3" t="s">
        <v>11</v>
      </c>
      <c r="H399" s="3" t="s">
        <v>10</v>
      </c>
      <c r="I399" s="3">
        <v>69</v>
      </c>
    </row>
    <row r="400" spans="1:9">
      <c r="A400" s="3">
        <v>14147037</v>
      </c>
      <c r="B400" s="3">
        <v>19</v>
      </c>
      <c r="C400" s="3">
        <v>758</v>
      </c>
      <c r="D400" s="3">
        <v>188</v>
      </c>
      <c r="E400" s="3">
        <v>3</v>
      </c>
      <c r="F400" s="3">
        <v>41</v>
      </c>
      <c r="G400" s="3" t="s">
        <v>9</v>
      </c>
      <c r="H400" s="3" t="s">
        <v>10</v>
      </c>
      <c r="I400" s="3">
        <v>0</v>
      </c>
    </row>
    <row r="401" spans="1:9">
      <c r="A401" s="3">
        <v>14147041</v>
      </c>
      <c r="B401" s="3">
        <v>10</v>
      </c>
      <c r="C401" s="3">
        <v>1658</v>
      </c>
      <c r="D401" s="3">
        <v>406</v>
      </c>
      <c r="E401" s="3">
        <v>1</v>
      </c>
      <c r="F401" s="3">
        <v>60</v>
      </c>
      <c r="G401" s="3" t="s">
        <v>11</v>
      </c>
      <c r="H401" s="3" t="s">
        <v>10</v>
      </c>
      <c r="I401" s="3">
        <v>483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F3DA2-1B6B-481D-B7F1-2AC26AAD35D1}">
  <sheetPr>
    <tabColor rgb="FF92D050"/>
  </sheetPr>
  <dimension ref="A2:V403"/>
  <sheetViews>
    <sheetView tabSelected="1" workbookViewId="0">
      <selection activeCell="D17" sqref="D17"/>
    </sheetView>
  </sheetViews>
  <sheetFormatPr defaultRowHeight="15"/>
  <cols>
    <col min="1" max="1" width="20.5703125" customWidth="1"/>
    <col min="2" max="2" width="24.85546875" customWidth="1"/>
    <col min="3" max="3" width="27.42578125" customWidth="1"/>
    <col min="5" max="5" width="17.140625" bestFit="1" customWidth="1"/>
  </cols>
  <sheetData>
    <row r="2" spans="1:16" ht="15.75" thickBot="1"/>
    <row r="3" spans="1:16" ht="18.75" thickBot="1">
      <c r="A3" s="2" t="s">
        <v>3</v>
      </c>
      <c r="B3" s="156" t="s">
        <v>8</v>
      </c>
      <c r="C3" s="157" t="s">
        <v>196</v>
      </c>
      <c r="E3" s="162" t="s">
        <v>53</v>
      </c>
    </row>
    <row r="4" spans="1:16" ht="18.75">
      <c r="A4" s="3">
        <v>151</v>
      </c>
      <c r="B4" s="3">
        <v>0</v>
      </c>
      <c r="C4" s="3">
        <f>'Model Evaluation   '!$B$14+'Model Evaluation   '!$B$15*'Model testing'!A4</f>
        <v>0.62855805603729209</v>
      </c>
      <c r="E4" s="163">
        <f>RSQ(B4:B53,C4:C53)</f>
        <v>0.73859369647686934</v>
      </c>
      <c r="G4" s="160" t="s">
        <v>197</v>
      </c>
      <c r="H4" s="160"/>
      <c r="I4" s="160"/>
      <c r="J4" s="160"/>
      <c r="K4" s="160"/>
      <c r="L4" s="160"/>
      <c r="M4" s="160"/>
      <c r="N4" s="160"/>
      <c r="O4" s="160"/>
      <c r="P4" s="161"/>
    </row>
    <row r="5" spans="1:16">
      <c r="A5" s="3">
        <v>366</v>
      </c>
      <c r="B5" s="3">
        <v>151</v>
      </c>
      <c r="C5" s="3">
        <f>'Model Evaluation   '!$B$14+'Model Evaluation   '!$B$15*'Model testing'!A5</f>
        <v>282.78669682182436</v>
      </c>
    </row>
    <row r="6" spans="1:16">
      <c r="A6" s="3">
        <v>496</v>
      </c>
      <c r="B6" s="3">
        <v>292</v>
      </c>
      <c r="C6" s="3">
        <f>'Model Evaluation   '!$B$14+'Model Evaluation   '!$B$15*'Model testing'!A6</f>
        <v>453.39394351741657</v>
      </c>
      <c r="E6" s="158"/>
    </row>
    <row r="7" spans="1:16">
      <c r="A7" s="3">
        <v>335</v>
      </c>
      <c r="B7" s="3">
        <v>213</v>
      </c>
      <c r="C7" s="3">
        <f>'Model Evaluation   '!$B$14+'Model Evaluation   '!$B$15*'Model testing'!A7</f>
        <v>242.10343030210623</v>
      </c>
    </row>
    <row r="8" spans="1:16">
      <c r="A8" s="3">
        <v>286</v>
      </c>
      <c r="B8" s="3">
        <v>207</v>
      </c>
      <c r="C8" s="3">
        <f>'Model Evaluation   '!$B$14+'Model Evaluation   '!$B$15*'Model testing'!A8</f>
        <v>177.79762193222916</v>
      </c>
    </row>
    <row r="9" spans="1:16">
      <c r="A9" s="3">
        <v>815</v>
      </c>
      <c r="B9" s="3">
        <v>703</v>
      </c>
      <c r="C9" s="3">
        <f>'Model Evaluation   '!$B$14+'Model Evaluation   '!$B$15*'Model testing'!A9</f>
        <v>872.03787963967727</v>
      </c>
    </row>
    <row r="10" spans="1:16">
      <c r="A10" s="3">
        <v>433</v>
      </c>
      <c r="B10" s="3">
        <v>481</v>
      </c>
      <c r="C10" s="3">
        <f>'Model Evaluation   '!$B$14+'Model Evaluation   '!$B$15*'Model testing'!A10</f>
        <v>370.71504704186032</v>
      </c>
    </row>
    <row r="11" spans="1:16">
      <c r="A11" s="3">
        <v>184</v>
      </c>
      <c r="B11" s="3">
        <v>0</v>
      </c>
      <c r="C11" s="3">
        <f>'Model Evaluation   '!$B$14+'Model Evaluation   '!$B$15*'Model testing'!A11</f>
        <v>43.936551447995299</v>
      </c>
    </row>
    <row r="12" spans="1:16">
      <c r="A12" s="3">
        <v>332</v>
      </c>
      <c r="B12" s="3">
        <v>174</v>
      </c>
      <c r="C12" s="3">
        <f>'Model Evaluation   '!$B$14+'Model Evaluation   '!$B$15*'Model testing'!A12</f>
        <v>238.16633999374642</v>
      </c>
    </row>
    <row r="13" spans="1:16">
      <c r="A13" s="3">
        <v>337</v>
      </c>
      <c r="B13" s="3">
        <v>306</v>
      </c>
      <c r="C13" s="3">
        <f>'Model Evaluation   '!$B$14+'Model Evaluation   '!$B$15*'Model testing'!A13</f>
        <v>244.72815717434611</v>
      </c>
    </row>
    <row r="14" spans="1:16">
      <c r="A14" s="3">
        <v>425</v>
      </c>
      <c r="B14" s="3">
        <v>356</v>
      </c>
      <c r="C14" s="3">
        <f>'Model Evaluation   '!$B$14+'Model Evaluation   '!$B$15*'Model testing'!A14</f>
        <v>360.21613955290081</v>
      </c>
      <c r="F14" s="159"/>
    </row>
    <row r="15" spans="1:16">
      <c r="A15" s="3">
        <v>354</v>
      </c>
      <c r="B15" s="3">
        <v>191</v>
      </c>
      <c r="C15" s="3">
        <f>'Model Evaluation   '!$B$14+'Model Evaluation   '!$B$15*'Model testing'!A15</f>
        <v>267.03833558838505</v>
      </c>
    </row>
    <row r="16" spans="1:16">
      <c r="A16" s="3">
        <v>374</v>
      </c>
      <c r="B16" s="3">
        <v>355</v>
      </c>
      <c r="C16" s="3">
        <f>'Model Evaluation   '!$B$14+'Model Evaluation   '!$B$15*'Model testing'!A16</f>
        <v>293.28560431078387</v>
      </c>
    </row>
    <row r="17" spans="1:22">
      <c r="A17" s="3">
        <v>424</v>
      </c>
      <c r="B17" s="3">
        <v>289</v>
      </c>
      <c r="C17" s="3">
        <f>'Model Evaluation   '!$B$14+'Model Evaluation   '!$B$15*'Model testing'!A17</f>
        <v>358.90377611678082</v>
      </c>
    </row>
    <row r="18" spans="1:22">
      <c r="A18" s="3">
        <v>671</v>
      </c>
      <c r="B18" s="3">
        <v>622</v>
      </c>
      <c r="C18" s="3">
        <f>'Model Evaluation   '!$B$14+'Model Evaluation   '!$B$15*'Model testing'!A18</f>
        <v>683.05754483840599</v>
      </c>
    </row>
    <row r="19" spans="1:22">
      <c r="A19" s="3">
        <v>479</v>
      </c>
      <c r="B19" s="3">
        <v>395</v>
      </c>
      <c r="C19" s="3">
        <f>'Model Evaluation   '!$B$14+'Model Evaluation   '!$B$15*'Model testing'!A19</f>
        <v>431.08376510337757</v>
      </c>
    </row>
    <row r="20" spans="1:22">
      <c r="A20" s="3">
        <v>552</v>
      </c>
      <c r="B20" s="3">
        <v>632</v>
      </c>
      <c r="C20" s="3">
        <f>'Model Evaluation   '!$B$14+'Model Evaluation   '!$B$15*'Model testing'!A20</f>
        <v>526.88629594013321</v>
      </c>
    </row>
    <row r="21" spans="1:22">
      <c r="A21" s="3">
        <v>257</v>
      </c>
      <c r="B21" s="3">
        <v>108</v>
      </c>
      <c r="C21" s="3">
        <f>'Model Evaluation   '!$B$14+'Model Evaluation   '!$B$15*'Model testing'!A21</f>
        <v>139.73908228475091</v>
      </c>
    </row>
    <row r="22" spans="1:22">
      <c r="A22" s="3">
        <v>431</v>
      </c>
      <c r="B22" s="3">
        <v>173</v>
      </c>
      <c r="C22" s="3">
        <f>'Model Evaluation   '!$B$14+'Model Evaluation   '!$B$15*'Model testing'!A22</f>
        <v>368.09032016962044</v>
      </c>
    </row>
    <row r="23" spans="1:22">
      <c r="A23" s="3">
        <v>587</v>
      </c>
      <c r="B23" s="3">
        <v>604</v>
      </c>
      <c r="C23" s="3">
        <f>'Model Evaluation   '!$B$14+'Model Evaluation   '!$B$15*'Model testing'!A23</f>
        <v>572.81901620433109</v>
      </c>
    </row>
    <row r="24" spans="1:22">
      <c r="A24" s="3">
        <v>456</v>
      </c>
      <c r="B24" s="3">
        <v>496</v>
      </c>
      <c r="C24" s="3">
        <f>'Model Evaluation   '!$B$14+'Model Evaluation   '!$B$15*'Model testing'!A24</f>
        <v>400.89940607261894</v>
      </c>
    </row>
    <row r="25" spans="1:22" ht="15.75">
      <c r="A25" s="3">
        <v>169</v>
      </c>
      <c r="B25" s="3">
        <v>0</v>
      </c>
      <c r="C25" s="3">
        <f>'Model Evaluation   '!$B$14+'Model Evaluation   '!$B$15*'Model testing'!A25</f>
        <v>24.251099906196202</v>
      </c>
      <c r="G25" s="160" t="s">
        <v>198</v>
      </c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1"/>
      <c r="V25" s="161"/>
    </row>
    <row r="26" spans="1:22" ht="15.75">
      <c r="A26" s="3">
        <v>287</v>
      </c>
      <c r="B26" s="3">
        <v>420</v>
      </c>
      <c r="C26" s="3">
        <f>'Model Evaluation   '!$B$14+'Model Evaluation   '!$B$15*'Model testing'!A26</f>
        <v>179.1099853683491</v>
      </c>
      <c r="G26" s="160" t="s">
        <v>199</v>
      </c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  <c r="T26" s="160"/>
      <c r="U26" s="161"/>
      <c r="V26" s="161"/>
    </row>
    <row r="27" spans="1:22">
      <c r="A27" s="3">
        <v>375</v>
      </c>
      <c r="B27" s="3">
        <v>502</v>
      </c>
      <c r="C27" s="3">
        <f>'Model Evaluation   '!$B$14+'Model Evaluation   '!$B$15*'Model testing'!A27</f>
        <v>294.59796774690381</v>
      </c>
    </row>
    <row r="28" spans="1:22">
      <c r="A28" s="3">
        <v>360</v>
      </c>
      <c r="B28" s="3">
        <v>294</v>
      </c>
      <c r="C28" s="3">
        <f>'Model Evaluation   '!$B$14+'Model Evaluation   '!$B$15*'Model testing'!A28</f>
        <v>274.91251620510474</v>
      </c>
    </row>
    <row r="29" spans="1:22">
      <c r="A29" s="3">
        <v>404</v>
      </c>
      <c r="B29" s="3">
        <v>500</v>
      </c>
      <c r="C29" s="3">
        <f>'Model Evaluation   '!$B$14+'Model Evaluation   '!$B$15*'Model testing'!A29</f>
        <v>332.65650739438206</v>
      </c>
    </row>
    <row r="30" spans="1:22">
      <c r="A30" s="3">
        <v>504</v>
      </c>
      <c r="B30" s="3">
        <v>384</v>
      </c>
      <c r="C30" s="3">
        <f>'Model Evaluation   '!$B$14+'Model Evaluation   '!$B$15*'Model testing'!A30</f>
        <v>463.89285100637608</v>
      </c>
    </row>
    <row r="31" spans="1:22">
      <c r="A31" s="3">
        <v>139</v>
      </c>
      <c r="B31" s="3">
        <v>0</v>
      </c>
      <c r="C31" s="3">
        <f>'Model Evaluation   '!$B$14+'Model Evaluation   '!$B$15*'Model testing'!A31</f>
        <v>-15.119803177401991</v>
      </c>
    </row>
    <row r="32" spans="1:22">
      <c r="A32" s="3">
        <v>358</v>
      </c>
      <c r="B32" s="3">
        <v>359</v>
      </c>
      <c r="C32" s="3">
        <f>'Model Evaluation   '!$B$14+'Model Evaluation   '!$B$15*'Model testing'!A32</f>
        <v>272.28778933286486</v>
      </c>
    </row>
    <row r="33" spans="1:3">
      <c r="A33" s="3">
        <v>209</v>
      </c>
      <c r="B33" s="3">
        <v>0</v>
      </c>
      <c r="C33" s="3">
        <f>'Model Evaluation   '!$B$14+'Model Evaluation   '!$B$15*'Model testing'!A33</f>
        <v>76.745637350993775</v>
      </c>
    </row>
    <row r="34" spans="1:3">
      <c r="A34" s="3">
        <v>527</v>
      </c>
      <c r="B34" s="3">
        <v>331</v>
      </c>
      <c r="C34" s="3">
        <f>'Model Evaluation   '!$B$14+'Model Evaluation   '!$B$15*'Model testing'!A34</f>
        <v>494.07721003713471</v>
      </c>
    </row>
    <row r="35" spans="1:3">
      <c r="A35" s="3">
        <v>562</v>
      </c>
      <c r="B35" s="3">
        <v>425</v>
      </c>
      <c r="C35" s="3">
        <f>'Model Evaluation   '!$B$14+'Model Evaluation   '!$B$15*'Model testing'!A35</f>
        <v>540.00993030133259</v>
      </c>
    </row>
    <row r="36" spans="1:3">
      <c r="A36" s="3">
        <v>400</v>
      </c>
      <c r="B36" s="3">
        <v>676</v>
      </c>
      <c r="C36" s="3">
        <f>'Model Evaluation   '!$B$14+'Model Evaluation   '!$B$15*'Model testing'!A36</f>
        <v>327.40705364990231</v>
      </c>
    </row>
    <row r="37" spans="1:3">
      <c r="A37" s="3">
        <v>276</v>
      </c>
      <c r="B37" s="3">
        <v>191</v>
      </c>
      <c r="C37" s="3">
        <f>'Model Evaluation   '!$B$14+'Model Evaluation   '!$B$15*'Model testing'!A37</f>
        <v>164.67398757102978</v>
      </c>
    </row>
    <row r="38" spans="1:3">
      <c r="A38" s="3">
        <v>176</v>
      </c>
      <c r="B38" s="3">
        <v>0</v>
      </c>
      <c r="C38" s="3">
        <f>'Model Evaluation   '!$B$14+'Model Evaluation   '!$B$15*'Model testing'!A38</f>
        <v>33.437643959035768</v>
      </c>
    </row>
    <row r="39" spans="1:3">
      <c r="A39" s="3">
        <v>390</v>
      </c>
      <c r="B39" s="3">
        <v>453</v>
      </c>
      <c r="C39" s="3">
        <f>'Model Evaluation   '!$B$14+'Model Evaluation   '!$B$15*'Model testing'!A39</f>
        <v>314.28341928870293</v>
      </c>
    </row>
    <row r="40" spans="1:3">
      <c r="A40" s="3">
        <v>281</v>
      </c>
      <c r="B40" s="3">
        <v>186</v>
      </c>
      <c r="C40" s="3">
        <f>'Model Evaluation   '!$B$14+'Model Evaluation   '!$B$15*'Model testing'!A40</f>
        <v>171.23580475162947</v>
      </c>
    </row>
    <row r="41" spans="1:3">
      <c r="A41" s="3">
        <v>123</v>
      </c>
      <c r="B41" s="3">
        <v>0</v>
      </c>
      <c r="C41" s="3">
        <f>'Model Evaluation   '!$B$14+'Model Evaluation   '!$B$15*'Model testing'!A41</f>
        <v>-36.117618155321026</v>
      </c>
    </row>
    <row r="42" spans="1:3">
      <c r="A42" s="3">
        <v>472</v>
      </c>
      <c r="B42" s="3">
        <v>565</v>
      </c>
      <c r="C42" s="3">
        <f>'Model Evaluation   '!$B$14+'Model Evaluation   '!$B$15*'Model testing'!A42</f>
        <v>421.89722105053795</v>
      </c>
    </row>
    <row r="43" spans="1:3">
      <c r="A43" s="3">
        <v>492</v>
      </c>
      <c r="B43" s="3">
        <v>403</v>
      </c>
      <c r="C43" s="3">
        <f>'Model Evaluation   '!$B$14+'Model Evaluation   '!$B$15*'Model testing'!A43</f>
        <v>448.14448977293682</v>
      </c>
    </row>
    <row r="44" spans="1:3">
      <c r="A44" s="3">
        <v>732</v>
      </c>
      <c r="B44" s="3">
        <v>697</v>
      </c>
      <c r="C44" s="3">
        <f>'Model Evaluation   '!$B$14+'Model Evaluation   '!$B$15*'Model testing'!A44</f>
        <v>763.11171444172237</v>
      </c>
    </row>
    <row r="45" spans="1:3">
      <c r="A45" s="3">
        <v>462</v>
      </c>
      <c r="B45" s="3">
        <v>361</v>
      </c>
      <c r="C45" s="3">
        <f>'Model Evaluation   '!$B$14+'Model Evaluation   '!$B$15*'Model testing'!A45</f>
        <v>408.77358668933857</v>
      </c>
    </row>
    <row r="46" spans="1:3">
      <c r="A46" s="3">
        <v>192</v>
      </c>
      <c r="B46" s="3">
        <v>0</v>
      </c>
      <c r="C46" s="3">
        <f>'Model Evaluation   '!$B$14+'Model Evaluation   '!$B$15*'Model testing'!A46</f>
        <v>54.435458936954831</v>
      </c>
    </row>
    <row r="47" spans="1:3">
      <c r="A47" s="3">
        <v>135</v>
      </c>
      <c r="B47" s="3">
        <v>0</v>
      </c>
      <c r="C47" s="3">
        <f>'Model Evaluation   '!$B$14+'Model Evaluation   '!$B$15*'Model testing'!A47</f>
        <v>-20.369256921881771</v>
      </c>
    </row>
    <row r="48" spans="1:3">
      <c r="A48" s="3">
        <v>401</v>
      </c>
      <c r="B48" s="3">
        <v>367</v>
      </c>
      <c r="C48" s="3">
        <f>'Model Evaluation   '!$B$14+'Model Evaluation   '!$B$15*'Model testing'!A48</f>
        <v>328.7194170860223</v>
      </c>
    </row>
    <row r="49" spans="1:3">
      <c r="A49" s="3">
        <v>300</v>
      </c>
      <c r="B49" s="3">
        <v>280</v>
      </c>
      <c r="C49" s="3">
        <f>'Model Evaluation   '!$B$14+'Model Evaluation   '!$B$15*'Model testing'!A49</f>
        <v>196.17071003790835</v>
      </c>
    </row>
    <row r="50" spans="1:3">
      <c r="A50" s="3">
        <v>290</v>
      </c>
      <c r="B50" s="3">
        <v>240</v>
      </c>
      <c r="C50" s="3">
        <f>'Model Evaluation   '!$B$14+'Model Evaluation   '!$B$15*'Model testing'!A50</f>
        <v>183.04707567670891</v>
      </c>
    </row>
    <row r="51" spans="1:3">
      <c r="A51" s="3">
        <v>314</v>
      </c>
      <c r="B51" s="3">
        <v>69</v>
      </c>
      <c r="C51" s="3">
        <f>'Model Evaluation   '!$B$14+'Model Evaluation   '!$B$15*'Model testing'!A51</f>
        <v>214.54379814358748</v>
      </c>
    </row>
    <row r="52" spans="1:3">
      <c r="A52" s="3">
        <v>188</v>
      </c>
      <c r="B52" s="3">
        <v>0</v>
      </c>
      <c r="C52" s="3">
        <f>'Model Evaluation   '!$B$14+'Model Evaluation   '!$B$15*'Model testing'!A52</f>
        <v>49.186005192475051</v>
      </c>
    </row>
    <row r="53" spans="1:3">
      <c r="A53" s="3">
        <v>406</v>
      </c>
      <c r="B53" s="3">
        <v>483</v>
      </c>
      <c r="C53" s="3">
        <f>'Model Evaluation   '!$B$14+'Model Evaluation   '!$B$15*'Model testing'!A53</f>
        <v>335.28123426662194</v>
      </c>
    </row>
    <row r="54" spans="1:3">
      <c r="A54" s="3"/>
      <c r="B54" s="3"/>
      <c r="C54" s="3"/>
    </row>
    <row r="55" spans="1:3">
      <c r="A55" s="3"/>
      <c r="B55" s="3"/>
      <c r="C55" s="3"/>
    </row>
    <row r="56" spans="1:3">
      <c r="A56" s="3"/>
      <c r="B56" s="3"/>
      <c r="C56" s="3"/>
    </row>
    <row r="57" spans="1:3">
      <c r="A57" s="3"/>
      <c r="B57" s="3"/>
      <c r="C57" s="3"/>
    </row>
    <row r="58" spans="1:3">
      <c r="A58" s="3"/>
      <c r="B58" s="3"/>
      <c r="C58" s="3"/>
    </row>
    <row r="59" spans="1:3">
      <c r="A59" s="3"/>
      <c r="B59" s="3"/>
      <c r="C59" s="3"/>
    </row>
    <row r="60" spans="1:3">
      <c r="A60" s="3"/>
      <c r="B60" s="3"/>
      <c r="C60" s="3"/>
    </row>
    <row r="61" spans="1:3">
      <c r="A61" s="3"/>
      <c r="B61" s="3"/>
      <c r="C61" s="3"/>
    </row>
    <row r="62" spans="1:3">
      <c r="A62" s="3"/>
      <c r="B62" s="3"/>
      <c r="C62" s="3"/>
    </row>
    <row r="63" spans="1:3">
      <c r="A63" s="3"/>
      <c r="B63" s="3"/>
      <c r="C63" s="3"/>
    </row>
    <row r="64" spans="1:3">
      <c r="A64" s="3"/>
      <c r="B64" s="3"/>
      <c r="C64" s="3"/>
    </row>
    <row r="65" spans="1:3">
      <c r="A65" s="3"/>
      <c r="B65" s="3"/>
      <c r="C65" s="3"/>
    </row>
    <row r="66" spans="1:3">
      <c r="A66" s="3"/>
      <c r="B66" s="3"/>
      <c r="C66" s="3"/>
    </row>
    <row r="67" spans="1:3">
      <c r="A67" s="3"/>
      <c r="B67" s="3"/>
      <c r="C67" s="3"/>
    </row>
    <row r="68" spans="1:3">
      <c r="A68" s="3"/>
      <c r="B68" s="3"/>
      <c r="C68" s="3"/>
    </row>
    <row r="69" spans="1:3">
      <c r="A69" s="3"/>
      <c r="B69" s="3"/>
      <c r="C69" s="3"/>
    </row>
    <row r="70" spans="1:3">
      <c r="A70" s="3"/>
      <c r="B70" s="3"/>
      <c r="C70" s="3"/>
    </row>
    <row r="71" spans="1:3">
      <c r="A71" s="3"/>
      <c r="B71" s="3"/>
      <c r="C71" s="3"/>
    </row>
    <row r="72" spans="1:3">
      <c r="A72" s="3"/>
      <c r="B72" s="3"/>
      <c r="C72" s="3"/>
    </row>
    <row r="73" spans="1:3">
      <c r="A73" s="3"/>
      <c r="B73" s="3"/>
      <c r="C73" s="3"/>
    </row>
    <row r="74" spans="1:3">
      <c r="A74" s="3"/>
      <c r="B74" s="3"/>
      <c r="C74" s="3"/>
    </row>
    <row r="75" spans="1:3">
      <c r="A75" s="3"/>
      <c r="B75" s="3"/>
      <c r="C75" s="3"/>
    </row>
    <row r="76" spans="1:3">
      <c r="A76" s="3"/>
      <c r="B76" s="3"/>
      <c r="C76" s="3"/>
    </row>
    <row r="77" spans="1:3">
      <c r="A77" s="3"/>
      <c r="B77" s="3"/>
      <c r="C77" s="3"/>
    </row>
    <row r="78" spans="1:3">
      <c r="A78" s="3"/>
      <c r="B78" s="3"/>
      <c r="C78" s="3"/>
    </row>
    <row r="79" spans="1:3">
      <c r="A79" s="3"/>
      <c r="B79" s="3"/>
      <c r="C79" s="3"/>
    </row>
    <row r="80" spans="1:3">
      <c r="A80" s="3"/>
      <c r="B80" s="3"/>
      <c r="C80" s="3"/>
    </row>
    <row r="81" spans="1:3">
      <c r="A81" s="3"/>
      <c r="B81" s="3"/>
      <c r="C81" s="3"/>
    </row>
    <row r="82" spans="1:3">
      <c r="A82" s="3"/>
      <c r="B82" s="3"/>
      <c r="C82" s="3"/>
    </row>
    <row r="83" spans="1:3">
      <c r="A83" s="3"/>
      <c r="B83" s="3"/>
      <c r="C83" s="3"/>
    </row>
    <row r="84" spans="1:3">
      <c r="A84" s="3"/>
      <c r="B84" s="3"/>
      <c r="C84" s="3"/>
    </row>
    <row r="85" spans="1:3">
      <c r="A85" s="3"/>
      <c r="B85" s="3"/>
      <c r="C85" s="3"/>
    </row>
    <row r="86" spans="1:3">
      <c r="A86" s="3"/>
      <c r="B86" s="3"/>
      <c r="C86" s="3"/>
    </row>
    <row r="87" spans="1:3">
      <c r="A87" s="3"/>
      <c r="B87" s="3"/>
      <c r="C87" s="3"/>
    </row>
    <row r="88" spans="1:3">
      <c r="A88" s="3"/>
      <c r="B88" s="3"/>
      <c r="C88" s="3"/>
    </row>
    <row r="89" spans="1:3">
      <c r="A89" s="3"/>
      <c r="B89" s="3"/>
      <c r="C89" s="3"/>
    </row>
    <row r="90" spans="1:3">
      <c r="A90" s="3"/>
      <c r="B90" s="3"/>
      <c r="C90" s="3"/>
    </row>
    <row r="91" spans="1:3">
      <c r="A91" s="3"/>
      <c r="B91" s="3"/>
      <c r="C91" s="3"/>
    </row>
    <row r="92" spans="1:3">
      <c r="A92" s="3"/>
      <c r="B92" s="3"/>
      <c r="C92" s="3"/>
    </row>
    <row r="93" spans="1:3">
      <c r="A93" s="3"/>
      <c r="B93" s="3"/>
      <c r="C93" s="3"/>
    </row>
    <row r="94" spans="1:3">
      <c r="A94" s="3"/>
      <c r="B94" s="3"/>
      <c r="C94" s="3"/>
    </row>
    <row r="95" spans="1:3">
      <c r="A95" s="3"/>
      <c r="B95" s="3"/>
      <c r="C95" s="3"/>
    </row>
    <row r="96" spans="1:3">
      <c r="A96" s="3"/>
      <c r="B96" s="3"/>
      <c r="C96" s="3"/>
    </row>
    <row r="97" spans="1:3">
      <c r="A97" s="3"/>
      <c r="B97" s="3"/>
      <c r="C97" s="3"/>
    </row>
    <row r="98" spans="1:3">
      <c r="A98" s="3"/>
      <c r="B98" s="3"/>
      <c r="C98" s="3"/>
    </row>
    <row r="99" spans="1:3">
      <c r="A99" s="3"/>
      <c r="B99" s="3"/>
      <c r="C99" s="3"/>
    </row>
    <row r="100" spans="1:3">
      <c r="A100" s="3"/>
      <c r="B100" s="3"/>
      <c r="C100" s="3"/>
    </row>
    <row r="101" spans="1:3">
      <c r="A101" s="3"/>
      <c r="B101" s="3"/>
      <c r="C101" s="3"/>
    </row>
    <row r="102" spans="1:3">
      <c r="A102" s="3"/>
      <c r="B102" s="3"/>
      <c r="C102" s="3"/>
    </row>
    <row r="103" spans="1:3">
      <c r="A103" s="3"/>
      <c r="B103" s="3"/>
      <c r="C103" s="3"/>
    </row>
    <row r="104" spans="1:3">
      <c r="A104" s="3"/>
      <c r="B104" s="3"/>
      <c r="C104" s="3"/>
    </row>
    <row r="105" spans="1:3">
      <c r="A105" s="3"/>
      <c r="B105" s="3"/>
      <c r="C105" s="3"/>
    </row>
    <row r="106" spans="1:3">
      <c r="A106" s="3"/>
      <c r="B106" s="3"/>
      <c r="C106" s="3"/>
    </row>
    <row r="107" spans="1:3">
      <c r="A107" s="3"/>
      <c r="B107" s="3"/>
      <c r="C107" s="3"/>
    </row>
    <row r="108" spans="1:3">
      <c r="A108" s="3"/>
      <c r="B108" s="3"/>
      <c r="C108" s="3"/>
    </row>
    <row r="109" spans="1:3">
      <c r="A109" s="3"/>
      <c r="B109" s="3"/>
      <c r="C109" s="3"/>
    </row>
    <row r="110" spans="1:3">
      <c r="A110" s="3"/>
      <c r="B110" s="3"/>
      <c r="C110" s="3"/>
    </row>
    <row r="111" spans="1:3">
      <c r="A111" s="3"/>
      <c r="B111" s="3"/>
      <c r="C111" s="3"/>
    </row>
    <row r="112" spans="1:3">
      <c r="A112" s="3"/>
      <c r="B112" s="3"/>
      <c r="C112" s="3"/>
    </row>
    <row r="113" spans="1:3">
      <c r="A113" s="3"/>
      <c r="B113" s="3"/>
      <c r="C113" s="3"/>
    </row>
    <row r="114" spans="1:3">
      <c r="A114" s="3"/>
      <c r="B114" s="3"/>
      <c r="C114" s="3"/>
    </row>
    <row r="115" spans="1:3">
      <c r="A115" s="3"/>
      <c r="B115" s="3"/>
      <c r="C115" s="3"/>
    </row>
    <row r="116" spans="1:3">
      <c r="A116" s="3"/>
      <c r="B116" s="3"/>
      <c r="C116" s="3"/>
    </row>
    <row r="117" spans="1:3">
      <c r="A117" s="3"/>
      <c r="B117" s="3"/>
      <c r="C117" s="3"/>
    </row>
    <row r="118" spans="1:3">
      <c r="A118" s="3"/>
      <c r="B118" s="3"/>
      <c r="C118" s="3"/>
    </row>
    <row r="119" spans="1:3">
      <c r="A119" s="3"/>
      <c r="B119" s="3"/>
      <c r="C119" s="3"/>
    </row>
    <row r="120" spans="1:3">
      <c r="A120" s="3"/>
      <c r="B120" s="3"/>
      <c r="C120" s="3"/>
    </row>
    <row r="121" spans="1:3">
      <c r="A121" s="3"/>
      <c r="B121" s="3"/>
      <c r="C121" s="3"/>
    </row>
    <row r="122" spans="1:3">
      <c r="A122" s="3"/>
      <c r="B122" s="3"/>
      <c r="C122" s="3"/>
    </row>
    <row r="123" spans="1:3">
      <c r="A123" s="3"/>
      <c r="B123" s="3"/>
      <c r="C123" s="3"/>
    </row>
    <row r="124" spans="1:3">
      <c r="A124" s="3"/>
      <c r="B124" s="3"/>
      <c r="C124" s="3"/>
    </row>
    <row r="125" spans="1:3">
      <c r="A125" s="3"/>
      <c r="B125" s="3"/>
      <c r="C125" s="3"/>
    </row>
    <row r="126" spans="1:3">
      <c r="A126" s="3"/>
      <c r="B126" s="3"/>
      <c r="C126" s="3"/>
    </row>
    <row r="127" spans="1:3">
      <c r="A127" s="3"/>
      <c r="B127" s="3"/>
      <c r="C127" s="3"/>
    </row>
    <row r="128" spans="1:3">
      <c r="A128" s="3"/>
      <c r="B128" s="3"/>
      <c r="C128" s="3"/>
    </row>
    <row r="129" spans="1:3">
      <c r="A129" s="3"/>
      <c r="B129" s="3"/>
      <c r="C129" s="3"/>
    </row>
    <row r="130" spans="1:3">
      <c r="A130" s="3"/>
      <c r="B130" s="3"/>
      <c r="C130" s="3"/>
    </row>
    <row r="131" spans="1:3">
      <c r="A131" s="3"/>
      <c r="B131" s="3"/>
      <c r="C131" s="3"/>
    </row>
    <row r="132" spans="1:3">
      <c r="A132" s="3"/>
      <c r="B132" s="3"/>
      <c r="C132" s="3"/>
    </row>
    <row r="133" spans="1:3">
      <c r="A133" s="3"/>
      <c r="B133" s="3"/>
      <c r="C133" s="3"/>
    </row>
    <row r="134" spans="1:3">
      <c r="A134" s="3"/>
      <c r="B134" s="3"/>
      <c r="C134" s="3"/>
    </row>
    <row r="135" spans="1:3">
      <c r="A135" s="3"/>
      <c r="B135" s="3"/>
      <c r="C135" s="3"/>
    </row>
    <row r="136" spans="1:3">
      <c r="A136" s="3"/>
      <c r="B136" s="3"/>
      <c r="C136" s="3"/>
    </row>
    <row r="137" spans="1:3">
      <c r="A137" s="3"/>
      <c r="B137" s="3"/>
      <c r="C137" s="3"/>
    </row>
    <row r="138" spans="1:3">
      <c r="A138" s="3"/>
      <c r="B138" s="3"/>
      <c r="C138" s="3"/>
    </row>
    <row r="139" spans="1:3">
      <c r="A139" s="3"/>
      <c r="B139" s="3"/>
      <c r="C139" s="3"/>
    </row>
    <row r="140" spans="1:3">
      <c r="A140" s="3"/>
      <c r="B140" s="3"/>
      <c r="C140" s="3"/>
    </row>
    <row r="141" spans="1:3">
      <c r="A141" s="3"/>
      <c r="B141" s="3"/>
      <c r="C141" s="3"/>
    </row>
    <row r="142" spans="1:3">
      <c r="A142" s="3"/>
      <c r="B142" s="3"/>
      <c r="C142" s="3"/>
    </row>
    <row r="143" spans="1:3">
      <c r="A143" s="3"/>
      <c r="B143" s="3"/>
      <c r="C143" s="3"/>
    </row>
    <row r="144" spans="1:3">
      <c r="A144" s="3"/>
      <c r="B144" s="3"/>
      <c r="C144" s="3"/>
    </row>
    <row r="145" spans="1:3">
      <c r="A145" s="3"/>
      <c r="B145" s="3"/>
      <c r="C145" s="3"/>
    </row>
    <row r="146" spans="1:3">
      <c r="A146" s="3"/>
      <c r="B146" s="3"/>
      <c r="C146" s="3"/>
    </row>
    <row r="147" spans="1:3">
      <c r="A147" s="3"/>
      <c r="B147" s="3"/>
      <c r="C147" s="3"/>
    </row>
    <row r="148" spans="1:3">
      <c r="A148" s="3"/>
      <c r="B148" s="3"/>
      <c r="C148" s="3"/>
    </row>
    <row r="149" spans="1:3">
      <c r="A149" s="3"/>
      <c r="B149" s="3"/>
      <c r="C149" s="3"/>
    </row>
    <row r="150" spans="1:3">
      <c r="A150" s="3"/>
      <c r="B150" s="3"/>
      <c r="C150" s="3"/>
    </row>
    <row r="151" spans="1:3">
      <c r="A151" s="3"/>
      <c r="B151" s="3"/>
      <c r="C151" s="3"/>
    </row>
    <row r="152" spans="1:3">
      <c r="A152" s="3"/>
      <c r="B152" s="3"/>
      <c r="C152" s="3"/>
    </row>
    <row r="153" spans="1:3">
      <c r="A153" s="3"/>
      <c r="B153" s="3"/>
      <c r="C153" s="3"/>
    </row>
    <row r="154" spans="1:3">
      <c r="A154" s="3"/>
      <c r="B154" s="3"/>
      <c r="C154" s="3"/>
    </row>
    <row r="155" spans="1:3">
      <c r="A155" s="3"/>
      <c r="B155" s="3"/>
      <c r="C155" s="3"/>
    </row>
    <row r="156" spans="1:3">
      <c r="A156" s="3"/>
      <c r="B156" s="3"/>
      <c r="C156" s="3"/>
    </row>
    <row r="157" spans="1:3">
      <c r="A157" s="3"/>
      <c r="B157" s="3"/>
      <c r="C157" s="3"/>
    </row>
    <row r="158" spans="1:3">
      <c r="A158" s="3"/>
      <c r="B158" s="3"/>
      <c r="C158" s="3"/>
    </row>
    <row r="159" spans="1:3">
      <c r="A159" s="3"/>
      <c r="B159" s="3"/>
      <c r="C159" s="3"/>
    </row>
    <row r="160" spans="1:3">
      <c r="A160" s="3"/>
      <c r="B160" s="3"/>
      <c r="C160" s="3"/>
    </row>
    <row r="161" spans="1:3">
      <c r="A161" s="3"/>
      <c r="B161" s="3"/>
      <c r="C161" s="3"/>
    </row>
    <row r="162" spans="1:3">
      <c r="A162" s="3"/>
      <c r="B162" s="3"/>
      <c r="C162" s="3"/>
    </row>
    <row r="163" spans="1:3">
      <c r="A163" s="3"/>
      <c r="B163" s="3"/>
      <c r="C163" s="3"/>
    </row>
    <row r="164" spans="1:3">
      <c r="A164" s="3"/>
      <c r="B164" s="3"/>
      <c r="C164" s="3"/>
    </row>
    <row r="165" spans="1:3">
      <c r="A165" s="3"/>
      <c r="B165" s="3"/>
      <c r="C165" s="3"/>
    </row>
    <row r="166" spans="1:3">
      <c r="A166" s="3"/>
      <c r="B166" s="3"/>
      <c r="C166" s="3"/>
    </row>
    <row r="167" spans="1:3">
      <c r="A167" s="3"/>
      <c r="B167" s="3"/>
      <c r="C167" s="3"/>
    </row>
    <row r="168" spans="1:3">
      <c r="A168" s="3"/>
      <c r="B168" s="3"/>
      <c r="C168" s="3"/>
    </row>
    <row r="169" spans="1:3">
      <c r="A169" s="3"/>
      <c r="B169" s="3"/>
      <c r="C169" s="3"/>
    </row>
    <row r="170" spans="1:3">
      <c r="A170" s="3"/>
      <c r="B170" s="3"/>
      <c r="C170" s="3"/>
    </row>
    <row r="171" spans="1:3">
      <c r="A171" s="3"/>
      <c r="B171" s="3"/>
      <c r="C171" s="3"/>
    </row>
    <row r="172" spans="1:3">
      <c r="A172" s="3"/>
      <c r="B172" s="3"/>
      <c r="C172" s="3"/>
    </row>
    <row r="173" spans="1:3">
      <c r="A173" s="3"/>
      <c r="B173" s="3"/>
      <c r="C173" s="3"/>
    </row>
    <row r="174" spans="1:3">
      <c r="A174" s="3"/>
      <c r="B174" s="3"/>
      <c r="C174" s="3"/>
    </row>
    <row r="175" spans="1:3">
      <c r="A175" s="3"/>
      <c r="B175" s="3"/>
      <c r="C175" s="3"/>
    </row>
    <row r="176" spans="1:3">
      <c r="A176" s="3"/>
      <c r="B176" s="3"/>
      <c r="C176" s="3"/>
    </row>
    <row r="177" spans="1:3">
      <c r="A177" s="3"/>
      <c r="B177" s="3"/>
      <c r="C177" s="3"/>
    </row>
    <row r="178" spans="1:3">
      <c r="A178" s="3"/>
      <c r="B178" s="3"/>
      <c r="C178" s="3"/>
    </row>
    <row r="179" spans="1:3">
      <c r="A179" s="3"/>
      <c r="B179" s="3"/>
      <c r="C179" s="3"/>
    </row>
    <row r="180" spans="1:3">
      <c r="A180" s="3"/>
      <c r="B180" s="3"/>
      <c r="C180" s="3"/>
    </row>
    <row r="181" spans="1:3">
      <c r="A181" s="3"/>
      <c r="B181" s="3"/>
      <c r="C181" s="3"/>
    </row>
    <row r="182" spans="1:3">
      <c r="A182" s="3"/>
      <c r="B182" s="3"/>
      <c r="C182" s="3"/>
    </row>
    <row r="183" spans="1:3">
      <c r="A183" s="3"/>
      <c r="B183" s="3"/>
      <c r="C183" s="3"/>
    </row>
    <row r="184" spans="1:3">
      <c r="A184" s="3"/>
      <c r="B184" s="3"/>
      <c r="C184" s="3"/>
    </row>
    <row r="185" spans="1:3">
      <c r="A185" s="3"/>
      <c r="B185" s="3"/>
      <c r="C185" s="3"/>
    </row>
    <row r="186" spans="1:3">
      <c r="A186" s="3"/>
      <c r="B186" s="3"/>
      <c r="C186" s="3"/>
    </row>
    <row r="187" spans="1:3">
      <c r="A187" s="3"/>
      <c r="B187" s="3"/>
      <c r="C187" s="3"/>
    </row>
    <row r="188" spans="1:3">
      <c r="A188" s="3"/>
      <c r="B188" s="3"/>
      <c r="C188" s="3"/>
    </row>
    <row r="189" spans="1:3">
      <c r="A189" s="3"/>
      <c r="B189" s="3"/>
      <c r="C189" s="3"/>
    </row>
    <row r="190" spans="1:3">
      <c r="A190" s="3"/>
      <c r="B190" s="3"/>
      <c r="C190" s="3"/>
    </row>
    <row r="191" spans="1:3">
      <c r="A191" s="3"/>
      <c r="B191" s="3"/>
      <c r="C191" s="3"/>
    </row>
    <row r="192" spans="1:3">
      <c r="A192" s="3"/>
      <c r="B192" s="3"/>
      <c r="C192" s="3"/>
    </row>
    <row r="193" spans="1:3">
      <c r="A193" s="3"/>
      <c r="B193" s="3"/>
      <c r="C193" s="3"/>
    </row>
    <row r="194" spans="1:3">
      <c r="A194" s="3"/>
      <c r="B194" s="3"/>
      <c r="C194" s="3"/>
    </row>
    <row r="195" spans="1:3">
      <c r="A195" s="3"/>
      <c r="B195" s="3"/>
      <c r="C195" s="3"/>
    </row>
    <row r="196" spans="1:3">
      <c r="A196" s="3"/>
      <c r="B196" s="3"/>
      <c r="C196" s="3"/>
    </row>
    <row r="197" spans="1:3">
      <c r="A197" s="3"/>
      <c r="B197" s="3"/>
      <c r="C197" s="3"/>
    </row>
    <row r="198" spans="1:3">
      <c r="A198" s="3"/>
      <c r="B198" s="3"/>
      <c r="C198" s="3"/>
    </row>
    <row r="199" spans="1:3">
      <c r="A199" s="3"/>
      <c r="B199" s="3"/>
      <c r="C199" s="3"/>
    </row>
    <row r="200" spans="1:3">
      <c r="A200" s="3"/>
      <c r="B200" s="3"/>
      <c r="C200" s="3"/>
    </row>
    <row r="201" spans="1:3">
      <c r="A201" s="3"/>
      <c r="B201" s="3"/>
      <c r="C201" s="3"/>
    </row>
    <row r="202" spans="1:3">
      <c r="A202" s="3"/>
      <c r="B202" s="3"/>
      <c r="C202" s="3"/>
    </row>
    <row r="203" spans="1:3">
      <c r="A203" s="3"/>
      <c r="B203" s="3"/>
      <c r="C203" s="3"/>
    </row>
    <row r="204" spans="1:3">
      <c r="A204" s="3"/>
      <c r="B204" s="3"/>
      <c r="C204" s="3"/>
    </row>
    <row r="205" spans="1:3">
      <c r="A205" s="3"/>
      <c r="B205" s="3"/>
      <c r="C205" s="3"/>
    </row>
    <row r="206" spans="1:3">
      <c r="A206" s="3"/>
      <c r="B206" s="3"/>
      <c r="C206" s="3"/>
    </row>
    <row r="207" spans="1:3">
      <c r="A207" s="3"/>
      <c r="B207" s="3"/>
      <c r="C207" s="3"/>
    </row>
    <row r="208" spans="1:3">
      <c r="A208" s="3"/>
      <c r="B208" s="3"/>
      <c r="C208" s="3"/>
    </row>
    <row r="209" spans="1:3">
      <c r="A209" s="3"/>
      <c r="B209" s="3"/>
      <c r="C209" s="3"/>
    </row>
    <row r="210" spans="1:3">
      <c r="A210" s="3"/>
      <c r="B210" s="3"/>
      <c r="C210" s="3"/>
    </row>
    <row r="211" spans="1:3">
      <c r="A211" s="3"/>
      <c r="B211" s="3"/>
      <c r="C211" s="3"/>
    </row>
    <row r="212" spans="1:3">
      <c r="A212" s="3"/>
      <c r="B212" s="3"/>
      <c r="C212" s="3"/>
    </row>
    <row r="213" spans="1:3">
      <c r="A213" s="3"/>
      <c r="B213" s="3"/>
      <c r="C213" s="3"/>
    </row>
    <row r="214" spans="1:3">
      <c r="A214" s="3"/>
      <c r="B214" s="3"/>
      <c r="C214" s="3"/>
    </row>
    <row r="215" spans="1:3">
      <c r="A215" s="3"/>
      <c r="B215" s="3"/>
      <c r="C215" s="3"/>
    </row>
    <row r="216" spans="1:3">
      <c r="A216" s="3"/>
      <c r="B216" s="3"/>
      <c r="C216" s="3"/>
    </row>
    <row r="217" spans="1:3">
      <c r="A217" s="3"/>
      <c r="B217" s="3"/>
      <c r="C217" s="3"/>
    </row>
    <row r="218" spans="1:3">
      <c r="A218" s="3"/>
      <c r="B218" s="3"/>
      <c r="C218" s="3"/>
    </row>
    <row r="219" spans="1:3">
      <c r="A219" s="3"/>
      <c r="B219" s="3"/>
      <c r="C219" s="3"/>
    </row>
    <row r="220" spans="1:3">
      <c r="A220" s="3"/>
      <c r="B220" s="3"/>
      <c r="C220" s="3"/>
    </row>
    <row r="221" spans="1:3">
      <c r="A221" s="3"/>
      <c r="B221" s="3"/>
      <c r="C221" s="3"/>
    </row>
    <row r="222" spans="1:3">
      <c r="A222" s="3"/>
      <c r="B222" s="3"/>
      <c r="C222" s="3"/>
    </row>
    <row r="223" spans="1:3">
      <c r="A223" s="3"/>
      <c r="B223" s="3"/>
      <c r="C223" s="3"/>
    </row>
    <row r="224" spans="1:3">
      <c r="A224" s="3"/>
      <c r="B224" s="3"/>
      <c r="C224" s="3"/>
    </row>
    <row r="225" spans="1:3">
      <c r="A225" s="3"/>
      <c r="B225" s="3"/>
      <c r="C225" s="3"/>
    </row>
    <row r="226" spans="1:3">
      <c r="A226" s="3"/>
      <c r="B226" s="3"/>
      <c r="C226" s="3"/>
    </row>
    <row r="227" spans="1:3">
      <c r="A227" s="3"/>
      <c r="B227" s="3"/>
      <c r="C227" s="3"/>
    </row>
    <row r="228" spans="1:3">
      <c r="A228" s="3"/>
      <c r="B228" s="3"/>
      <c r="C228" s="3"/>
    </row>
    <row r="229" spans="1:3">
      <c r="A229" s="3"/>
      <c r="B229" s="3"/>
      <c r="C229" s="3"/>
    </row>
    <row r="230" spans="1:3">
      <c r="A230" s="3"/>
      <c r="B230" s="3"/>
      <c r="C230" s="3"/>
    </row>
    <row r="231" spans="1:3">
      <c r="A231" s="3"/>
      <c r="B231" s="3"/>
      <c r="C231" s="3"/>
    </row>
    <row r="232" spans="1:3">
      <c r="A232" s="3"/>
      <c r="B232" s="3"/>
      <c r="C232" s="3"/>
    </row>
    <row r="233" spans="1:3">
      <c r="A233" s="3"/>
      <c r="B233" s="3"/>
      <c r="C233" s="3"/>
    </row>
    <row r="234" spans="1:3">
      <c r="A234" s="3"/>
      <c r="B234" s="3"/>
      <c r="C234" s="3"/>
    </row>
    <row r="235" spans="1:3">
      <c r="A235" s="3"/>
      <c r="B235" s="3"/>
      <c r="C235" s="3"/>
    </row>
    <row r="236" spans="1:3">
      <c r="A236" s="3"/>
      <c r="B236" s="3"/>
      <c r="C236" s="3"/>
    </row>
    <row r="237" spans="1:3">
      <c r="A237" s="3"/>
      <c r="B237" s="3"/>
      <c r="C237" s="3"/>
    </row>
    <row r="238" spans="1:3">
      <c r="A238" s="3"/>
      <c r="B238" s="3"/>
      <c r="C238" s="3"/>
    </row>
    <row r="239" spans="1:3">
      <c r="A239" s="3"/>
      <c r="B239" s="3"/>
      <c r="C239" s="3"/>
    </row>
    <row r="240" spans="1:3">
      <c r="A240" s="3"/>
      <c r="B240" s="3"/>
      <c r="C240" s="3"/>
    </row>
    <row r="241" spans="1:3">
      <c r="A241" s="3"/>
      <c r="B241" s="3"/>
      <c r="C241" s="3"/>
    </row>
    <row r="242" spans="1:3">
      <c r="A242" s="3"/>
      <c r="B242" s="3"/>
      <c r="C242" s="3"/>
    </row>
    <row r="243" spans="1:3">
      <c r="A243" s="3"/>
      <c r="B243" s="3"/>
      <c r="C243" s="3"/>
    </row>
    <row r="244" spans="1:3">
      <c r="A244" s="3"/>
      <c r="B244" s="3"/>
      <c r="C244" s="3"/>
    </row>
    <row r="245" spans="1:3">
      <c r="A245" s="3"/>
      <c r="B245" s="3"/>
      <c r="C245" s="3"/>
    </row>
    <row r="246" spans="1:3">
      <c r="A246" s="3"/>
      <c r="B246" s="3"/>
      <c r="C246" s="3"/>
    </row>
    <row r="247" spans="1:3">
      <c r="A247" s="3"/>
      <c r="B247" s="3"/>
      <c r="C247" s="3"/>
    </row>
    <row r="248" spans="1:3">
      <c r="A248" s="3"/>
      <c r="B248" s="3"/>
      <c r="C248" s="3"/>
    </row>
    <row r="249" spans="1:3">
      <c r="A249" s="3"/>
      <c r="B249" s="3"/>
      <c r="C249" s="3"/>
    </row>
    <row r="250" spans="1:3">
      <c r="A250" s="3"/>
      <c r="B250" s="3"/>
      <c r="C250" s="3"/>
    </row>
    <row r="251" spans="1:3">
      <c r="A251" s="3"/>
      <c r="B251" s="3"/>
      <c r="C251" s="3"/>
    </row>
    <row r="252" spans="1:3">
      <c r="A252" s="3"/>
      <c r="B252" s="3"/>
      <c r="C252" s="3"/>
    </row>
    <row r="253" spans="1:3">
      <c r="A253" s="3"/>
      <c r="B253" s="3"/>
      <c r="C253" s="3"/>
    </row>
    <row r="254" spans="1:3">
      <c r="A254" s="3"/>
      <c r="B254" s="3"/>
      <c r="C254" s="3"/>
    </row>
    <row r="255" spans="1:3">
      <c r="A255" s="3"/>
      <c r="B255" s="3"/>
      <c r="C255" s="3"/>
    </row>
    <row r="256" spans="1:3">
      <c r="A256" s="3"/>
      <c r="B256" s="3"/>
      <c r="C256" s="3"/>
    </row>
    <row r="257" spans="1:3">
      <c r="A257" s="3"/>
      <c r="B257" s="3"/>
      <c r="C257" s="3"/>
    </row>
    <row r="258" spans="1:3">
      <c r="A258" s="3"/>
      <c r="B258" s="3"/>
      <c r="C258" s="3"/>
    </row>
    <row r="259" spans="1:3">
      <c r="A259" s="3"/>
      <c r="B259" s="3"/>
      <c r="C259" s="3"/>
    </row>
    <row r="260" spans="1:3">
      <c r="A260" s="3"/>
      <c r="B260" s="3"/>
      <c r="C260" s="3"/>
    </row>
    <row r="261" spans="1:3">
      <c r="A261" s="3"/>
      <c r="B261" s="3"/>
      <c r="C261" s="3"/>
    </row>
    <row r="262" spans="1:3">
      <c r="A262" s="3"/>
      <c r="B262" s="3"/>
      <c r="C262" s="3"/>
    </row>
    <row r="263" spans="1:3">
      <c r="A263" s="3"/>
      <c r="B263" s="3"/>
      <c r="C263" s="3"/>
    </row>
    <row r="264" spans="1:3">
      <c r="A264" s="3"/>
      <c r="B264" s="3"/>
      <c r="C264" s="3"/>
    </row>
    <row r="265" spans="1:3">
      <c r="A265" s="3"/>
      <c r="B265" s="3"/>
      <c r="C265" s="3"/>
    </row>
    <row r="266" spans="1:3">
      <c r="A266" s="3"/>
      <c r="B266" s="3"/>
      <c r="C266" s="3"/>
    </row>
    <row r="267" spans="1:3">
      <c r="A267" s="3"/>
      <c r="B267" s="3"/>
      <c r="C267" s="3"/>
    </row>
    <row r="268" spans="1:3">
      <c r="A268" s="3"/>
      <c r="B268" s="3"/>
      <c r="C268" s="3"/>
    </row>
    <row r="269" spans="1:3">
      <c r="A269" s="3"/>
      <c r="B269" s="3"/>
      <c r="C269" s="3"/>
    </row>
    <row r="270" spans="1:3">
      <c r="A270" s="3"/>
      <c r="B270" s="3"/>
      <c r="C270" s="3"/>
    </row>
    <row r="271" spans="1:3">
      <c r="A271" s="3"/>
      <c r="B271" s="3"/>
      <c r="C271" s="3"/>
    </row>
    <row r="272" spans="1:3">
      <c r="A272" s="3"/>
      <c r="B272" s="3"/>
      <c r="C272" s="3"/>
    </row>
    <row r="273" spans="1:3">
      <c r="A273" s="3"/>
      <c r="B273" s="3"/>
      <c r="C273" s="3"/>
    </row>
    <row r="274" spans="1:3">
      <c r="A274" s="3"/>
      <c r="B274" s="3"/>
      <c r="C274" s="3"/>
    </row>
    <row r="275" spans="1:3">
      <c r="A275" s="3"/>
      <c r="B275" s="3"/>
      <c r="C275" s="3"/>
    </row>
    <row r="276" spans="1:3">
      <c r="A276" s="3"/>
      <c r="B276" s="3"/>
      <c r="C276" s="3"/>
    </row>
    <row r="277" spans="1:3">
      <c r="A277" s="3"/>
      <c r="B277" s="3"/>
      <c r="C277" s="3"/>
    </row>
    <row r="278" spans="1:3">
      <c r="A278" s="3"/>
      <c r="B278" s="3"/>
      <c r="C278" s="3"/>
    </row>
    <row r="279" spans="1:3">
      <c r="A279" s="3"/>
      <c r="B279" s="3"/>
      <c r="C279" s="3"/>
    </row>
    <row r="280" spans="1:3">
      <c r="A280" s="3"/>
      <c r="B280" s="3"/>
      <c r="C280" s="3"/>
    </row>
    <row r="281" spans="1:3">
      <c r="A281" s="3"/>
      <c r="B281" s="3"/>
      <c r="C281" s="3"/>
    </row>
    <row r="282" spans="1:3">
      <c r="A282" s="3"/>
      <c r="B282" s="3"/>
      <c r="C282" s="3"/>
    </row>
    <row r="283" spans="1:3">
      <c r="A283" s="3"/>
      <c r="B283" s="3"/>
      <c r="C283" s="3"/>
    </row>
    <row r="284" spans="1:3">
      <c r="A284" s="3"/>
      <c r="B284" s="3"/>
      <c r="C284" s="3"/>
    </row>
    <row r="285" spans="1:3">
      <c r="A285" s="3"/>
      <c r="B285" s="3"/>
      <c r="C285" s="3"/>
    </row>
    <row r="286" spans="1:3">
      <c r="A286" s="3"/>
      <c r="B286" s="3"/>
      <c r="C286" s="3"/>
    </row>
    <row r="287" spans="1:3">
      <c r="A287" s="3"/>
      <c r="B287" s="3"/>
      <c r="C287" s="3"/>
    </row>
    <row r="288" spans="1:3">
      <c r="A288" s="3"/>
      <c r="B288" s="3"/>
      <c r="C288" s="3"/>
    </row>
    <row r="289" spans="1:3">
      <c r="A289" s="3"/>
      <c r="B289" s="3"/>
      <c r="C289" s="3"/>
    </row>
    <row r="290" spans="1:3">
      <c r="A290" s="3"/>
      <c r="B290" s="3"/>
      <c r="C290" s="3"/>
    </row>
    <row r="291" spans="1:3">
      <c r="A291" s="3"/>
      <c r="B291" s="3"/>
      <c r="C291" s="3"/>
    </row>
    <row r="292" spans="1:3">
      <c r="A292" s="3"/>
      <c r="B292" s="3"/>
      <c r="C292" s="3"/>
    </row>
    <row r="293" spans="1:3">
      <c r="A293" s="3"/>
      <c r="B293" s="3"/>
      <c r="C293" s="3"/>
    </row>
    <row r="294" spans="1:3">
      <c r="A294" s="3"/>
      <c r="B294" s="3"/>
      <c r="C294" s="3"/>
    </row>
    <row r="295" spans="1:3">
      <c r="A295" s="3"/>
      <c r="B295" s="3"/>
      <c r="C295" s="3"/>
    </row>
    <row r="296" spans="1:3">
      <c r="A296" s="3"/>
      <c r="B296" s="3"/>
      <c r="C296" s="3"/>
    </row>
    <row r="297" spans="1:3">
      <c r="A297" s="3"/>
      <c r="B297" s="3"/>
      <c r="C297" s="3"/>
    </row>
    <row r="298" spans="1:3">
      <c r="A298" s="3"/>
      <c r="B298" s="3"/>
      <c r="C298" s="3"/>
    </row>
    <row r="299" spans="1:3">
      <c r="A299" s="3"/>
      <c r="B299" s="3"/>
      <c r="C299" s="3"/>
    </row>
    <row r="300" spans="1:3">
      <c r="A300" s="3"/>
      <c r="B300" s="3"/>
      <c r="C300" s="3"/>
    </row>
    <row r="301" spans="1:3">
      <c r="A301" s="3"/>
      <c r="B301" s="3"/>
      <c r="C301" s="3"/>
    </row>
    <row r="302" spans="1:3">
      <c r="A302" s="3"/>
      <c r="B302" s="3"/>
      <c r="C302" s="3"/>
    </row>
    <row r="303" spans="1:3">
      <c r="A303" s="3"/>
      <c r="B303" s="3"/>
      <c r="C303" s="3"/>
    </row>
    <row r="304" spans="1:3">
      <c r="A304" s="3"/>
      <c r="B304" s="3"/>
      <c r="C304" s="3"/>
    </row>
    <row r="305" spans="1:3">
      <c r="A305" s="3"/>
      <c r="B305" s="3"/>
      <c r="C305" s="3"/>
    </row>
    <row r="306" spans="1:3">
      <c r="A306" s="3"/>
      <c r="B306" s="3"/>
      <c r="C306" s="3"/>
    </row>
    <row r="307" spans="1:3">
      <c r="A307" s="3"/>
      <c r="B307" s="3"/>
      <c r="C307" s="3"/>
    </row>
    <row r="308" spans="1:3">
      <c r="A308" s="3"/>
      <c r="B308" s="3"/>
      <c r="C308" s="3"/>
    </row>
    <row r="309" spans="1:3">
      <c r="A309" s="3"/>
      <c r="B309" s="3"/>
      <c r="C309" s="3"/>
    </row>
    <row r="310" spans="1:3">
      <c r="A310" s="3"/>
      <c r="B310" s="3"/>
      <c r="C310" s="3"/>
    </row>
    <row r="311" spans="1:3">
      <c r="A311" s="3"/>
      <c r="B311" s="3"/>
      <c r="C311" s="3"/>
    </row>
    <row r="312" spans="1:3">
      <c r="A312" s="3"/>
      <c r="B312" s="3"/>
      <c r="C312" s="3"/>
    </row>
    <row r="313" spans="1:3">
      <c r="A313" s="3"/>
      <c r="B313" s="3"/>
      <c r="C313" s="3"/>
    </row>
    <row r="314" spans="1:3">
      <c r="A314" s="3"/>
      <c r="B314" s="3"/>
      <c r="C314" s="3"/>
    </row>
    <row r="315" spans="1:3">
      <c r="A315" s="3"/>
      <c r="B315" s="3"/>
      <c r="C315" s="3"/>
    </row>
    <row r="316" spans="1:3">
      <c r="A316" s="3"/>
      <c r="B316" s="3"/>
      <c r="C316" s="3"/>
    </row>
    <row r="317" spans="1:3">
      <c r="A317" s="3"/>
      <c r="B317" s="3"/>
      <c r="C317" s="3"/>
    </row>
    <row r="318" spans="1:3">
      <c r="A318" s="3"/>
      <c r="B318" s="3"/>
      <c r="C318" s="3"/>
    </row>
    <row r="319" spans="1:3">
      <c r="A319" s="3"/>
      <c r="B319" s="3"/>
      <c r="C319" s="3"/>
    </row>
    <row r="320" spans="1:3">
      <c r="A320" s="3"/>
      <c r="B320" s="3"/>
      <c r="C320" s="3"/>
    </row>
    <row r="321" spans="1:3">
      <c r="A321" s="3"/>
      <c r="B321" s="3"/>
      <c r="C321" s="3"/>
    </row>
    <row r="322" spans="1:3">
      <c r="A322" s="3"/>
      <c r="B322" s="3"/>
      <c r="C322" s="3"/>
    </row>
    <row r="323" spans="1:3">
      <c r="A323" s="3"/>
      <c r="B323" s="3"/>
      <c r="C323" s="3"/>
    </row>
    <row r="324" spans="1:3">
      <c r="A324" s="3"/>
      <c r="B324" s="3"/>
      <c r="C324" s="3"/>
    </row>
    <row r="325" spans="1:3">
      <c r="A325" s="3"/>
      <c r="B325" s="3"/>
      <c r="C325" s="3"/>
    </row>
    <row r="326" spans="1:3">
      <c r="A326" s="3"/>
      <c r="B326" s="3"/>
      <c r="C326" s="3"/>
    </row>
    <row r="327" spans="1:3">
      <c r="A327" s="3"/>
      <c r="B327" s="3"/>
      <c r="C327" s="3"/>
    </row>
    <row r="328" spans="1:3">
      <c r="A328" s="3"/>
      <c r="B328" s="3"/>
      <c r="C328" s="3"/>
    </row>
    <row r="329" spans="1:3">
      <c r="A329" s="3"/>
      <c r="B329" s="3"/>
      <c r="C329" s="3"/>
    </row>
    <row r="330" spans="1:3">
      <c r="A330" s="3"/>
      <c r="B330" s="3"/>
      <c r="C330" s="3"/>
    </row>
    <row r="331" spans="1:3">
      <c r="A331" s="3"/>
      <c r="B331" s="3"/>
      <c r="C331" s="3"/>
    </row>
    <row r="332" spans="1:3">
      <c r="A332" s="3"/>
      <c r="B332" s="3"/>
      <c r="C332" s="3"/>
    </row>
    <row r="333" spans="1:3">
      <c r="A333" s="3"/>
      <c r="B333" s="3"/>
      <c r="C333" s="3"/>
    </row>
    <row r="334" spans="1:3">
      <c r="A334" s="3"/>
      <c r="B334" s="3"/>
      <c r="C334" s="3"/>
    </row>
    <row r="335" spans="1:3">
      <c r="A335" s="3"/>
      <c r="B335" s="3"/>
      <c r="C335" s="3"/>
    </row>
    <row r="336" spans="1:3">
      <c r="A336" s="3"/>
      <c r="B336" s="3"/>
      <c r="C336" s="3"/>
    </row>
    <row r="337" spans="1:3">
      <c r="A337" s="3"/>
      <c r="B337" s="3"/>
      <c r="C337" s="3"/>
    </row>
    <row r="338" spans="1:3">
      <c r="A338" s="3"/>
      <c r="B338" s="3"/>
      <c r="C338" s="3"/>
    </row>
    <row r="339" spans="1:3">
      <c r="A339" s="3"/>
      <c r="B339" s="3"/>
      <c r="C339" s="3"/>
    </row>
    <row r="340" spans="1:3">
      <c r="A340" s="3"/>
      <c r="B340" s="3"/>
      <c r="C340" s="3"/>
    </row>
    <row r="341" spans="1:3">
      <c r="A341" s="3"/>
      <c r="B341" s="3"/>
      <c r="C341" s="3"/>
    </row>
    <row r="342" spans="1:3">
      <c r="A342" s="3"/>
      <c r="B342" s="3"/>
      <c r="C342" s="3"/>
    </row>
    <row r="343" spans="1:3">
      <c r="A343" s="3"/>
      <c r="B343" s="3"/>
      <c r="C343" s="3"/>
    </row>
    <row r="344" spans="1:3">
      <c r="A344" s="3"/>
      <c r="B344" s="3"/>
      <c r="C344" s="3"/>
    </row>
    <row r="345" spans="1:3">
      <c r="A345" s="3"/>
      <c r="B345" s="3"/>
      <c r="C345" s="3"/>
    </row>
    <row r="346" spans="1:3">
      <c r="A346" s="3"/>
      <c r="B346" s="3"/>
      <c r="C346" s="3"/>
    </row>
    <row r="347" spans="1:3">
      <c r="A347" s="3"/>
      <c r="B347" s="3"/>
      <c r="C347" s="3"/>
    </row>
    <row r="348" spans="1:3">
      <c r="A348" s="3"/>
      <c r="B348" s="3"/>
      <c r="C348" s="3"/>
    </row>
    <row r="349" spans="1:3">
      <c r="A349" s="3"/>
      <c r="B349" s="3"/>
      <c r="C349" s="3"/>
    </row>
    <row r="350" spans="1:3">
      <c r="A350" s="3"/>
      <c r="B350" s="3"/>
      <c r="C350" s="3"/>
    </row>
    <row r="351" spans="1:3">
      <c r="A351" s="3"/>
      <c r="B351" s="3"/>
      <c r="C351" s="3"/>
    </row>
    <row r="352" spans="1:3">
      <c r="A352" s="3"/>
      <c r="B352" s="3"/>
      <c r="C352" s="3"/>
    </row>
    <row r="353" spans="1:3">
      <c r="A353" s="3"/>
      <c r="B353" s="3"/>
      <c r="C353" s="3"/>
    </row>
    <row r="354" spans="1:3">
      <c r="C354" s="3"/>
    </row>
    <row r="355" spans="1:3">
      <c r="C355" s="3"/>
    </row>
    <row r="356" spans="1:3">
      <c r="C356" s="3"/>
    </row>
    <row r="357" spans="1:3">
      <c r="C357" s="3"/>
    </row>
    <row r="358" spans="1:3">
      <c r="C358" s="3"/>
    </row>
    <row r="359" spans="1:3">
      <c r="C359" s="3"/>
    </row>
    <row r="360" spans="1:3">
      <c r="C360" s="3"/>
    </row>
    <row r="361" spans="1:3">
      <c r="C361" s="3"/>
    </row>
    <row r="362" spans="1:3">
      <c r="C362" s="3"/>
    </row>
    <row r="363" spans="1:3">
      <c r="C363" s="3"/>
    </row>
    <row r="364" spans="1:3">
      <c r="C364" s="3"/>
    </row>
    <row r="365" spans="1:3">
      <c r="C365" s="3"/>
    </row>
    <row r="366" spans="1:3">
      <c r="C366" s="3"/>
    </row>
    <row r="367" spans="1:3">
      <c r="C367" s="3"/>
    </row>
    <row r="368" spans="1:3">
      <c r="C368" s="3"/>
    </row>
    <row r="369" spans="3:3">
      <c r="C369" s="3"/>
    </row>
    <row r="370" spans="3:3">
      <c r="C370" s="3"/>
    </row>
    <row r="371" spans="3:3">
      <c r="C371" s="3"/>
    </row>
    <row r="372" spans="3:3">
      <c r="C372" s="3"/>
    </row>
    <row r="373" spans="3:3">
      <c r="C373" s="3"/>
    </row>
    <row r="374" spans="3:3">
      <c r="C374" s="3"/>
    </row>
    <row r="375" spans="3:3">
      <c r="C375" s="3"/>
    </row>
    <row r="376" spans="3:3">
      <c r="C376" s="3"/>
    </row>
    <row r="377" spans="3:3">
      <c r="C377" s="3"/>
    </row>
    <row r="378" spans="3:3">
      <c r="C378" s="3"/>
    </row>
    <row r="379" spans="3:3">
      <c r="C379" s="3"/>
    </row>
    <row r="380" spans="3:3">
      <c r="C380" s="3"/>
    </row>
    <row r="381" spans="3:3">
      <c r="C381" s="3"/>
    </row>
    <row r="382" spans="3:3">
      <c r="C382" s="3"/>
    </row>
    <row r="383" spans="3:3">
      <c r="C383" s="3"/>
    </row>
    <row r="384" spans="3:3">
      <c r="C384" s="3"/>
    </row>
    <row r="385" spans="3:3">
      <c r="C385" s="3"/>
    </row>
    <row r="386" spans="3:3">
      <c r="C386" s="3"/>
    </row>
    <row r="387" spans="3:3">
      <c r="C387" s="3"/>
    </row>
    <row r="388" spans="3:3">
      <c r="C388" s="3"/>
    </row>
    <row r="389" spans="3:3">
      <c r="C389" s="3"/>
    </row>
    <row r="390" spans="3:3">
      <c r="C390" s="3"/>
    </row>
    <row r="391" spans="3:3">
      <c r="C391" s="3"/>
    </row>
    <row r="392" spans="3:3">
      <c r="C392" s="3"/>
    </row>
    <row r="393" spans="3:3">
      <c r="C393" s="3"/>
    </row>
    <row r="394" spans="3:3">
      <c r="C394" s="3"/>
    </row>
    <row r="395" spans="3:3">
      <c r="C395" s="3"/>
    </row>
    <row r="396" spans="3:3">
      <c r="C396" s="3"/>
    </row>
    <row r="397" spans="3:3">
      <c r="C397" s="3"/>
    </row>
    <row r="398" spans="3:3">
      <c r="C398" s="3"/>
    </row>
    <row r="399" spans="3:3">
      <c r="C399" s="3"/>
    </row>
    <row r="400" spans="3:3">
      <c r="C400" s="3"/>
    </row>
    <row r="401" spans="3:3">
      <c r="C401" s="3"/>
    </row>
    <row r="402" spans="3:3">
      <c r="C402" s="3"/>
    </row>
    <row r="403" spans="3:3">
      <c r="C403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5F91-E665-4FD4-8426-98A79789CE4A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CEFCC-3D14-4BED-9C07-C7E1EC83B742}">
  <dimension ref="A1:AL401"/>
  <sheetViews>
    <sheetView topLeftCell="H1" zoomScale="53" zoomScaleNormal="55" workbookViewId="0">
      <selection activeCell="K34" sqref="K34"/>
    </sheetView>
  </sheetViews>
  <sheetFormatPr defaultRowHeight="23.25"/>
  <cols>
    <col min="1" max="1" width="20.85546875" style="3" customWidth="1"/>
    <col min="2" max="2" width="20.5703125" style="3" customWidth="1"/>
    <col min="3" max="3" width="18.42578125" style="3" customWidth="1"/>
    <col min="4" max="4" width="23.28515625" style="3" customWidth="1"/>
    <col min="5" max="6" width="30.140625" style="3" customWidth="1"/>
    <col min="7" max="7" width="41.7109375" style="18" bestFit="1" customWidth="1"/>
    <col min="8" max="9" width="38.42578125" style="18" customWidth="1"/>
    <col min="10" max="10" width="31.85546875" bestFit="1" customWidth="1"/>
    <col min="11" max="11" width="27.85546875" customWidth="1"/>
    <col min="12" max="12" width="15.28515625" bestFit="1" customWidth="1"/>
    <col min="17" max="17" width="53.5703125" customWidth="1"/>
    <col min="23" max="23" width="9.140625" customWidth="1"/>
    <col min="24" max="24" width="1" customWidth="1"/>
    <col min="25" max="25" width="9.140625" hidden="1" customWidth="1"/>
    <col min="26" max="26" width="29.42578125" customWidth="1"/>
  </cols>
  <sheetData>
    <row r="1" spans="1:38">
      <c r="A1" s="16" t="s">
        <v>23</v>
      </c>
      <c r="B1" s="16" t="s">
        <v>24</v>
      </c>
      <c r="C1" s="16" t="s">
        <v>22</v>
      </c>
      <c r="D1" s="16" t="s">
        <v>25</v>
      </c>
      <c r="E1" s="16" t="s">
        <v>26</v>
      </c>
      <c r="F1" s="16" t="s">
        <v>28</v>
      </c>
      <c r="G1" s="17" t="s">
        <v>32</v>
      </c>
      <c r="H1" s="17" t="s">
        <v>33</v>
      </c>
      <c r="I1" s="17" t="s">
        <v>34</v>
      </c>
    </row>
    <row r="2" spans="1:38" ht="26.25">
      <c r="A2" s="3">
        <v>277</v>
      </c>
      <c r="B2" s="3">
        <v>167</v>
      </c>
      <c r="C2" s="3">
        <f>A2-K11</f>
        <v>-70.360000000000014</v>
      </c>
      <c r="D2" s="3">
        <f>B2-K12</f>
        <v>-92.100250000000017</v>
      </c>
      <c r="E2" s="3">
        <f>C2*D2</f>
        <v>6480.1735900000022</v>
      </c>
      <c r="F2" s="3">
        <f>C2*C2</f>
        <v>4950.5296000000017</v>
      </c>
      <c r="G2" s="18">
        <f xml:space="preserve"> -192.47 + 1.3*A2</f>
        <v>167.63000000000002</v>
      </c>
      <c r="H2" s="18">
        <f>1.3*A2-192</f>
        <v>168.10000000000002</v>
      </c>
      <c r="I2" s="18">
        <f>H2-B2</f>
        <v>1.1000000000000227</v>
      </c>
      <c r="Z2" s="22" t="s">
        <v>14</v>
      </c>
    </row>
    <row r="3" spans="1:38">
      <c r="A3" s="3">
        <v>473</v>
      </c>
      <c r="B3" s="3">
        <v>452</v>
      </c>
      <c r="C3" s="3">
        <f>A3-$K$11</f>
        <v>125.63999999999999</v>
      </c>
      <c r="D3" s="3">
        <f>B3-K12</f>
        <v>192.89974999999998</v>
      </c>
      <c r="E3" s="3">
        <f t="shared" ref="E3:E66" si="0">C3*D3</f>
        <v>24235.924589999995</v>
      </c>
      <c r="F3" s="3">
        <f t="shared" ref="F3:F66" si="1">C3*C3</f>
        <v>15785.409599999997</v>
      </c>
      <c r="G3" s="18">
        <f t="shared" ref="G3:G66" si="2" xml:space="preserve"> -192.47 + 1.3*A3</f>
        <v>422.42999999999995</v>
      </c>
      <c r="H3" s="18">
        <f t="shared" ref="H3:H66" si="3">1.3*A3-192</f>
        <v>422.9</v>
      </c>
      <c r="I3" s="18">
        <f t="shared" ref="I3:I66" si="4">H3-B3</f>
        <v>-29.100000000000023</v>
      </c>
      <c r="Z3" s="21" t="s">
        <v>15</v>
      </c>
      <c r="AA3" s="21"/>
      <c r="AB3" s="21"/>
      <c r="AC3" s="21"/>
      <c r="AD3" s="21"/>
      <c r="AE3" s="21"/>
      <c r="AF3" s="21"/>
      <c r="AG3" s="21"/>
    </row>
    <row r="4" spans="1:38">
      <c r="A4" s="3">
        <v>503</v>
      </c>
      <c r="B4" s="3">
        <v>290</v>
      </c>
      <c r="C4" s="3">
        <f t="shared" ref="C4:C67" si="5">A4-$K$11</f>
        <v>155.63999999999999</v>
      </c>
      <c r="D4" s="3">
        <f>B4-$K$12</f>
        <v>30.899749999999983</v>
      </c>
      <c r="E4" s="3">
        <f t="shared" si="0"/>
        <v>4809.2370899999969</v>
      </c>
      <c r="F4" s="3">
        <f t="shared" si="1"/>
        <v>24223.809599999997</v>
      </c>
      <c r="G4" s="18">
        <f t="shared" si="2"/>
        <v>461.42999999999995</v>
      </c>
      <c r="H4" s="18">
        <f t="shared" si="3"/>
        <v>461.9</v>
      </c>
      <c r="I4" s="18">
        <f t="shared" si="4"/>
        <v>171.89999999999998</v>
      </c>
      <c r="Z4" s="21" t="s">
        <v>16</v>
      </c>
      <c r="AA4" s="21"/>
      <c r="AB4" s="21"/>
      <c r="AC4" s="21"/>
      <c r="AD4" s="21"/>
      <c r="AE4" s="21"/>
      <c r="AF4" s="21"/>
      <c r="AG4" s="21"/>
    </row>
    <row r="5" spans="1:38">
      <c r="A5" s="3">
        <v>667</v>
      </c>
      <c r="B5" s="3">
        <v>482</v>
      </c>
      <c r="C5" s="3">
        <f t="shared" si="5"/>
        <v>319.64</v>
      </c>
      <c r="D5" s="3">
        <f t="shared" ref="D5:D68" si="6">B5-$K$12</f>
        <v>222.89974999999998</v>
      </c>
      <c r="E5" s="3">
        <f t="shared" si="0"/>
        <v>71247.676089999994</v>
      </c>
      <c r="F5" s="3">
        <f t="shared" si="1"/>
        <v>102169.72959999999</v>
      </c>
      <c r="G5" s="18">
        <f t="shared" si="2"/>
        <v>674.63</v>
      </c>
      <c r="H5" s="18">
        <f t="shared" si="3"/>
        <v>675.1</v>
      </c>
      <c r="I5" s="18">
        <f t="shared" si="4"/>
        <v>193.10000000000002</v>
      </c>
    </row>
    <row r="6" spans="1:38">
      <c r="A6" s="3">
        <v>349</v>
      </c>
      <c r="B6" s="3">
        <v>166</v>
      </c>
      <c r="C6" s="3">
        <f t="shared" si="5"/>
        <v>1.6399999999999864</v>
      </c>
      <c r="D6" s="3">
        <f t="shared" si="6"/>
        <v>-93.100250000000017</v>
      </c>
      <c r="E6" s="3">
        <f t="shared" si="0"/>
        <v>-152.68440999999876</v>
      </c>
      <c r="F6" s="3">
        <f t="shared" si="1"/>
        <v>2.6895999999999551</v>
      </c>
      <c r="G6" s="18">
        <f t="shared" si="2"/>
        <v>261.23</v>
      </c>
      <c r="H6" s="18">
        <f t="shared" si="3"/>
        <v>261.7</v>
      </c>
      <c r="I6" s="18">
        <f t="shared" si="4"/>
        <v>95.699999999999989</v>
      </c>
      <c r="Z6" s="23" t="s">
        <v>17</v>
      </c>
    </row>
    <row r="7" spans="1:38">
      <c r="A7" s="3">
        <v>557</v>
      </c>
      <c r="B7" s="3">
        <v>576</v>
      </c>
      <c r="C7" s="3">
        <f t="shared" si="5"/>
        <v>209.64</v>
      </c>
      <c r="D7" s="3">
        <f t="shared" si="6"/>
        <v>316.89974999999998</v>
      </c>
      <c r="E7" s="3">
        <f t="shared" si="0"/>
        <v>66434.863589999994</v>
      </c>
      <c r="F7" s="3">
        <f t="shared" si="1"/>
        <v>43948.929599999996</v>
      </c>
      <c r="G7" s="18">
        <f t="shared" si="2"/>
        <v>531.63</v>
      </c>
      <c r="H7" s="18">
        <f t="shared" si="3"/>
        <v>532.1</v>
      </c>
      <c r="I7" s="18">
        <f t="shared" si="4"/>
        <v>-43.899999999999977</v>
      </c>
      <c r="L7" s="6" t="s">
        <v>13</v>
      </c>
      <c r="Z7" s="21" t="s">
        <v>18</v>
      </c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</row>
    <row r="8" spans="1:38">
      <c r="A8" s="3">
        <v>253</v>
      </c>
      <c r="B8" s="3">
        <v>102</v>
      </c>
      <c r="C8" s="3">
        <f t="shared" si="5"/>
        <v>-94.360000000000014</v>
      </c>
      <c r="D8" s="3">
        <f t="shared" si="6"/>
        <v>-157.10025000000002</v>
      </c>
      <c r="E8" s="3">
        <f t="shared" si="0"/>
        <v>14823.979590000004</v>
      </c>
      <c r="F8" s="3">
        <f t="shared" si="1"/>
        <v>8903.8096000000023</v>
      </c>
      <c r="G8" s="18">
        <f t="shared" si="2"/>
        <v>136.43000000000004</v>
      </c>
      <c r="H8" s="18">
        <f t="shared" si="3"/>
        <v>136.90000000000003</v>
      </c>
      <c r="I8" s="18">
        <f t="shared" si="4"/>
        <v>34.900000000000034</v>
      </c>
      <c r="L8" s="5">
        <f>CORREL(A1:A401,B1:B401)</f>
        <v>0.8603234432329997</v>
      </c>
      <c r="Z8" s="21" t="s">
        <v>19</v>
      </c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</row>
    <row r="9" spans="1:38">
      <c r="A9" s="3">
        <v>501</v>
      </c>
      <c r="B9" s="3">
        <v>436</v>
      </c>
      <c r="C9" s="3">
        <f t="shared" si="5"/>
        <v>153.63999999999999</v>
      </c>
      <c r="D9" s="3">
        <f t="shared" si="6"/>
        <v>176.89974999999998</v>
      </c>
      <c r="E9" s="3">
        <f t="shared" si="0"/>
        <v>27178.877589999996</v>
      </c>
      <c r="F9" s="3">
        <f t="shared" si="1"/>
        <v>23605.249599999996</v>
      </c>
      <c r="G9" s="18">
        <f t="shared" si="2"/>
        <v>458.83000000000004</v>
      </c>
      <c r="H9" s="18">
        <f t="shared" si="3"/>
        <v>459.30000000000007</v>
      </c>
      <c r="I9" s="18">
        <f t="shared" si="4"/>
        <v>23.300000000000068</v>
      </c>
    </row>
    <row r="10" spans="1:38">
      <c r="A10" s="3">
        <v>260</v>
      </c>
      <c r="B10" s="3">
        <v>140</v>
      </c>
      <c r="C10" s="3">
        <f t="shared" si="5"/>
        <v>-87.360000000000014</v>
      </c>
      <c r="D10" s="3">
        <f t="shared" si="6"/>
        <v>-119.10025000000002</v>
      </c>
      <c r="E10" s="3">
        <f t="shared" si="0"/>
        <v>10404.597840000004</v>
      </c>
      <c r="F10" s="3">
        <f t="shared" si="1"/>
        <v>7631.7696000000024</v>
      </c>
      <c r="G10" s="18">
        <f t="shared" si="2"/>
        <v>145.53</v>
      </c>
      <c r="H10" s="18">
        <f t="shared" si="3"/>
        <v>146</v>
      </c>
      <c r="I10" s="18">
        <f t="shared" si="4"/>
        <v>6</v>
      </c>
      <c r="J10" s="13"/>
    </row>
    <row r="11" spans="1:38">
      <c r="A11" s="3">
        <v>481</v>
      </c>
      <c r="B11" s="3">
        <v>675</v>
      </c>
      <c r="C11" s="3">
        <f t="shared" si="5"/>
        <v>133.63999999999999</v>
      </c>
      <c r="D11" s="3">
        <f t="shared" si="6"/>
        <v>415.89974999999998</v>
      </c>
      <c r="E11" s="3">
        <f t="shared" si="0"/>
        <v>55580.842589999993</v>
      </c>
      <c r="F11" s="3">
        <f t="shared" si="1"/>
        <v>17859.649599999997</v>
      </c>
      <c r="G11" s="18">
        <f t="shared" si="2"/>
        <v>432.83000000000004</v>
      </c>
      <c r="H11" s="18">
        <f t="shared" si="3"/>
        <v>433.30000000000007</v>
      </c>
      <c r="I11" s="18">
        <f t="shared" si="4"/>
        <v>-241.69999999999993</v>
      </c>
      <c r="J11" s="8" t="s">
        <v>20</v>
      </c>
      <c r="K11" s="8">
        <f>AVERAGE(A2:A401)</f>
        <v>347.36</v>
      </c>
    </row>
    <row r="12" spans="1:38">
      <c r="A12" s="3">
        <v>577</v>
      </c>
      <c r="B12" s="3">
        <v>259.10000000000002</v>
      </c>
      <c r="C12" s="3">
        <f t="shared" si="5"/>
        <v>229.64</v>
      </c>
      <c r="D12" s="3">
        <f t="shared" si="6"/>
        <v>-2.4999999999408828E-4</v>
      </c>
      <c r="E12" s="3">
        <f t="shared" si="0"/>
        <v>-5.7409999998642429E-2</v>
      </c>
      <c r="F12" s="3">
        <f t="shared" si="1"/>
        <v>52734.529599999994</v>
      </c>
      <c r="G12" s="18">
        <f t="shared" si="2"/>
        <v>557.63</v>
      </c>
      <c r="H12" s="18">
        <f t="shared" si="3"/>
        <v>558.1</v>
      </c>
      <c r="I12" s="18">
        <f t="shared" si="4"/>
        <v>299</v>
      </c>
      <c r="J12" s="9" t="s">
        <v>21</v>
      </c>
      <c r="K12" s="8">
        <f>AVERAGE(B2:B401)</f>
        <v>259.10025000000002</v>
      </c>
    </row>
    <row r="13" spans="1:38">
      <c r="A13" s="3">
        <v>135</v>
      </c>
      <c r="B13" s="3">
        <v>0</v>
      </c>
      <c r="C13" s="3">
        <f t="shared" si="5"/>
        <v>-212.36</v>
      </c>
      <c r="D13" s="3">
        <f t="shared" si="6"/>
        <v>-259.10025000000002</v>
      </c>
      <c r="E13" s="3">
        <f t="shared" si="0"/>
        <v>55022.529090000004</v>
      </c>
      <c r="F13" s="3">
        <f t="shared" si="1"/>
        <v>45096.769600000007</v>
      </c>
      <c r="G13" s="18">
        <f t="shared" si="2"/>
        <v>-16.97</v>
      </c>
      <c r="H13" s="18">
        <f t="shared" si="3"/>
        <v>-16.5</v>
      </c>
      <c r="I13" s="18">
        <f t="shared" si="4"/>
        <v>-16.5</v>
      </c>
      <c r="J13" s="12" t="s">
        <v>27</v>
      </c>
    </row>
    <row r="14" spans="1:38">
      <c r="A14" s="3">
        <v>386</v>
      </c>
      <c r="B14" s="3">
        <v>102</v>
      </c>
      <c r="C14" s="3">
        <f t="shared" si="5"/>
        <v>38.639999999999986</v>
      </c>
      <c r="D14" s="3">
        <f t="shared" si="6"/>
        <v>-157.10025000000002</v>
      </c>
      <c r="E14" s="3">
        <f t="shared" si="0"/>
        <v>-6070.3536599999989</v>
      </c>
      <c r="F14" s="3">
        <f t="shared" si="1"/>
        <v>1493.0495999999989</v>
      </c>
      <c r="G14" s="18">
        <f t="shared" si="2"/>
        <v>309.33000000000004</v>
      </c>
      <c r="H14" s="18">
        <f t="shared" si="3"/>
        <v>309.8</v>
      </c>
      <c r="I14" s="18">
        <f t="shared" si="4"/>
        <v>207.8</v>
      </c>
      <c r="J14" s="10">
        <f>SUM(E2:E401)</f>
        <v>11912751.563999999</v>
      </c>
    </row>
    <row r="15" spans="1:38">
      <c r="A15" s="3">
        <v>500</v>
      </c>
      <c r="B15" s="3">
        <v>541</v>
      </c>
      <c r="C15" s="3">
        <f t="shared" si="5"/>
        <v>152.63999999999999</v>
      </c>
      <c r="D15" s="3">
        <f t="shared" si="6"/>
        <v>281.89974999999998</v>
      </c>
      <c r="E15" s="3">
        <f t="shared" si="0"/>
        <v>43029.177839999997</v>
      </c>
      <c r="F15" s="3">
        <f t="shared" si="1"/>
        <v>23298.969599999997</v>
      </c>
      <c r="G15" s="18">
        <f t="shared" si="2"/>
        <v>457.53</v>
      </c>
      <c r="H15" s="18">
        <f t="shared" si="3"/>
        <v>458</v>
      </c>
      <c r="I15" s="18">
        <f t="shared" si="4"/>
        <v>-83</v>
      </c>
    </row>
    <row r="16" spans="1:38">
      <c r="A16" s="3">
        <v>263</v>
      </c>
      <c r="B16" s="3">
        <v>74</v>
      </c>
      <c r="C16" s="3">
        <f t="shared" si="5"/>
        <v>-84.360000000000014</v>
      </c>
      <c r="D16" s="3">
        <f t="shared" si="6"/>
        <v>-185.10025000000002</v>
      </c>
      <c r="E16" s="3">
        <f t="shared" si="0"/>
        <v>15615.057090000004</v>
      </c>
      <c r="F16" s="3">
        <f t="shared" si="1"/>
        <v>7116.6096000000025</v>
      </c>
      <c r="G16" s="18">
        <f t="shared" si="2"/>
        <v>149.43000000000004</v>
      </c>
      <c r="H16" s="18">
        <f t="shared" si="3"/>
        <v>149.90000000000003</v>
      </c>
      <c r="I16" s="18">
        <f t="shared" si="4"/>
        <v>75.900000000000034</v>
      </c>
      <c r="J16" s="12" t="s">
        <v>29</v>
      </c>
    </row>
    <row r="17" spans="1:25">
      <c r="A17" s="3">
        <v>196</v>
      </c>
      <c r="B17" s="3">
        <v>0</v>
      </c>
      <c r="C17" s="3">
        <f t="shared" si="5"/>
        <v>-151.36000000000001</v>
      </c>
      <c r="D17" s="3">
        <f t="shared" si="6"/>
        <v>-259.10025000000002</v>
      </c>
      <c r="E17" s="3">
        <f t="shared" si="0"/>
        <v>39217.413840000008</v>
      </c>
      <c r="F17" s="3">
        <f t="shared" si="1"/>
        <v>22909.849600000005</v>
      </c>
      <c r="G17" s="18">
        <f t="shared" si="2"/>
        <v>62.330000000000013</v>
      </c>
      <c r="H17" s="18">
        <f t="shared" si="3"/>
        <v>62.800000000000011</v>
      </c>
      <c r="I17" s="18">
        <f t="shared" si="4"/>
        <v>62.800000000000011</v>
      </c>
      <c r="J17" s="10">
        <f>SUM(F2:F401)</f>
        <v>9173452.1600000039</v>
      </c>
    </row>
    <row r="18" spans="1:25">
      <c r="A18" s="3">
        <v>280</v>
      </c>
      <c r="B18" s="3">
        <v>0</v>
      </c>
      <c r="C18" s="3">
        <f t="shared" si="5"/>
        <v>-67.360000000000014</v>
      </c>
      <c r="D18" s="3">
        <f t="shared" si="6"/>
        <v>-259.10025000000002</v>
      </c>
      <c r="E18" s="3">
        <f t="shared" si="0"/>
        <v>17452.992840000006</v>
      </c>
      <c r="F18" s="3">
        <f t="shared" si="1"/>
        <v>4537.3696000000018</v>
      </c>
      <c r="G18" s="18">
        <f t="shared" si="2"/>
        <v>171.53</v>
      </c>
      <c r="H18" s="18">
        <f t="shared" si="3"/>
        <v>172</v>
      </c>
      <c r="I18" s="18">
        <f t="shared" si="4"/>
        <v>172</v>
      </c>
    </row>
    <row r="19" spans="1:25">
      <c r="A19" s="3">
        <v>332</v>
      </c>
      <c r="B19" s="3">
        <v>184</v>
      </c>
      <c r="C19" s="3">
        <f t="shared" si="5"/>
        <v>-15.360000000000014</v>
      </c>
      <c r="D19" s="3">
        <f t="shared" si="6"/>
        <v>-75.100250000000017</v>
      </c>
      <c r="E19" s="3">
        <f t="shared" si="0"/>
        <v>1153.5398400000013</v>
      </c>
      <c r="F19" s="3">
        <f t="shared" si="1"/>
        <v>235.92960000000042</v>
      </c>
      <c r="G19" s="18">
        <f t="shared" si="2"/>
        <v>239.13000000000002</v>
      </c>
      <c r="H19" s="18">
        <f t="shared" si="3"/>
        <v>239.60000000000002</v>
      </c>
      <c r="I19" s="18">
        <f t="shared" si="4"/>
        <v>55.600000000000023</v>
      </c>
    </row>
    <row r="20" spans="1:25" ht="28.5">
      <c r="A20" s="3">
        <v>439</v>
      </c>
      <c r="B20" s="3">
        <v>446</v>
      </c>
      <c r="C20" s="3">
        <f t="shared" si="5"/>
        <v>91.639999999999986</v>
      </c>
      <c r="D20" s="3">
        <f t="shared" si="6"/>
        <v>186.89974999999998</v>
      </c>
      <c r="E20" s="3">
        <f t="shared" si="0"/>
        <v>17127.493089999996</v>
      </c>
      <c r="F20" s="3">
        <f t="shared" si="1"/>
        <v>8397.8895999999968</v>
      </c>
      <c r="G20" s="18">
        <f t="shared" si="2"/>
        <v>378.23</v>
      </c>
      <c r="H20" s="18">
        <f t="shared" si="3"/>
        <v>378.70000000000005</v>
      </c>
      <c r="I20" s="18">
        <f t="shared" si="4"/>
        <v>-67.299999999999955</v>
      </c>
      <c r="J20" s="14" t="s">
        <v>30</v>
      </c>
      <c r="K20" s="15">
        <f>J14/J17</f>
        <v>1.2986116192925123</v>
      </c>
    </row>
    <row r="21" spans="1:25" ht="33.75">
      <c r="A21" s="3">
        <v>469</v>
      </c>
      <c r="B21" s="3">
        <v>524</v>
      </c>
      <c r="C21" s="3">
        <f t="shared" si="5"/>
        <v>121.63999999999999</v>
      </c>
      <c r="D21" s="3">
        <f t="shared" si="6"/>
        <v>264.89974999999998</v>
      </c>
      <c r="E21" s="3">
        <f t="shared" si="0"/>
        <v>32222.405589999995</v>
      </c>
      <c r="F21" s="3">
        <f t="shared" si="1"/>
        <v>14796.289599999996</v>
      </c>
      <c r="G21" s="18">
        <f t="shared" si="2"/>
        <v>417.23</v>
      </c>
      <c r="H21" s="18">
        <f t="shared" si="3"/>
        <v>417.70000000000005</v>
      </c>
      <c r="I21" s="18">
        <f t="shared" si="4"/>
        <v>-106.29999999999995</v>
      </c>
      <c r="J21" s="20" t="s">
        <v>31</v>
      </c>
      <c r="K21" s="19">
        <f>K12-(1.3*K11)</f>
        <v>-192.46775000000002</v>
      </c>
    </row>
    <row r="22" spans="1:25">
      <c r="A22" s="3">
        <v>230</v>
      </c>
      <c r="B22" s="3">
        <v>45</v>
      </c>
      <c r="C22" s="3">
        <f t="shared" si="5"/>
        <v>-117.36000000000001</v>
      </c>
      <c r="D22" s="3">
        <f t="shared" si="6"/>
        <v>-214.10025000000002</v>
      </c>
      <c r="E22" s="3">
        <f t="shared" si="0"/>
        <v>25126.805340000006</v>
      </c>
      <c r="F22" s="3">
        <f t="shared" si="1"/>
        <v>13773.369600000004</v>
      </c>
      <c r="G22" s="18">
        <f t="shared" si="2"/>
        <v>106.53</v>
      </c>
      <c r="H22" s="18">
        <f t="shared" si="3"/>
        <v>107</v>
      </c>
      <c r="I22" s="18">
        <f t="shared" si="4"/>
        <v>62</v>
      </c>
    </row>
    <row r="23" spans="1:25" ht="24" thickBot="1">
      <c r="A23" s="3">
        <v>448</v>
      </c>
      <c r="B23" s="3">
        <v>484</v>
      </c>
      <c r="C23" s="3">
        <f t="shared" si="5"/>
        <v>100.63999999999999</v>
      </c>
      <c r="D23" s="3">
        <f t="shared" si="6"/>
        <v>224.89974999999998</v>
      </c>
      <c r="E23" s="3">
        <f t="shared" si="0"/>
        <v>22633.910839999997</v>
      </c>
      <c r="F23" s="3">
        <f t="shared" si="1"/>
        <v>10128.409599999997</v>
      </c>
      <c r="G23" s="18">
        <f t="shared" si="2"/>
        <v>389.92999999999995</v>
      </c>
      <c r="H23" s="18">
        <f t="shared" si="3"/>
        <v>390.4</v>
      </c>
      <c r="I23" s="18">
        <f t="shared" si="4"/>
        <v>-93.600000000000023</v>
      </c>
    </row>
    <row r="24" spans="1:25" ht="24" thickBot="1">
      <c r="A24" s="3">
        <v>208</v>
      </c>
      <c r="B24" s="3">
        <v>0</v>
      </c>
      <c r="C24" s="3">
        <f t="shared" si="5"/>
        <v>-139.36000000000001</v>
      </c>
      <c r="D24" s="3">
        <f t="shared" si="6"/>
        <v>-259.10025000000002</v>
      </c>
      <c r="E24" s="3">
        <f t="shared" si="0"/>
        <v>36108.210840000007</v>
      </c>
      <c r="F24" s="3">
        <f t="shared" si="1"/>
        <v>19421.209600000006</v>
      </c>
      <c r="G24" s="18">
        <f t="shared" si="2"/>
        <v>77.930000000000035</v>
      </c>
      <c r="H24" s="18">
        <f t="shared" si="3"/>
        <v>78.400000000000034</v>
      </c>
      <c r="I24" s="18">
        <f t="shared" si="4"/>
        <v>78.400000000000034</v>
      </c>
      <c r="J24" s="26" t="s">
        <v>35</v>
      </c>
      <c r="K24" s="27"/>
      <c r="L24" s="27"/>
      <c r="M24" s="27"/>
      <c r="N24" s="28"/>
      <c r="O24" s="29"/>
      <c r="P24" s="30"/>
      <c r="Q24" s="29"/>
      <c r="R24" s="29" t="s">
        <v>36</v>
      </c>
      <c r="S24" s="31"/>
      <c r="T24" s="31"/>
      <c r="U24" s="30"/>
      <c r="V24" s="31"/>
      <c r="W24" s="30"/>
      <c r="X24" s="24"/>
      <c r="Y24" s="25"/>
    </row>
    <row r="25" spans="1:25">
      <c r="A25" s="3">
        <v>390</v>
      </c>
      <c r="B25" s="3">
        <v>206</v>
      </c>
      <c r="C25" s="3">
        <f t="shared" si="5"/>
        <v>42.639999999999986</v>
      </c>
      <c r="D25" s="3">
        <f t="shared" si="6"/>
        <v>-53.100250000000017</v>
      </c>
      <c r="E25" s="3">
        <f t="shared" si="0"/>
        <v>-2264.1946600000001</v>
      </c>
      <c r="F25" s="3">
        <f t="shared" si="1"/>
        <v>1818.1695999999988</v>
      </c>
      <c r="G25" s="18">
        <f t="shared" si="2"/>
        <v>314.52999999999997</v>
      </c>
      <c r="H25" s="18">
        <f t="shared" si="3"/>
        <v>315</v>
      </c>
      <c r="I25" s="18">
        <f t="shared" si="4"/>
        <v>109</v>
      </c>
    </row>
    <row r="26" spans="1:25">
      <c r="A26" s="3">
        <v>152</v>
      </c>
      <c r="B26" s="3">
        <v>0</v>
      </c>
      <c r="C26" s="3">
        <f t="shared" si="5"/>
        <v>-195.36</v>
      </c>
      <c r="D26" s="3">
        <f t="shared" si="6"/>
        <v>-259.10025000000002</v>
      </c>
      <c r="E26" s="3">
        <f t="shared" si="0"/>
        <v>50617.824840000008</v>
      </c>
      <c r="F26" s="3">
        <f t="shared" si="1"/>
        <v>38165.529600000009</v>
      </c>
      <c r="G26" s="18">
        <f t="shared" si="2"/>
        <v>5.1299999999999955</v>
      </c>
      <c r="H26" s="18">
        <f t="shared" si="3"/>
        <v>5.5999999999999943</v>
      </c>
      <c r="I26" s="18">
        <f t="shared" si="4"/>
        <v>5.5999999999999943</v>
      </c>
    </row>
    <row r="27" spans="1:25">
      <c r="A27" s="3">
        <v>319</v>
      </c>
      <c r="B27" s="3">
        <v>336</v>
      </c>
      <c r="C27" s="3">
        <f t="shared" si="5"/>
        <v>-28.360000000000014</v>
      </c>
      <c r="D27" s="3">
        <f t="shared" si="6"/>
        <v>76.899749999999983</v>
      </c>
      <c r="E27" s="3">
        <f t="shared" si="0"/>
        <v>-2180.8769100000004</v>
      </c>
      <c r="F27" s="3">
        <f t="shared" si="1"/>
        <v>804.28960000000075</v>
      </c>
      <c r="G27" s="18">
        <f t="shared" si="2"/>
        <v>222.23</v>
      </c>
      <c r="H27" s="18">
        <f t="shared" si="3"/>
        <v>222.7</v>
      </c>
      <c r="I27" s="18">
        <f t="shared" si="4"/>
        <v>-113.30000000000001</v>
      </c>
    </row>
    <row r="28" spans="1:25">
      <c r="A28" s="3">
        <v>283</v>
      </c>
      <c r="B28" s="3">
        <v>327</v>
      </c>
      <c r="C28" s="3">
        <f t="shared" si="5"/>
        <v>-64.360000000000014</v>
      </c>
      <c r="D28" s="3">
        <f t="shared" si="6"/>
        <v>67.899749999999983</v>
      </c>
      <c r="E28" s="3">
        <f t="shared" si="0"/>
        <v>-4370.0279099999998</v>
      </c>
      <c r="F28" s="3">
        <f t="shared" si="1"/>
        <v>4142.209600000002</v>
      </c>
      <c r="G28" s="18">
        <f t="shared" si="2"/>
        <v>175.43000000000004</v>
      </c>
      <c r="H28" s="18">
        <f t="shared" si="3"/>
        <v>175.90000000000003</v>
      </c>
      <c r="I28" s="18">
        <f t="shared" si="4"/>
        <v>-151.09999999999997</v>
      </c>
    </row>
    <row r="29" spans="1:25">
      <c r="A29" s="3">
        <v>326</v>
      </c>
      <c r="B29" s="3">
        <v>234</v>
      </c>
      <c r="C29" s="3">
        <f t="shared" si="5"/>
        <v>-21.360000000000014</v>
      </c>
      <c r="D29" s="3">
        <f t="shared" si="6"/>
        <v>-25.100250000000017</v>
      </c>
      <c r="E29" s="3">
        <f t="shared" si="0"/>
        <v>536.1413400000007</v>
      </c>
      <c r="F29" s="3">
        <f t="shared" si="1"/>
        <v>456.24960000000056</v>
      </c>
      <c r="G29" s="18">
        <f t="shared" si="2"/>
        <v>231.33</v>
      </c>
      <c r="H29" s="18">
        <f t="shared" si="3"/>
        <v>231.8</v>
      </c>
      <c r="I29" s="18">
        <f t="shared" si="4"/>
        <v>-2.1999999999999886</v>
      </c>
    </row>
    <row r="30" spans="1:25">
      <c r="A30" s="3">
        <v>930</v>
      </c>
      <c r="B30" s="3">
        <v>905</v>
      </c>
      <c r="C30" s="3">
        <f t="shared" si="5"/>
        <v>582.64</v>
      </c>
      <c r="D30" s="3">
        <f t="shared" si="6"/>
        <v>645.89975000000004</v>
      </c>
      <c r="E30" s="3">
        <f t="shared" si="0"/>
        <v>376327.03034</v>
      </c>
      <c r="F30" s="3">
        <f t="shared" si="1"/>
        <v>339469.36959999998</v>
      </c>
      <c r="G30" s="18">
        <f t="shared" si="2"/>
        <v>1016.53</v>
      </c>
      <c r="H30" s="18">
        <f t="shared" si="3"/>
        <v>1017</v>
      </c>
      <c r="I30" s="18">
        <f t="shared" si="4"/>
        <v>112</v>
      </c>
    </row>
    <row r="31" spans="1:25">
      <c r="A31" s="3">
        <v>402</v>
      </c>
      <c r="B31" s="3">
        <v>458</v>
      </c>
      <c r="C31" s="3">
        <f t="shared" si="5"/>
        <v>54.639999999999986</v>
      </c>
      <c r="D31" s="3">
        <f t="shared" si="6"/>
        <v>198.89974999999998</v>
      </c>
      <c r="E31" s="3">
        <f t="shared" si="0"/>
        <v>10867.882339999996</v>
      </c>
      <c r="F31" s="3">
        <f t="shared" si="1"/>
        <v>2985.5295999999985</v>
      </c>
      <c r="G31" s="18">
        <f t="shared" si="2"/>
        <v>330.13</v>
      </c>
      <c r="H31" s="18">
        <f t="shared" si="3"/>
        <v>330.6</v>
      </c>
      <c r="I31" s="18">
        <f t="shared" si="4"/>
        <v>-127.39999999999998</v>
      </c>
    </row>
    <row r="32" spans="1:25">
      <c r="A32" s="3">
        <v>404</v>
      </c>
      <c r="B32" s="3">
        <v>432</v>
      </c>
      <c r="C32" s="3">
        <f t="shared" si="5"/>
        <v>56.639999999999986</v>
      </c>
      <c r="D32" s="3">
        <f t="shared" si="6"/>
        <v>172.89974999999998</v>
      </c>
      <c r="E32" s="3">
        <f t="shared" si="0"/>
        <v>9793.0418399999962</v>
      </c>
      <c r="F32" s="3">
        <f t="shared" si="1"/>
        <v>3208.0895999999984</v>
      </c>
      <c r="G32" s="18">
        <f t="shared" si="2"/>
        <v>332.73</v>
      </c>
      <c r="H32" s="18">
        <f t="shared" si="3"/>
        <v>333.20000000000005</v>
      </c>
      <c r="I32" s="18">
        <f t="shared" si="4"/>
        <v>-98.799999999999955</v>
      </c>
    </row>
    <row r="33" spans="1:9">
      <c r="A33" s="3">
        <v>205</v>
      </c>
      <c r="B33" s="3">
        <v>0</v>
      </c>
      <c r="C33" s="3">
        <f t="shared" si="5"/>
        <v>-142.36000000000001</v>
      </c>
      <c r="D33" s="3">
        <f t="shared" si="6"/>
        <v>-259.10025000000002</v>
      </c>
      <c r="E33" s="3">
        <f t="shared" si="0"/>
        <v>36885.511590000009</v>
      </c>
      <c r="F33" s="3">
        <f t="shared" si="1"/>
        <v>20266.369600000005</v>
      </c>
      <c r="G33" s="18">
        <f t="shared" si="2"/>
        <v>74.03</v>
      </c>
      <c r="H33" s="18">
        <f t="shared" si="3"/>
        <v>74.5</v>
      </c>
      <c r="I33" s="18">
        <f t="shared" si="4"/>
        <v>74.5</v>
      </c>
    </row>
    <row r="34" spans="1:9">
      <c r="A34" s="3">
        <v>551</v>
      </c>
      <c r="B34" s="3">
        <v>263</v>
      </c>
      <c r="C34" s="3">
        <f t="shared" si="5"/>
        <v>203.64</v>
      </c>
      <c r="D34" s="3">
        <f t="shared" si="6"/>
        <v>3.8997499999999832</v>
      </c>
      <c r="E34" s="3">
        <f t="shared" si="0"/>
        <v>794.14508999999657</v>
      </c>
      <c r="F34" s="3">
        <f t="shared" si="1"/>
        <v>41469.249599999996</v>
      </c>
      <c r="G34" s="18">
        <f t="shared" si="2"/>
        <v>523.83000000000004</v>
      </c>
      <c r="H34" s="18">
        <f t="shared" si="3"/>
        <v>524.30000000000007</v>
      </c>
      <c r="I34" s="18">
        <f t="shared" si="4"/>
        <v>261.30000000000007</v>
      </c>
    </row>
    <row r="35" spans="1:9">
      <c r="A35" s="3">
        <v>158</v>
      </c>
      <c r="B35" s="3">
        <v>0</v>
      </c>
      <c r="C35" s="3">
        <f t="shared" si="5"/>
        <v>-189.36</v>
      </c>
      <c r="D35" s="3">
        <f t="shared" si="6"/>
        <v>-259.10025000000002</v>
      </c>
      <c r="E35" s="3">
        <f t="shared" si="0"/>
        <v>49063.223340000004</v>
      </c>
      <c r="F35" s="3">
        <f t="shared" si="1"/>
        <v>35857.209600000002</v>
      </c>
      <c r="G35" s="18">
        <f t="shared" si="2"/>
        <v>12.930000000000007</v>
      </c>
      <c r="H35" s="18">
        <f t="shared" si="3"/>
        <v>13.400000000000006</v>
      </c>
      <c r="I35" s="18">
        <f t="shared" si="4"/>
        <v>13.400000000000006</v>
      </c>
    </row>
    <row r="36" spans="1:9">
      <c r="A36" s="3">
        <v>195</v>
      </c>
      <c r="B36" s="3">
        <v>0</v>
      </c>
      <c r="C36" s="3">
        <f t="shared" si="5"/>
        <v>-152.36000000000001</v>
      </c>
      <c r="D36" s="3">
        <f t="shared" si="6"/>
        <v>-259.10025000000002</v>
      </c>
      <c r="E36" s="3">
        <f t="shared" si="0"/>
        <v>39476.514090000004</v>
      </c>
      <c r="F36" s="3">
        <f t="shared" si="1"/>
        <v>23213.569600000003</v>
      </c>
      <c r="G36" s="18">
        <f t="shared" si="2"/>
        <v>61.03</v>
      </c>
      <c r="H36" s="18">
        <f t="shared" si="3"/>
        <v>61.5</v>
      </c>
      <c r="I36" s="18">
        <f t="shared" si="4"/>
        <v>61.5</v>
      </c>
    </row>
    <row r="37" spans="1:9">
      <c r="A37" s="3">
        <v>215</v>
      </c>
      <c r="B37" s="3">
        <v>210</v>
      </c>
      <c r="C37" s="3">
        <f t="shared" si="5"/>
        <v>-132.36000000000001</v>
      </c>
      <c r="D37" s="3">
        <f t="shared" si="6"/>
        <v>-49.100250000000017</v>
      </c>
      <c r="E37" s="3">
        <f t="shared" si="0"/>
        <v>6498.9090900000028</v>
      </c>
      <c r="F37" s="3">
        <f t="shared" si="1"/>
        <v>17519.169600000005</v>
      </c>
      <c r="G37" s="18">
        <f t="shared" si="2"/>
        <v>87.03</v>
      </c>
      <c r="H37" s="18">
        <f t="shared" si="3"/>
        <v>87.5</v>
      </c>
      <c r="I37" s="18">
        <f t="shared" si="4"/>
        <v>-122.5</v>
      </c>
    </row>
    <row r="38" spans="1:9">
      <c r="A38" s="3">
        <v>445</v>
      </c>
      <c r="B38" s="3">
        <v>381</v>
      </c>
      <c r="C38" s="3">
        <f t="shared" si="5"/>
        <v>97.639999999999986</v>
      </c>
      <c r="D38" s="3">
        <f t="shared" si="6"/>
        <v>121.89974999999998</v>
      </c>
      <c r="E38" s="3">
        <f t="shared" si="0"/>
        <v>11902.291589999997</v>
      </c>
      <c r="F38" s="3">
        <f t="shared" si="1"/>
        <v>9533.5695999999971</v>
      </c>
      <c r="G38" s="18">
        <f t="shared" si="2"/>
        <v>386.03</v>
      </c>
      <c r="H38" s="18">
        <f t="shared" si="3"/>
        <v>386.5</v>
      </c>
      <c r="I38" s="18">
        <f t="shared" si="4"/>
        <v>5.5</v>
      </c>
    </row>
    <row r="39" spans="1:9">
      <c r="A39" s="3">
        <v>452</v>
      </c>
      <c r="B39" s="3">
        <v>547</v>
      </c>
      <c r="C39" s="3">
        <f t="shared" si="5"/>
        <v>104.63999999999999</v>
      </c>
      <c r="D39" s="3">
        <f t="shared" si="6"/>
        <v>287.89974999999998</v>
      </c>
      <c r="E39" s="3">
        <f t="shared" si="0"/>
        <v>30125.829839999995</v>
      </c>
      <c r="F39" s="3">
        <f t="shared" si="1"/>
        <v>10949.529599999998</v>
      </c>
      <c r="G39" s="18">
        <f t="shared" si="2"/>
        <v>395.13</v>
      </c>
      <c r="H39" s="18">
        <f t="shared" si="3"/>
        <v>395.6</v>
      </c>
      <c r="I39" s="18">
        <f t="shared" si="4"/>
        <v>-151.39999999999998</v>
      </c>
    </row>
    <row r="40" spans="1:9">
      <c r="A40" s="3">
        <v>294</v>
      </c>
      <c r="B40" s="3">
        <v>266</v>
      </c>
      <c r="C40" s="3">
        <f t="shared" si="5"/>
        <v>-53.360000000000014</v>
      </c>
      <c r="D40" s="3">
        <f t="shared" si="6"/>
        <v>6.8997499999999832</v>
      </c>
      <c r="E40" s="3">
        <f t="shared" si="0"/>
        <v>-368.1706599999992</v>
      </c>
      <c r="F40" s="3">
        <f t="shared" si="1"/>
        <v>2847.2896000000014</v>
      </c>
      <c r="G40" s="18">
        <f t="shared" si="2"/>
        <v>189.73</v>
      </c>
      <c r="H40" s="18">
        <f t="shared" si="3"/>
        <v>190.2</v>
      </c>
      <c r="I40" s="18">
        <f t="shared" si="4"/>
        <v>-75.800000000000011</v>
      </c>
    </row>
    <row r="41" spans="1:9">
      <c r="A41" s="3">
        <v>258</v>
      </c>
      <c r="B41" s="3">
        <v>172</v>
      </c>
      <c r="C41" s="3">
        <f t="shared" si="5"/>
        <v>-89.360000000000014</v>
      </c>
      <c r="D41" s="3">
        <f t="shared" si="6"/>
        <v>-87.100250000000017</v>
      </c>
      <c r="E41" s="3">
        <f t="shared" si="0"/>
        <v>7783.2783400000026</v>
      </c>
      <c r="F41" s="3">
        <f t="shared" si="1"/>
        <v>7985.2096000000029</v>
      </c>
      <c r="G41" s="18">
        <f t="shared" si="2"/>
        <v>142.93000000000004</v>
      </c>
      <c r="H41" s="18">
        <f t="shared" si="3"/>
        <v>143.40000000000003</v>
      </c>
      <c r="I41" s="18">
        <f t="shared" si="4"/>
        <v>-28.599999999999966</v>
      </c>
    </row>
    <row r="42" spans="1:9">
      <c r="A42" s="3">
        <v>247</v>
      </c>
      <c r="B42" s="3">
        <v>25</v>
      </c>
      <c r="C42" s="3">
        <f t="shared" si="5"/>
        <v>-100.36000000000001</v>
      </c>
      <c r="D42" s="3">
        <f t="shared" si="6"/>
        <v>-234.10025000000002</v>
      </c>
      <c r="E42" s="3">
        <f t="shared" si="0"/>
        <v>23494.301090000004</v>
      </c>
      <c r="F42" s="3">
        <f t="shared" si="1"/>
        <v>10072.129600000002</v>
      </c>
      <c r="G42" s="18">
        <f t="shared" si="2"/>
        <v>128.63000000000002</v>
      </c>
      <c r="H42" s="18">
        <f t="shared" si="3"/>
        <v>129.10000000000002</v>
      </c>
      <c r="I42" s="18">
        <f t="shared" si="4"/>
        <v>104.10000000000002</v>
      </c>
    </row>
    <row r="43" spans="1:9">
      <c r="A43" s="3">
        <v>527</v>
      </c>
      <c r="B43" s="3">
        <v>578</v>
      </c>
      <c r="C43" s="3">
        <f t="shared" si="5"/>
        <v>179.64</v>
      </c>
      <c r="D43" s="3">
        <f t="shared" si="6"/>
        <v>318.89974999999998</v>
      </c>
      <c r="E43" s="3">
        <f t="shared" si="0"/>
        <v>57287.151089999992</v>
      </c>
      <c r="F43" s="3">
        <f t="shared" si="1"/>
        <v>32270.529599999994</v>
      </c>
      <c r="G43" s="18">
        <f t="shared" si="2"/>
        <v>492.63</v>
      </c>
      <c r="H43" s="18">
        <f t="shared" si="3"/>
        <v>493.1</v>
      </c>
      <c r="I43" s="18">
        <f t="shared" si="4"/>
        <v>-84.899999999999977</v>
      </c>
    </row>
    <row r="44" spans="1:9">
      <c r="A44" s="3">
        <v>343</v>
      </c>
      <c r="B44" s="3">
        <v>193</v>
      </c>
      <c r="C44" s="3">
        <f t="shared" si="5"/>
        <v>-4.3600000000000136</v>
      </c>
      <c r="D44" s="3">
        <f t="shared" si="6"/>
        <v>-66.100250000000017</v>
      </c>
      <c r="E44" s="3">
        <f t="shared" si="0"/>
        <v>288.19709000000097</v>
      </c>
      <c r="F44" s="3">
        <f t="shared" si="1"/>
        <v>19.00960000000012</v>
      </c>
      <c r="G44" s="18">
        <f t="shared" si="2"/>
        <v>253.43000000000004</v>
      </c>
      <c r="H44" s="18">
        <f t="shared" si="3"/>
        <v>253.90000000000003</v>
      </c>
      <c r="I44" s="18">
        <f t="shared" si="4"/>
        <v>60.900000000000034</v>
      </c>
    </row>
    <row r="45" spans="1:9">
      <c r="A45" s="3">
        <v>436</v>
      </c>
      <c r="B45" s="3">
        <v>488</v>
      </c>
      <c r="C45" s="3">
        <f t="shared" si="5"/>
        <v>88.639999999999986</v>
      </c>
      <c r="D45" s="3">
        <f t="shared" si="6"/>
        <v>228.89974999999998</v>
      </c>
      <c r="E45" s="3">
        <f t="shared" si="0"/>
        <v>20289.673839999996</v>
      </c>
      <c r="F45" s="3">
        <f t="shared" si="1"/>
        <v>7857.0495999999976</v>
      </c>
      <c r="G45" s="18">
        <f t="shared" si="2"/>
        <v>374.33000000000004</v>
      </c>
      <c r="H45" s="18">
        <f t="shared" si="3"/>
        <v>374.80000000000007</v>
      </c>
      <c r="I45" s="18">
        <f t="shared" si="4"/>
        <v>-113.19999999999993</v>
      </c>
    </row>
    <row r="46" spans="1:9">
      <c r="A46" s="3">
        <v>459</v>
      </c>
      <c r="B46" s="3">
        <v>560</v>
      </c>
      <c r="C46" s="3">
        <f t="shared" si="5"/>
        <v>111.63999999999999</v>
      </c>
      <c r="D46" s="3">
        <f t="shared" si="6"/>
        <v>300.89974999999998</v>
      </c>
      <c r="E46" s="3">
        <f t="shared" si="0"/>
        <v>33592.448089999991</v>
      </c>
      <c r="F46" s="3">
        <f t="shared" si="1"/>
        <v>12463.489599999997</v>
      </c>
      <c r="G46" s="18">
        <f t="shared" si="2"/>
        <v>404.23</v>
      </c>
      <c r="H46" s="18">
        <f t="shared" si="3"/>
        <v>404.70000000000005</v>
      </c>
      <c r="I46" s="18">
        <f t="shared" si="4"/>
        <v>-155.29999999999995</v>
      </c>
    </row>
    <row r="47" spans="1:9">
      <c r="A47" s="3">
        <v>552</v>
      </c>
      <c r="B47" s="3">
        <v>499</v>
      </c>
      <c r="C47" s="3">
        <f t="shared" si="5"/>
        <v>204.64</v>
      </c>
      <c r="D47" s="3">
        <f t="shared" si="6"/>
        <v>239.89974999999998</v>
      </c>
      <c r="E47" s="3">
        <f t="shared" si="0"/>
        <v>49093.084839999996</v>
      </c>
      <c r="F47" s="3">
        <f t="shared" si="1"/>
        <v>41877.529599999994</v>
      </c>
      <c r="G47" s="18">
        <f t="shared" si="2"/>
        <v>525.13</v>
      </c>
      <c r="H47" s="18">
        <f t="shared" si="3"/>
        <v>525.6</v>
      </c>
      <c r="I47" s="18">
        <f t="shared" si="4"/>
        <v>26.600000000000023</v>
      </c>
    </row>
    <row r="48" spans="1:9">
      <c r="A48" s="3">
        <v>368</v>
      </c>
      <c r="B48" s="3">
        <v>621</v>
      </c>
      <c r="C48" s="3">
        <f t="shared" si="5"/>
        <v>20.639999999999986</v>
      </c>
      <c r="D48" s="3">
        <f t="shared" si="6"/>
        <v>361.89974999999998</v>
      </c>
      <c r="E48" s="3">
        <f t="shared" si="0"/>
        <v>7469.6108399999948</v>
      </c>
      <c r="F48" s="3">
        <f t="shared" si="1"/>
        <v>426.00959999999941</v>
      </c>
      <c r="G48" s="18">
        <f t="shared" si="2"/>
        <v>285.93000000000006</v>
      </c>
      <c r="H48" s="18">
        <f t="shared" si="3"/>
        <v>286.40000000000003</v>
      </c>
      <c r="I48" s="18">
        <f t="shared" si="4"/>
        <v>-334.59999999999997</v>
      </c>
    </row>
    <row r="49" spans="1:9">
      <c r="A49" s="3">
        <v>313</v>
      </c>
      <c r="B49" s="3">
        <v>399</v>
      </c>
      <c r="C49" s="3">
        <f t="shared" si="5"/>
        <v>-34.360000000000014</v>
      </c>
      <c r="D49" s="3">
        <f t="shared" si="6"/>
        <v>139.89974999999998</v>
      </c>
      <c r="E49" s="3">
        <f t="shared" si="0"/>
        <v>-4806.9554100000014</v>
      </c>
      <c r="F49" s="3">
        <f t="shared" si="1"/>
        <v>1180.6096000000009</v>
      </c>
      <c r="G49" s="18">
        <f t="shared" si="2"/>
        <v>214.43000000000004</v>
      </c>
      <c r="H49" s="18">
        <f t="shared" si="3"/>
        <v>214.90000000000003</v>
      </c>
      <c r="I49" s="18">
        <f t="shared" si="4"/>
        <v>-184.09999999999997</v>
      </c>
    </row>
    <row r="50" spans="1:9">
      <c r="A50" s="3">
        <v>200</v>
      </c>
      <c r="B50" s="3">
        <v>0</v>
      </c>
      <c r="C50" s="3">
        <f t="shared" si="5"/>
        <v>-147.36000000000001</v>
      </c>
      <c r="D50" s="3">
        <f t="shared" si="6"/>
        <v>-259.10025000000002</v>
      </c>
      <c r="E50" s="3">
        <f t="shared" si="0"/>
        <v>38181.012840000003</v>
      </c>
      <c r="F50" s="3">
        <f t="shared" si="1"/>
        <v>21714.969600000004</v>
      </c>
      <c r="G50" s="18">
        <f t="shared" si="2"/>
        <v>67.53</v>
      </c>
      <c r="H50" s="18">
        <f t="shared" si="3"/>
        <v>68</v>
      </c>
      <c r="I50" s="18">
        <f t="shared" si="4"/>
        <v>68</v>
      </c>
    </row>
    <row r="51" spans="1:9">
      <c r="A51" s="3">
        <v>346</v>
      </c>
      <c r="B51" s="3">
        <v>451</v>
      </c>
      <c r="C51" s="3">
        <f t="shared" si="5"/>
        <v>-1.3600000000000136</v>
      </c>
      <c r="D51" s="3">
        <f t="shared" si="6"/>
        <v>191.89974999999998</v>
      </c>
      <c r="E51" s="3">
        <f t="shared" si="0"/>
        <v>-260.9836600000026</v>
      </c>
      <c r="F51" s="3">
        <f t="shared" si="1"/>
        <v>1.8496000000000372</v>
      </c>
      <c r="G51" s="18">
        <f t="shared" si="2"/>
        <v>257.33000000000004</v>
      </c>
      <c r="H51" s="18">
        <f t="shared" si="3"/>
        <v>257.8</v>
      </c>
      <c r="I51" s="18">
        <f t="shared" si="4"/>
        <v>-193.2</v>
      </c>
    </row>
    <row r="52" spans="1:9">
      <c r="A52" s="3">
        <v>368</v>
      </c>
      <c r="B52" s="3">
        <v>327</v>
      </c>
      <c r="C52" s="3">
        <f t="shared" si="5"/>
        <v>20.639999999999986</v>
      </c>
      <c r="D52" s="3">
        <f t="shared" si="6"/>
        <v>67.899749999999983</v>
      </c>
      <c r="E52" s="3">
        <f t="shared" si="0"/>
        <v>1401.4508399999988</v>
      </c>
      <c r="F52" s="3">
        <f t="shared" si="1"/>
        <v>426.00959999999941</v>
      </c>
      <c r="G52" s="18">
        <f t="shared" si="2"/>
        <v>285.93000000000006</v>
      </c>
      <c r="H52" s="18">
        <f t="shared" si="3"/>
        <v>286.40000000000003</v>
      </c>
      <c r="I52" s="18">
        <f t="shared" si="4"/>
        <v>-40.599999999999966</v>
      </c>
    </row>
    <row r="53" spans="1:9">
      <c r="A53" s="3">
        <v>294</v>
      </c>
      <c r="B53" s="3">
        <v>106</v>
      </c>
      <c r="C53" s="3">
        <f t="shared" si="5"/>
        <v>-53.360000000000014</v>
      </c>
      <c r="D53" s="3">
        <f t="shared" si="6"/>
        <v>-153.10025000000002</v>
      </c>
      <c r="E53" s="3">
        <f t="shared" si="0"/>
        <v>8169.4293400000033</v>
      </c>
      <c r="F53" s="3">
        <f t="shared" si="1"/>
        <v>2847.2896000000014</v>
      </c>
      <c r="G53" s="18">
        <f t="shared" si="2"/>
        <v>189.73</v>
      </c>
      <c r="H53" s="18">
        <f t="shared" si="3"/>
        <v>190.2</v>
      </c>
      <c r="I53" s="18">
        <f t="shared" si="4"/>
        <v>84.199999999999989</v>
      </c>
    </row>
    <row r="54" spans="1:9">
      <c r="A54" s="3">
        <v>386</v>
      </c>
      <c r="B54" s="3">
        <v>304</v>
      </c>
      <c r="C54" s="3">
        <f t="shared" si="5"/>
        <v>38.639999999999986</v>
      </c>
      <c r="D54" s="3">
        <f t="shared" si="6"/>
        <v>44.899749999999983</v>
      </c>
      <c r="E54" s="3">
        <f t="shared" si="0"/>
        <v>1734.9263399999988</v>
      </c>
      <c r="F54" s="3">
        <f t="shared" si="1"/>
        <v>1493.0495999999989</v>
      </c>
      <c r="G54" s="18">
        <f t="shared" si="2"/>
        <v>309.33000000000004</v>
      </c>
      <c r="H54" s="18">
        <f t="shared" si="3"/>
        <v>309.8</v>
      </c>
      <c r="I54" s="18">
        <f t="shared" si="4"/>
        <v>5.8000000000000114</v>
      </c>
    </row>
    <row r="55" spans="1:9">
      <c r="A55" s="3">
        <v>404</v>
      </c>
      <c r="B55" s="3">
        <v>479</v>
      </c>
      <c r="C55" s="3">
        <f t="shared" si="5"/>
        <v>56.639999999999986</v>
      </c>
      <c r="D55" s="3">
        <f t="shared" si="6"/>
        <v>219.89974999999998</v>
      </c>
      <c r="E55" s="3">
        <f t="shared" si="0"/>
        <v>12455.121839999996</v>
      </c>
      <c r="F55" s="3">
        <f t="shared" si="1"/>
        <v>3208.0895999999984</v>
      </c>
      <c r="G55" s="18">
        <f t="shared" si="2"/>
        <v>332.73</v>
      </c>
      <c r="H55" s="18">
        <f t="shared" si="3"/>
        <v>333.20000000000005</v>
      </c>
      <c r="I55" s="18">
        <f t="shared" si="4"/>
        <v>-145.79999999999995</v>
      </c>
    </row>
    <row r="56" spans="1:9">
      <c r="A56" s="3">
        <v>135</v>
      </c>
      <c r="B56" s="3">
        <v>0</v>
      </c>
      <c r="C56" s="3">
        <f t="shared" si="5"/>
        <v>-212.36</v>
      </c>
      <c r="D56" s="3">
        <f t="shared" si="6"/>
        <v>-259.10025000000002</v>
      </c>
      <c r="E56" s="3">
        <f t="shared" si="0"/>
        <v>55022.529090000004</v>
      </c>
      <c r="F56" s="3">
        <f t="shared" si="1"/>
        <v>45096.769600000007</v>
      </c>
      <c r="G56" s="18">
        <f t="shared" si="2"/>
        <v>-16.97</v>
      </c>
      <c r="H56" s="18">
        <f t="shared" si="3"/>
        <v>-16.5</v>
      </c>
      <c r="I56" s="18">
        <f t="shared" si="4"/>
        <v>-16.5</v>
      </c>
    </row>
    <row r="57" spans="1:9">
      <c r="A57" s="3">
        <v>150</v>
      </c>
      <c r="B57" s="3">
        <v>0</v>
      </c>
      <c r="C57" s="3">
        <f t="shared" si="5"/>
        <v>-197.36</v>
      </c>
      <c r="D57" s="3">
        <f t="shared" si="6"/>
        <v>-259.10025000000002</v>
      </c>
      <c r="E57" s="3">
        <f t="shared" si="0"/>
        <v>51136.025340000007</v>
      </c>
      <c r="F57" s="3">
        <f t="shared" si="1"/>
        <v>38950.969600000004</v>
      </c>
      <c r="G57" s="18">
        <f t="shared" si="2"/>
        <v>2.5300000000000011</v>
      </c>
      <c r="H57" s="18">
        <f t="shared" si="3"/>
        <v>3</v>
      </c>
      <c r="I57" s="18">
        <f t="shared" si="4"/>
        <v>3</v>
      </c>
    </row>
    <row r="58" spans="1:9">
      <c r="A58" s="3">
        <v>364</v>
      </c>
      <c r="B58" s="3">
        <v>190</v>
      </c>
      <c r="C58" s="3">
        <f t="shared" si="5"/>
        <v>16.639999999999986</v>
      </c>
      <c r="D58" s="3">
        <f t="shared" si="6"/>
        <v>-69.100250000000017</v>
      </c>
      <c r="E58" s="3">
        <f t="shared" si="0"/>
        <v>-1149.8281599999993</v>
      </c>
      <c r="F58" s="3">
        <f t="shared" si="1"/>
        <v>276.88959999999952</v>
      </c>
      <c r="G58" s="18">
        <f t="shared" si="2"/>
        <v>280.73</v>
      </c>
      <c r="H58" s="18">
        <f t="shared" si="3"/>
        <v>281.2</v>
      </c>
      <c r="I58" s="18">
        <f t="shared" si="4"/>
        <v>91.199999999999989</v>
      </c>
    </row>
    <row r="59" spans="1:9">
      <c r="A59" s="3">
        <v>359</v>
      </c>
      <c r="B59" s="3">
        <v>67</v>
      </c>
      <c r="C59" s="3">
        <f t="shared" si="5"/>
        <v>11.639999999999986</v>
      </c>
      <c r="D59" s="3">
        <f t="shared" si="6"/>
        <v>-192.10025000000002</v>
      </c>
      <c r="E59" s="3">
        <f t="shared" si="0"/>
        <v>-2236.0469099999978</v>
      </c>
      <c r="F59" s="3">
        <f t="shared" si="1"/>
        <v>135.48959999999968</v>
      </c>
      <c r="G59" s="18">
        <f t="shared" si="2"/>
        <v>274.23</v>
      </c>
      <c r="H59" s="18">
        <f t="shared" si="3"/>
        <v>274.7</v>
      </c>
      <c r="I59" s="18">
        <f t="shared" si="4"/>
        <v>207.7</v>
      </c>
    </row>
    <row r="60" spans="1:9">
      <c r="A60" s="3">
        <v>275</v>
      </c>
      <c r="B60" s="3">
        <v>167</v>
      </c>
      <c r="C60" s="3">
        <f t="shared" si="5"/>
        <v>-72.360000000000014</v>
      </c>
      <c r="D60" s="3">
        <f t="shared" si="6"/>
        <v>-92.100250000000017</v>
      </c>
      <c r="E60" s="3">
        <f t="shared" si="0"/>
        <v>6664.3740900000021</v>
      </c>
      <c r="F60" s="3">
        <f t="shared" si="1"/>
        <v>5235.9696000000022</v>
      </c>
      <c r="G60" s="18">
        <f t="shared" si="2"/>
        <v>165.03</v>
      </c>
      <c r="H60" s="18">
        <f t="shared" si="3"/>
        <v>165.5</v>
      </c>
      <c r="I60" s="18">
        <f t="shared" si="4"/>
        <v>-1.5</v>
      </c>
    </row>
    <row r="61" spans="1:9">
      <c r="A61" s="3">
        <v>382</v>
      </c>
      <c r="B61" s="3">
        <v>266</v>
      </c>
      <c r="C61" s="3">
        <f t="shared" si="5"/>
        <v>34.639999999999986</v>
      </c>
      <c r="D61" s="3">
        <f t="shared" si="6"/>
        <v>6.8997499999999832</v>
      </c>
      <c r="E61" s="3">
        <f t="shared" si="0"/>
        <v>239.00733999999932</v>
      </c>
      <c r="F61" s="3">
        <f t="shared" si="1"/>
        <v>1199.929599999999</v>
      </c>
      <c r="G61" s="18">
        <f t="shared" si="2"/>
        <v>304.13</v>
      </c>
      <c r="H61" s="18">
        <f t="shared" si="3"/>
        <v>304.60000000000002</v>
      </c>
      <c r="I61" s="18">
        <f t="shared" si="4"/>
        <v>38.600000000000023</v>
      </c>
    </row>
    <row r="62" spans="1:9">
      <c r="A62" s="3">
        <v>356</v>
      </c>
      <c r="B62" s="3">
        <v>316</v>
      </c>
      <c r="C62" s="3">
        <f t="shared" si="5"/>
        <v>8.6399999999999864</v>
      </c>
      <c r="D62" s="3">
        <f t="shared" si="6"/>
        <v>56.899749999999983</v>
      </c>
      <c r="E62" s="3">
        <f t="shared" si="0"/>
        <v>491.61383999999907</v>
      </c>
      <c r="F62" s="3">
        <f t="shared" si="1"/>
        <v>74.649599999999765</v>
      </c>
      <c r="G62" s="18">
        <f t="shared" si="2"/>
        <v>270.33000000000004</v>
      </c>
      <c r="H62" s="18">
        <f t="shared" si="3"/>
        <v>270.8</v>
      </c>
      <c r="I62" s="18">
        <f t="shared" si="4"/>
        <v>-45.199999999999989</v>
      </c>
    </row>
    <row r="63" spans="1:9">
      <c r="A63" s="3">
        <v>248</v>
      </c>
      <c r="B63" s="3">
        <v>54</v>
      </c>
      <c r="C63" s="3">
        <f t="shared" si="5"/>
        <v>-99.360000000000014</v>
      </c>
      <c r="D63" s="3">
        <f t="shared" si="6"/>
        <v>-205.10025000000002</v>
      </c>
      <c r="E63" s="3">
        <f t="shared" si="0"/>
        <v>20378.760840000006</v>
      </c>
      <c r="F63" s="3">
        <f t="shared" si="1"/>
        <v>9872.4096000000027</v>
      </c>
      <c r="G63" s="18">
        <f t="shared" si="2"/>
        <v>129.93000000000004</v>
      </c>
      <c r="H63" s="18">
        <f t="shared" si="3"/>
        <v>130.40000000000003</v>
      </c>
      <c r="I63" s="18">
        <f t="shared" si="4"/>
        <v>76.400000000000034</v>
      </c>
    </row>
    <row r="64" spans="1:9">
      <c r="A64" s="3">
        <v>156</v>
      </c>
      <c r="B64" s="3">
        <v>0</v>
      </c>
      <c r="C64" s="3">
        <f t="shared" si="5"/>
        <v>-191.36</v>
      </c>
      <c r="D64" s="3">
        <f t="shared" si="6"/>
        <v>-259.10025000000002</v>
      </c>
      <c r="E64" s="3">
        <f t="shared" si="0"/>
        <v>49581.42384000001</v>
      </c>
      <c r="F64" s="3">
        <f t="shared" si="1"/>
        <v>36618.649600000004</v>
      </c>
      <c r="G64" s="18">
        <f t="shared" si="2"/>
        <v>10.330000000000013</v>
      </c>
      <c r="H64" s="18">
        <f t="shared" si="3"/>
        <v>10.800000000000011</v>
      </c>
      <c r="I64" s="18">
        <f t="shared" si="4"/>
        <v>10.800000000000011</v>
      </c>
    </row>
    <row r="65" spans="1:9">
      <c r="A65" s="3">
        <v>245</v>
      </c>
      <c r="B65" s="3">
        <v>67</v>
      </c>
      <c r="C65" s="3">
        <f t="shared" si="5"/>
        <v>-102.36000000000001</v>
      </c>
      <c r="D65" s="3">
        <f t="shared" si="6"/>
        <v>-192.10025000000002</v>
      </c>
      <c r="E65" s="3">
        <f t="shared" si="0"/>
        <v>19663.381590000005</v>
      </c>
      <c r="F65" s="3">
        <f t="shared" si="1"/>
        <v>10477.569600000003</v>
      </c>
      <c r="G65" s="18">
        <f t="shared" si="2"/>
        <v>126.03</v>
      </c>
      <c r="H65" s="18">
        <f t="shared" si="3"/>
        <v>126.5</v>
      </c>
      <c r="I65" s="18">
        <f t="shared" si="4"/>
        <v>59.5</v>
      </c>
    </row>
    <row r="66" spans="1:9">
      <c r="A66" s="3">
        <v>218</v>
      </c>
      <c r="B66" s="3">
        <v>0</v>
      </c>
      <c r="C66" s="3">
        <f t="shared" si="5"/>
        <v>-129.36000000000001</v>
      </c>
      <c r="D66" s="3">
        <f t="shared" si="6"/>
        <v>-259.10025000000002</v>
      </c>
      <c r="E66" s="3">
        <f t="shared" si="0"/>
        <v>33517.208340000005</v>
      </c>
      <c r="F66" s="3">
        <f t="shared" si="1"/>
        <v>16734.009600000005</v>
      </c>
      <c r="G66" s="18">
        <f t="shared" si="2"/>
        <v>90.930000000000035</v>
      </c>
      <c r="H66" s="18">
        <f t="shared" si="3"/>
        <v>91.400000000000034</v>
      </c>
      <c r="I66" s="18">
        <f t="shared" si="4"/>
        <v>91.400000000000034</v>
      </c>
    </row>
    <row r="67" spans="1:9">
      <c r="A67" s="3">
        <v>313</v>
      </c>
      <c r="B67" s="3">
        <v>301</v>
      </c>
      <c r="C67" s="3">
        <f t="shared" si="5"/>
        <v>-34.360000000000014</v>
      </c>
      <c r="D67" s="3">
        <f t="shared" si="6"/>
        <v>41.899749999999983</v>
      </c>
      <c r="E67" s="3">
        <f t="shared" ref="E67:E130" si="7">C67*D67</f>
        <v>-1439.6754100000001</v>
      </c>
      <c r="F67" s="3">
        <f t="shared" ref="F67:F130" si="8">C67*C67</f>
        <v>1180.6096000000009</v>
      </c>
      <c r="G67" s="18">
        <f t="shared" ref="G67:G130" si="9" xml:space="preserve"> -192.47 + 1.3*A67</f>
        <v>214.43000000000004</v>
      </c>
      <c r="H67" s="18">
        <f t="shared" ref="H67:H130" si="10">1.3*A67-192</f>
        <v>214.90000000000003</v>
      </c>
      <c r="I67" s="18">
        <f t="shared" ref="I67:I130" si="11">H67-B67</f>
        <v>-86.099999999999966</v>
      </c>
    </row>
    <row r="68" spans="1:9">
      <c r="A68" s="3">
        <v>680</v>
      </c>
      <c r="B68" s="3">
        <v>694</v>
      </c>
      <c r="C68" s="3">
        <f t="shared" ref="C68:C131" si="12">A68-$K$11</f>
        <v>332.64</v>
      </c>
      <c r="D68" s="3">
        <f t="shared" si="6"/>
        <v>434.89974999999998</v>
      </c>
      <c r="E68" s="3">
        <f t="shared" si="7"/>
        <v>144665.05283999999</v>
      </c>
      <c r="F68" s="3">
        <f t="shared" si="8"/>
        <v>110649.36959999999</v>
      </c>
      <c r="G68" s="18">
        <f t="shared" si="9"/>
        <v>691.53</v>
      </c>
      <c r="H68" s="18">
        <f t="shared" si="10"/>
        <v>692</v>
      </c>
      <c r="I68" s="18">
        <f t="shared" si="11"/>
        <v>-2</v>
      </c>
    </row>
    <row r="69" spans="1:9">
      <c r="A69" s="3">
        <v>372</v>
      </c>
      <c r="B69" s="3">
        <v>445</v>
      </c>
      <c r="C69" s="3">
        <f t="shared" si="12"/>
        <v>24.639999999999986</v>
      </c>
      <c r="D69" s="3">
        <f t="shared" ref="D69:D132" si="13">B69-$K$12</f>
        <v>185.89974999999998</v>
      </c>
      <c r="E69" s="3">
        <f t="shared" si="7"/>
        <v>4580.5698399999974</v>
      </c>
      <c r="F69" s="3">
        <f t="shared" si="8"/>
        <v>607.1295999999993</v>
      </c>
      <c r="G69" s="18">
        <f t="shared" si="9"/>
        <v>291.13</v>
      </c>
      <c r="H69" s="18">
        <f t="shared" si="10"/>
        <v>291.60000000000002</v>
      </c>
      <c r="I69" s="18">
        <f t="shared" si="11"/>
        <v>-153.39999999999998</v>
      </c>
    </row>
    <row r="70" spans="1:9">
      <c r="A70" s="3">
        <v>409</v>
      </c>
      <c r="B70" s="3">
        <v>411</v>
      </c>
      <c r="C70" s="3">
        <f t="shared" si="12"/>
        <v>61.639999999999986</v>
      </c>
      <c r="D70" s="3">
        <f t="shared" si="13"/>
        <v>151.89974999999998</v>
      </c>
      <c r="E70" s="3">
        <f t="shared" si="7"/>
        <v>9363.1005899999964</v>
      </c>
      <c r="F70" s="3">
        <f t="shared" si="8"/>
        <v>3799.4895999999985</v>
      </c>
      <c r="G70" s="18">
        <f t="shared" si="9"/>
        <v>339.23</v>
      </c>
      <c r="H70" s="18">
        <f t="shared" si="10"/>
        <v>339.70000000000005</v>
      </c>
      <c r="I70" s="18">
        <f t="shared" si="11"/>
        <v>-71.299999999999955</v>
      </c>
    </row>
    <row r="71" spans="1:9">
      <c r="A71" s="3">
        <v>494</v>
      </c>
      <c r="B71" s="3">
        <v>542</v>
      </c>
      <c r="C71" s="3">
        <f t="shared" si="12"/>
        <v>146.63999999999999</v>
      </c>
      <c r="D71" s="3">
        <f t="shared" si="13"/>
        <v>282.89974999999998</v>
      </c>
      <c r="E71" s="3">
        <f t="shared" si="7"/>
        <v>41484.419339999993</v>
      </c>
      <c r="F71" s="3">
        <f t="shared" si="8"/>
        <v>21503.289599999996</v>
      </c>
      <c r="G71" s="18">
        <f t="shared" si="9"/>
        <v>449.73</v>
      </c>
      <c r="H71" s="18">
        <f t="shared" si="10"/>
        <v>450.20000000000005</v>
      </c>
      <c r="I71" s="18">
        <f t="shared" si="11"/>
        <v>-91.799999999999955</v>
      </c>
    </row>
    <row r="72" spans="1:9">
      <c r="A72" s="3">
        <v>311</v>
      </c>
      <c r="B72" s="3">
        <v>179</v>
      </c>
      <c r="C72" s="3">
        <f t="shared" si="12"/>
        <v>-36.360000000000014</v>
      </c>
      <c r="D72" s="3">
        <f t="shared" si="13"/>
        <v>-80.100250000000017</v>
      </c>
      <c r="E72" s="3">
        <f t="shared" si="7"/>
        <v>2912.4450900000015</v>
      </c>
      <c r="F72" s="3">
        <f t="shared" si="8"/>
        <v>1322.049600000001</v>
      </c>
      <c r="G72" s="18">
        <f t="shared" si="9"/>
        <v>211.83</v>
      </c>
      <c r="H72" s="18">
        <f t="shared" si="10"/>
        <v>212.3</v>
      </c>
      <c r="I72" s="18">
        <f t="shared" si="11"/>
        <v>33.300000000000011</v>
      </c>
    </row>
    <row r="73" spans="1:9">
      <c r="A73" s="3">
        <v>527</v>
      </c>
      <c r="B73" s="3">
        <v>552</v>
      </c>
      <c r="C73" s="3">
        <f t="shared" si="12"/>
        <v>179.64</v>
      </c>
      <c r="D73" s="3">
        <f t="shared" si="13"/>
        <v>292.89974999999998</v>
      </c>
      <c r="E73" s="3">
        <f t="shared" si="7"/>
        <v>52616.511089999993</v>
      </c>
      <c r="F73" s="3">
        <f t="shared" si="8"/>
        <v>32270.529599999994</v>
      </c>
      <c r="G73" s="18">
        <f t="shared" si="9"/>
        <v>492.63</v>
      </c>
      <c r="H73" s="18">
        <f t="shared" si="10"/>
        <v>493.1</v>
      </c>
      <c r="I73" s="18">
        <f t="shared" si="11"/>
        <v>-58.899999999999977</v>
      </c>
    </row>
    <row r="74" spans="1:9">
      <c r="A74" s="3">
        <v>347</v>
      </c>
      <c r="B74" s="3">
        <v>332</v>
      </c>
      <c r="C74" s="3">
        <f t="shared" si="12"/>
        <v>-0.36000000000001364</v>
      </c>
      <c r="D74" s="3">
        <f t="shared" si="13"/>
        <v>72.899749999999983</v>
      </c>
      <c r="E74" s="3">
        <f t="shared" si="7"/>
        <v>-26.243910000000987</v>
      </c>
      <c r="F74" s="3">
        <f t="shared" si="8"/>
        <v>0.12960000000000982</v>
      </c>
      <c r="G74" s="18">
        <f t="shared" si="9"/>
        <v>258.63</v>
      </c>
      <c r="H74" s="18">
        <f t="shared" si="10"/>
        <v>259.10000000000002</v>
      </c>
      <c r="I74" s="18">
        <f t="shared" si="11"/>
        <v>-72.899999999999977</v>
      </c>
    </row>
    <row r="75" spans="1:9">
      <c r="A75" s="3">
        <v>331</v>
      </c>
      <c r="B75" s="3">
        <v>301</v>
      </c>
      <c r="C75" s="3">
        <f t="shared" si="12"/>
        <v>-16.360000000000014</v>
      </c>
      <c r="D75" s="3">
        <f t="shared" si="13"/>
        <v>41.899749999999983</v>
      </c>
      <c r="E75" s="3">
        <f t="shared" si="7"/>
        <v>-685.47991000000025</v>
      </c>
      <c r="F75" s="3">
        <f t="shared" si="8"/>
        <v>267.64960000000042</v>
      </c>
      <c r="G75" s="18">
        <f t="shared" si="9"/>
        <v>237.83</v>
      </c>
      <c r="H75" s="18">
        <f t="shared" si="10"/>
        <v>238.3</v>
      </c>
      <c r="I75" s="18">
        <f t="shared" si="11"/>
        <v>-62.699999999999989</v>
      </c>
    </row>
    <row r="76" spans="1:9">
      <c r="A76" s="3">
        <v>409</v>
      </c>
      <c r="B76" s="3">
        <v>473</v>
      </c>
      <c r="C76" s="3">
        <f t="shared" si="12"/>
        <v>61.639999999999986</v>
      </c>
      <c r="D76" s="3">
        <f t="shared" si="13"/>
        <v>213.89974999999998</v>
      </c>
      <c r="E76" s="3">
        <f t="shared" si="7"/>
        <v>13184.780589999997</v>
      </c>
      <c r="F76" s="3">
        <f t="shared" si="8"/>
        <v>3799.4895999999985</v>
      </c>
      <c r="G76" s="18">
        <f t="shared" si="9"/>
        <v>339.23</v>
      </c>
      <c r="H76" s="18">
        <f t="shared" si="10"/>
        <v>339.70000000000005</v>
      </c>
      <c r="I76" s="18">
        <f t="shared" si="11"/>
        <v>-133.29999999999995</v>
      </c>
    </row>
    <row r="77" spans="1:9">
      <c r="A77" s="3">
        <v>219</v>
      </c>
      <c r="B77" s="3">
        <v>15</v>
      </c>
      <c r="C77" s="3">
        <f t="shared" si="12"/>
        <v>-128.36000000000001</v>
      </c>
      <c r="D77" s="3">
        <f t="shared" si="13"/>
        <v>-244.10025000000002</v>
      </c>
      <c r="E77" s="3">
        <f t="shared" si="7"/>
        <v>31332.708090000004</v>
      </c>
      <c r="F77" s="3">
        <f t="shared" si="8"/>
        <v>16476.289600000004</v>
      </c>
      <c r="G77" s="18">
        <f t="shared" si="9"/>
        <v>92.22999999999999</v>
      </c>
      <c r="H77" s="18">
        <f t="shared" si="10"/>
        <v>92.699999999999989</v>
      </c>
      <c r="I77" s="18">
        <f t="shared" si="11"/>
        <v>77.699999999999989</v>
      </c>
    </row>
    <row r="78" spans="1:9">
      <c r="A78" s="3">
        <v>245</v>
      </c>
      <c r="B78" s="3">
        <v>266</v>
      </c>
      <c r="C78" s="3">
        <f t="shared" si="12"/>
        <v>-102.36000000000001</v>
      </c>
      <c r="D78" s="3">
        <f t="shared" si="13"/>
        <v>6.8997499999999832</v>
      </c>
      <c r="E78" s="3">
        <f t="shared" si="7"/>
        <v>-706.25840999999832</v>
      </c>
      <c r="F78" s="3">
        <f t="shared" si="8"/>
        <v>10477.569600000003</v>
      </c>
      <c r="G78" s="18">
        <f t="shared" si="9"/>
        <v>126.03</v>
      </c>
      <c r="H78" s="18">
        <f t="shared" si="10"/>
        <v>126.5</v>
      </c>
      <c r="I78" s="18">
        <f t="shared" si="11"/>
        <v>-139.5</v>
      </c>
    </row>
    <row r="79" spans="1:9">
      <c r="A79" s="3">
        <v>247</v>
      </c>
      <c r="B79" s="3">
        <v>73</v>
      </c>
      <c r="C79" s="3">
        <f t="shared" si="12"/>
        <v>-100.36000000000001</v>
      </c>
      <c r="D79" s="3">
        <f t="shared" si="13"/>
        <v>-186.10025000000002</v>
      </c>
      <c r="E79" s="3">
        <f t="shared" si="7"/>
        <v>18677.021090000006</v>
      </c>
      <c r="F79" s="3">
        <f t="shared" si="8"/>
        <v>10072.129600000002</v>
      </c>
      <c r="G79" s="18">
        <f t="shared" si="9"/>
        <v>128.63000000000002</v>
      </c>
      <c r="H79" s="18">
        <f t="shared" si="10"/>
        <v>129.10000000000002</v>
      </c>
      <c r="I79" s="18">
        <f t="shared" si="11"/>
        <v>56.100000000000023</v>
      </c>
    </row>
    <row r="80" spans="1:9">
      <c r="A80" s="3">
        <v>458</v>
      </c>
      <c r="B80" s="3">
        <v>196</v>
      </c>
      <c r="C80" s="3">
        <f t="shared" si="12"/>
        <v>110.63999999999999</v>
      </c>
      <c r="D80" s="3">
        <f t="shared" si="13"/>
        <v>-63.100250000000017</v>
      </c>
      <c r="E80" s="3">
        <f t="shared" si="7"/>
        <v>-6981.4116600000007</v>
      </c>
      <c r="F80" s="3">
        <f t="shared" si="8"/>
        <v>12241.209599999996</v>
      </c>
      <c r="G80" s="18">
        <f t="shared" si="9"/>
        <v>402.92999999999995</v>
      </c>
      <c r="H80" s="18">
        <f t="shared" si="10"/>
        <v>403.4</v>
      </c>
      <c r="I80" s="18">
        <f t="shared" si="11"/>
        <v>207.39999999999998</v>
      </c>
    </row>
    <row r="81" spans="1:9">
      <c r="A81" s="3">
        <v>167</v>
      </c>
      <c r="B81" s="3">
        <v>0</v>
      </c>
      <c r="C81" s="3">
        <f t="shared" si="12"/>
        <v>-180.36</v>
      </c>
      <c r="D81" s="3">
        <f t="shared" si="13"/>
        <v>-259.10025000000002</v>
      </c>
      <c r="E81" s="3">
        <f t="shared" si="7"/>
        <v>46731.321090000005</v>
      </c>
      <c r="F81" s="3">
        <f t="shared" si="8"/>
        <v>32529.729600000006</v>
      </c>
      <c r="G81" s="18">
        <f t="shared" si="9"/>
        <v>24.629999999999995</v>
      </c>
      <c r="H81" s="18">
        <f t="shared" si="10"/>
        <v>25.099999999999994</v>
      </c>
      <c r="I81" s="18">
        <f t="shared" si="11"/>
        <v>25.099999999999994</v>
      </c>
    </row>
    <row r="82" spans="1:9">
      <c r="A82" s="3">
        <v>282</v>
      </c>
      <c r="B82" s="3">
        <v>81</v>
      </c>
      <c r="C82" s="3">
        <f t="shared" si="12"/>
        <v>-65.360000000000014</v>
      </c>
      <c r="D82" s="3">
        <f t="shared" si="13"/>
        <v>-178.10025000000002</v>
      </c>
      <c r="E82" s="3">
        <f t="shared" si="7"/>
        <v>11640.632340000004</v>
      </c>
      <c r="F82" s="3">
        <f t="shared" si="8"/>
        <v>4271.9296000000022</v>
      </c>
      <c r="G82" s="18">
        <f t="shared" si="9"/>
        <v>174.13000000000002</v>
      </c>
      <c r="H82" s="18">
        <f t="shared" si="10"/>
        <v>174.60000000000002</v>
      </c>
      <c r="I82" s="18">
        <f t="shared" si="11"/>
        <v>93.600000000000023</v>
      </c>
    </row>
    <row r="83" spans="1:9">
      <c r="A83" s="3">
        <v>310</v>
      </c>
      <c r="B83" s="3">
        <v>50</v>
      </c>
      <c r="C83" s="3">
        <f t="shared" si="12"/>
        <v>-37.360000000000014</v>
      </c>
      <c r="D83" s="3">
        <f t="shared" si="13"/>
        <v>-209.10025000000002</v>
      </c>
      <c r="E83" s="3">
        <f t="shared" si="7"/>
        <v>7811.9853400000038</v>
      </c>
      <c r="F83" s="3">
        <f t="shared" si="8"/>
        <v>1395.769600000001</v>
      </c>
      <c r="G83" s="18">
        <f t="shared" si="9"/>
        <v>210.53</v>
      </c>
      <c r="H83" s="18">
        <f t="shared" si="10"/>
        <v>211</v>
      </c>
      <c r="I83" s="18">
        <f t="shared" si="11"/>
        <v>161</v>
      </c>
    </row>
    <row r="84" spans="1:9">
      <c r="A84" s="3">
        <v>337</v>
      </c>
      <c r="B84" s="3">
        <v>252</v>
      </c>
      <c r="C84" s="3">
        <f t="shared" si="12"/>
        <v>-10.360000000000014</v>
      </c>
      <c r="D84" s="3">
        <f t="shared" si="13"/>
        <v>-7.1002500000000168</v>
      </c>
      <c r="E84" s="3">
        <f t="shared" si="7"/>
        <v>73.558590000000265</v>
      </c>
      <c r="F84" s="3">
        <f t="shared" si="8"/>
        <v>107.32960000000028</v>
      </c>
      <c r="G84" s="18">
        <f t="shared" si="9"/>
        <v>245.63000000000002</v>
      </c>
      <c r="H84" s="18">
        <f t="shared" si="10"/>
        <v>246.10000000000002</v>
      </c>
      <c r="I84" s="18">
        <f t="shared" si="11"/>
        <v>-5.8999999999999773</v>
      </c>
    </row>
    <row r="85" spans="1:9">
      <c r="A85" s="3">
        <v>119</v>
      </c>
      <c r="B85" s="3">
        <v>0</v>
      </c>
      <c r="C85" s="3">
        <f t="shared" si="12"/>
        <v>-228.36</v>
      </c>
      <c r="D85" s="3">
        <f t="shared" si="13"/>
        <v>-259.10025000000002</v>
      </c>
      <c r="E85" s="3">
        <f t="shared" si="7"/>
        <v>59168.13309000001</v>
      </c>
      <c r="F85" s="3">
        <f t="shared" si="8"/>
        <v>52148.289600000004</v>
      </c>
      <c r="G85" s="18">
        <f t="shared" si="9"/>
        <v>-37.769999999999982</v>
      </c>
      <c r="H85" s="18">
        <f t="shared" si="10"/>
        <v>-37.299999999999983</v>
      </c>
      <c r="I85" s="18">
        <f t="shared" si="11"/>
        <v>-37.299999999999983</v>
      </c>
    </row>
    <row r="86" spans="1:9">
      <c r="A86" s="3">
        <v>227</v>
      </c>
      <c r="B86" s="3">
        <v>0</v>
      </c>
      <c r="C86" s="3">
        <f t="shared" si="12"/>
        <v>-120.36000000000001</v>
      </c>
      <c r="D86" s="3">
        <f t="shared" si="13"/>
        <v>-259.10025000000002</v>
      </c>
      <c r="E86" s="3">
        <f t="shared" si="7"/>
        <v>31185.306090000005</v>
      </c>
      <c r="F86" s="3">
        <f t="shared" si="8"/>
        <v>14486.529600000003</v>
      </c>
      <c r="G86" s="18">
        <f t="shared" si="9"/>
        <v>102.63000000000002</v>
      </c>
      <c r="H86" s="18">
        <f t="shared" si="10"/>
        <v>103.10000000000002</v>
      </c>
      <c r="I86" s="18">
        <f t="shared" si="11"/>
        <v>103.10000000000002</v>
      </c>
    </row>
    <row r="87" spans="1:9">
      <c r="A87" s="3">
        <v>811</v>
      </c>
      <c r="B87" s="3">
        <v>890</v>
      </c>
      <c r="C87" s="3">
        <f t="shared" si="12"/>
        <v>463.64</v>
      </c>
      <c r="D87" s="3">
        <f t="shared" si="13"/>
        <v>630.89975000000004</v>
      </c>
      <c r="E87" s="3">
        <f t="shared" si="7"/>
        <v>292510.36009000003</v>
      </c>
      <c r="F87" s="3">
        <f t="shared" si="8"/>
        <v>214962.0496</v>
      </c>
      <c r="G87" s="18">
        <f t="shared" si="9"/>
        <v>861.82999999999993</v>
      </c>
      <c r="H87" s="18">
        <f t="shared" si="10"/>
        <v>862.3</v>
      </c>
      <c r="I87" s="18">
        <f t="shared" si="11"/>
        <v>-27.700000000000045</v>
      </c>
    </row>
    <row r="88" spans="1:9">
      <c r="A88" s="3">
        <v>439</v>
      </c>
      <c r="B88" s="3">
        <v>408</v>
      </c>
      <c r="C88" s="3">
        <f t="shared" si="12"/>
        <v>91.639999999999986</v>
      </c>
      <c r="D88" s="3">
        <f t="shared" si="13"/>
        <v>148.89974999999998</v>
      </c>
      <c r="E88" s="3">
        <f t="shared" si="7"/>
        <v>13645.173089999997</v>
      </c>
      <c r="F88" s="3">
        <f t="shared" si="8"/>
        <v>8397.8895999999968</v>
      </c>
      <c r="G88" s="18">
        <f t="shared" si="9"/>
        <v>378.23</v>
      </c>
      <c r="H88" s="18">
        <f t="shared" si="10"/>
        <v>378.70000000000005</v>
      </c>
      <c r="I88" s="18">
        <f t="shared" si="11"/>
        <v>-29.299999999999955</v>
      </c>
    </row>
    <row r="89" spans="1:9">
      <c r="A89" s="3">
        <v>178</v>
      </c>
      <c r="B89" s="3">
        <v>0</v>
      </c>
      <c r="C89" s="3">
        <f t="shared" si="12"/>
        <v>-169.36</v>
      </c>
      <c r="D89" s="3">
        <f t="shared" si="13"/>
        <v>-259.10025000000002</v>
      </c>
      <c r="E89" s="3">
        <f t="shared" si="7"/>
        <v>43881.218340000007</v>
      </c>
      <c r="F89" s="3">
        <f t="shared" si="8"/>
        <v>28682.809600000004</v>
      </c>
      <c r="G89" s="18">
        <f t="shared" si="9"/>
        <v>38.930000000000007</v>
      </c>
      <c r="H89" s="18">
        <f t="shared" si="10"/>
        <v>39.400000000000006</v>
      </c>
      <c r="I89" s="18">
        <f t="shared" si="11"/>
        <v>39.400000000000006</v>
      </c>
    </row>
    <row r="90" spans="1:9">
      <c r="A90" s="3">
        <v>344</v>
      </c>
      <c r="B90" s="3">
        <v>290</v>
      </c>
      <c r="C90" s="3">
        <f t="shared" si="12"/>
        <v>-3.3600000000000136</v>
      </c>
      <c r="D90" s="3">
        <f t="shared" si="13"/>
        <v>30.899749999999983</v>
      </c>
      <c r="E90" s="3">
        <f t="shared" si="7"/>
        <v>-103.82316000000037</v>
      </c>
      <c r="F90" s="3">
        <f t="shared" si="8"/>
        <v>11.289600000000092</v>
      </c>
      <c r="G90" s="18">
        <f t="shared" si="9"/>
        <v>254.73</v>
      </c>
      <c r="H90" s="18">
        <f t="shared" si="10"/>
        <v>255.2</v>
      </c>
      <c r="I90" s="18">
        <f t="shared" si="11"/>
        <v>-34.800000000000011</v>
      </c>
    </row>
    <row r="91" spans="1:9">
      <c r="A91" s="3">
        <v>532</v>
      </c>
      <c r="B91" s="3">
        <v>588</v>
      </c>
      <c r="C91" s="3">
        <f t="shared" si="12"/>
        <v>184.64</v>
      </c>
      <c r="D91" s="3">
        <f t="shared" si="13"/>
        <v>328.89974999999998</v>
      </c>
      <c r="E91" s="3">
        <f t="shared" si="7"/>
        <v>60728.049839999992</v>
      </c>
      <c r="F91" s="3">
        <f t="shared" si="8"/>
        <v>34091.929599999996</v>
      </c>
      <c r="G91" s="18">
        <f t="shared" si="9"/>
        <v>499.13</v>
      </c>
      <c r="H91" s="18">
        <f t="shared" si="10"/>
        <v>499.6</v>
      </c>
      <c r="I91" s="18">
        <f t="shared" si="11"/>
        <v>-88.399999999999977</v>
      </c>
    </row>
    <row r="92" spans="1:9">
      <c r="A92" s="3">
        <v>422</v>
      </c>
      <c r="B92" s="3">
        <v>512</v>
      </c>
      <c r="C92" s="3">
        <f t="shared" si="12"/>
        <v>74.639999999999986</v>
      </c>
      <c r="D92" s="3">
        <f t="shared" si="13"/>
        <v>252.89974999999998</v>
      </c>
      <c r="E92" s="3">
        <f t="shared" si="7"/>
        <v>18876.437339999997</v>
      </c>
      <c r="F92" s="3">
        <f t="shared" si="8"/>
        <v>5571.1295999999984</v>
      </c>
      <c r="G92" s="18">
        <f t="shared" si="9"/>
        <v>356.13</v>
      </c>
      <c r="H92" s="18">
        <f t="shared" si="10"/>
        <v>356.6</v>
      </c>
      <c r="I92" s="18">
        <f t="shared" si="11"/>
        <v>-155.39999999999998</v>
      </c>
    </row>
    <row r="93" spans="1:9">
      <c r="A93" s="3">
        <v>446</v>
      </c>
      <c r="B93" s="3">
        <v>406</v>
      </c>
      <c r="C93" s="3">
        <f t="shared" si="12"/>
        <v>98.639999999999986</v>
      </c>
      <c r="D93" s="3">
        <f t="shared" si="13"/>
        <v>146.89974999999998</v>
      </c>
      <c r="E93" s="3">
        <f t="shared" si="7"/>
        <v>14490.191339999996</v>
      </c>
      <c r="F93" s="3">
        <f t="shared" si="8"/>
        <v>9729.8495999999977</v>
      </c>
      <c r="G93" s="18">
        <f t="shared" si="9"/>
        <v>387.33000000000004</v>
      </c>
      <c r="H93" s="18">
        <f t="shared" si="10"/>
        <v>387.80000000000007</v>
      </c>
      <c r="I93" s="18">
        <f t="shared" si="11"/>
        <v>-18.199999999999932</v>
      </c>
    </row>
    <row r="94" spans="1:9">
      <c r="A94" s="3">
        <v>244</v>
      </c>
      <c r="B94" s="3">
        <v>0</v>
      </c>
      <c r="C94" s="3">
        <f t="shared" si="12"/>
        <v>-103.36000000000001</v>
      </c>
      <c r="D94" s="3">
        <f t="shared" si="13"/>
        <v>-259.10025000000002</v>
      </c>
      <c r="E94" s="3">
        <f t="shared" si="7"/>
        <v>26780.601840000007</v>
      </c>
      <c r="F94" s="3">
        <f t="shared" si="8"/>
        <v>10683.289600000004</v>
      </c>
      <c r="G94" s="18">
        <f t="shared" si="9"/>
        <v>124.72999999999999</v>
      </c>
      <c r="H94" s="18">
        <f t="shared" si="10"/>
        <v>125.19999999999999</v>
      </c>
      <c r="I94" s="18">
        <f t="shared" si="11"/>
        <v>125.19999999999999</v>
      </c>
    </row>
    <row r="95" spans="1:9">
      <c r="A95" s="3">
        <v>380</v>
      </c>
      <c r="B95" s="3">
        <v>469</v>
      </c>
      <c r="C95" s="3">
        <f t="shared" si="12"/>
        <v>32.639999999999986</v>
      </c>
      <c r="D95" s="3">
        <f t="shared" si="13"/>
        <v>209.89974999999998</v>
      </c>
      <c r="E95" s="3">
        <f t="shared" si="7"/>
        <v>6851.1278399999965</v>
      </c>
      <c r="F95" s="3">
        <f t="shared" si="8"/>
        <v>1065.3695999999991</v>
      </c>
      <c r="G95" s="18">
        <f t="shared" si="9"/>
        <v>301.52999999999997</v>
      </c>
      <c r="H95" s="18">
        <f t="shared" si="10"/>
        <v>302</v>
      </c>
      <c r="I95" s="18">
        <f t="shared" si="11"/>
        <v>-167</v>
      </c>
    </row>
    <row r="96" spans="1:9">
      <c r="A96" s="3">
        <v>240</v>
      </c>
      <c r="B96" s="3">
        <v>0</v>
      </c>
      <c r="C96" s="3">
        <f t="shared" si="12"/>
        <v>-107.36000000000001</v>
      </c>
      <c r="D96" s="3">
        <f t="shared" si="13"/>
        <v>-259.10025000000002</v>
      </c>
      <c r="E96" s="3">
        <f t="shared" si="7"/>
        <v>27817.002840000005</v>
      </c>
      <c r="F96" s="3">
        <f t="shared" si="8"/>
        <v>11526.169600000003</v>
      </c>
      <c r="G96" s="18">
        <f t="shared" si="9"/>
        <v>119.53</v>
      </c>
      <c r="H96" s="18">
        <f t="shared" si="10"/>
        <v>120</v>
      </c>
      <c r="I96" s="18">
        <f t="shared" si="11"/>
        <v>120</v>
      </c>
    </row>
    <row r="97" spans="1:9">
      <c r="A97" s="3">
        <v>117</v>
      </c>
      <c r="B97" s="3">
        <v>0</v>
      </c>
      <c r="C97" s="3">
        <f t="shared" si="12"/>
        <v>-230.36</v>
      </c>
      <c r="D97" s="3">
        <f t="shared" si="13"/>
        <v>-259.10025000000002</v>
      </c>
      <c r="E97" s="3">
        <f t="shared" si="7"/>
        <v>59686.333590000009</v>
      </c>
      <c r="F97" s="3">
        <f t="shared" si="8"/>
        <v>53065.729600000006</v>
      </c>
      <c r="G97" s="18">
        <f t="shared" si="9"/>
        <v>-40.370000000000005</v>
      </c>
      <c r="H97" s="18">
        <f t="shared" si="10"/>
        <v>-39.900000000000006</v>
      </c>
      <c r="I97" s="18">
        <f t="shared" si="11"/>
        <v>-39.900000000000006</v>
      </c>
    </row>
    <row r="98" spans="1:9">
      <c r="A98" s="3">
        <v>359</v>
      </c>
      <c r="B98" s="3">
        <v>690</v>
      </c>
      <c r="C98" s="3">
        <f t="shared" si="12"/>
        <v>11.639999999999986</v>
      </c>
      <c r="D98" s="3">
        <f t="shared" si="13"/>
        <v>430.89974999999998</v>
      </c>
      <c r="E98" s="3">
        <f t="shared" si="7"/>
        <v>5015.6730899999939</v>
      </c>
      <c r="F98" s="3">
        <f t="shared" si="8"/>
        <v>135.48959999999968</v>
      </c>
      <c r="G98" s="18">
        <f t="shared" si="9"/>
        <v>274.23</v>
      </c>
      <c r="H98" s="18">
        <f t="shared" si="10"/>
        <v>274.7</v>
      </c>
      <c r="I98" s="18">
        <f t="shared" si="11"/>
        <v>-415.3</v>
      </c>
    </row>
    <row r="99" spans="1:9">
      <c r="A99" s="3">
        <v>260</v>
      </c>
      <c r="B99" s="3">
        <v>78</v>
      </c>
      <c r="C99" s="3">
        <f t="shared" si="12"/>
        <v>-87.360000000000014</v>
      </c>
      <c r="D99" s="3">
        <f t="shared" si="13"/>
        <v>-181.10025000000002</v>
      </c>
      <c r="E99" s="3">
        <f t="shared" si="7"/>
        <v>15820.917840000004</v>
      </c>
      <c r="F99" s="3">
        <f t="shared" si="8"/>
        <v>7631.7696000000024</v>
      </c>
      <c r="G99" s="18">
        <f t="shared" si="9"/>
        <v>145.53</v>
      </c>
      <c r="H99" s="18">
        <f t="shared" si="10"/>
        <v>146</v>
      </c>
      <c r="I99" s="18">
        <f t="shared" si="11"/>
        <v>68</v>
      </c>
    </row>
    <row r="100" spans="1:9">
      <c r="A100" s="3">
        <v>236</v>
      </c>
      <c r="B100" s="3">
        <v>188</v>
      </c>
      <c r="C100" s="3">
        <f t="shared" si="12"/>
        <v>-111.36000000000001</v>
      </c>
      <c r="D100" s="3">
        <f t="shared" si="13"/>
        <v>-71.100250000000017</v>
      </c>
      <c r="E100" s="3">
        <f t="shared" si="7"/>
        <v>7917.7238400000033</v>
      </c>
      <c r="F100" s="3">
        <f t="shared" si="8"/>
        <v>12401.049600000004</v>
      </c>
      <c r="G100" s="18">
        <f t="shared" si="9"/>
        <v>114.33000000000001</v>
      </c>
      <c r="H100" s="18">
        <f t="shared" si="10"/>
        <v>114.80000000000001</v>
      </c>
      <c r="I100" s="18">
        <f t="shared" si="11"/>
        <v>-73.199999999999989</v>
      </c>
    </row>
    <row r="101" spans="1:9">
      <c r="A101" s="3">
        <v>594</v>
      </c>
      <c r="B101" s="3">
        <v>656</v>
      </c>
      <c r="C101" s="3">
        <f t="shared" si="12"/>
        <v>246.64</v>
      </c>
      <c r="D101" s="3">
        <f t="shared" si="13"/>
        <v>396.89974999999998</v>
      </c>
      <c r="E101" s="3">
        <f t="shared" si="7"/>
        <v>97891.354339999991</v>
      </c>
      <c r="F101" s="3">
        <f t="shared" si="8"/>
        <v>60831.289599999996</v>
      </c>
      <c r="G101" s="18">
        <f t="shared" si="9"/>
        <v>579.73</v>
      </c>
      <c r="H101" s="18">
        <f t="shared" si="10"/>
        <v>580.20000000000005</v>
      </c>
      <c r="I101" s="18">
        <f t="shared" si="11"/>
        <v>-75.799999999999955</v>
      </c>
    </row>
    <row r="102" spans="1:9">
      <c r="A102" s="3">
        <v>250</v>
      </c>
      <c r="B102" s="3">
        <v>149</v>
      </c>
      <c r="C102" s="3">
        <f t="shared" si="12"/>
        <v>-97.360000000000014</v>
      </c>
      <c r="D102" s="3">
        <f t="shared" si="13"/>
        <v>-110.10025000000002</v>
      </c>
      <c r="E102" s="3">
        <f t="shared" si="7"/>
        <v>10719.360340000003</v>
      </c>
      <c r="F102" s="3">
        <f t="shared" si="8"/>
        <v>9478.9696000000022</v>
      </c>
      <c r="G102" s="18">
        <f t="shared" si="9"/>
        <v>132.53</v>
      </c>
      <c r="H102" s="18">
        <f t="shared" si="10"/>
        <v>133</v>
      </c>
      <c r="I102" s="18">
        <f t="shared" si="11"/>
        <v>-16</v>
      </c>
    </row>
    <row r="103" spans="1:9">
      <c r="A103" s="3">
        <v>186</v>
      </c>
      <c r="B103" s="3">
        <v>216</v>
      </c>
      <c r="C103" s="3">
        <f t="shared" si="12"/>
        <v>-161.36000000000001</v>
      </c>
      <c r="D103" s="3">
        <f t="shared" si="13"/>
        <v>-43.100250000000017</v>
      </c>
      <c r="E103" s="3">
        <f t="shared" si="7"/>
        <v>6954.6563400000032</v>
      </c>
      <c r="F103" s="3">
        <f t="shared" si="8"/>
        <v>26037.049600000006</v>
      </c>
      <c r="G103" s="18">
        <f t="shared" si="9"/>
        <v>49.330000000000013</v>
      </c>
      <c r="H103" s="18">
        <f t="shared" si="10"/>
        <v>49.800000000000011</v>
      </c>
      <c r="I103" s="18">
        <f t="shared" si="11"/>
        <v>-166.2</v>
      </c>
    </row>
    <row r="104" spans="1:9">
      <c r="A104" s="3">
        <v>520</v>
      </c>
      <c r="B104" s="3">
        <v>794</v>
      </c>
      <c r="C104" s="3">
        <f t="shared" si="12"/>
        <v>172.64</v>
      </c>
      <c r="D104" s="3">
        <f t="shared" si="13"/>
        <v>534.89975000000004</v>
      </c>
      <c r="E104" s="3">
        <f t="shared" si="7"/>
        <v>92345.092839999998</v>
      </c>
      <c r="F104" s="3">
        <f t="shared" si="8"/>
        <v>29804.569599999995</v>
      </c>
      <c r="G104" s="18">
        <f t="shared" si="9"/>
        <v>483.53</v>
      </c>
      <c r="H104" s="18">
        <f t="shared" si="10"/>
        <v>484</v>
      </c>
      <c r="I104" s="18">
        <f t="shared" si="11"/>
        <v>-310</v>
      </c>
    </row>
    <row r="105" spans="1:9">
      <c r="A105" s="3">
        <v>668</v>
      </c>
      <c r="B105" s="3">
        <v>525</v>
      </c>
      <c r="C105" s="3">
        <f t="shared" si="12"/>
        <v>320.64</v>
      </c>
      <c r="D105" s="3">
        <f t="shared" si="13"/>
        <v>265.89974999999998</v>
      </c>
      <c r="E105" s="3">
        <f t="shared" si="7"/>
        <v>85258.095839999994</v>
      </c>
      <c r="F105" s="3">
        <f t="shared" si="8"/>
        <v>102810.00959999999</v>
      </c>
      <c r="G105" s="18">
        <f t="shared" si="9"/>
        <v>675.93</v>
      </c>
      <c r="H105" s="18">
        <f t="shared" si="10"/>
        <v>676.4</v>
      </c>
      <c r="I105" s="18">
        <f t="shared" si="11"/>
        <v>151.39999999999998</v>
      </c>
    </row>
    <row r="106" spans="1:9">
      <c r="A106" s="3">
        <v>357</v>
      </c>
      <c r="B106" s="3">
        <v>373</v>
      </c>
      <c r="C106" s="3">
        <f t="shared" si="12"/>
        <v>9.6399999999999864</v>
      </c>
      <c r="D106" s="3">
        <f t="shared" si="13"/>
        <v>113.89974999999998</v>
      </c>
      <c r="E106" s="3">
        <f t="shared" si="7"/>
        <v>1097.9935899999982</v>
      </c>
      <c r="F106" s="3">
        <f t="shared" si="8"/>
        <v>92.929599999999738</v>
      </c>
      <c r="G106" s="18">
        <f t="shared" si="9"/>
        <v>271.63</v>
      </c>
      <c r="H106" s="18">
        <f t="shared" si="10"/>
        <v>272.10000000000002</v>
      </c>
      <c r="I106" s="18">
        <f t="shared" si="11"/>
        <v>-100.89999999999998</v>
      </c>
    </row>
    <row r="107" spans="1:9">
      <c r="A107" s="3">
        <v>253</v>
      </c>
      <c r="B107" s="3">
        <v>105</v>
      </c>
      <c r="C107" s="3">
        <f t="shared" si="12"/>
        <v>-94.360000000000014</v>
      </c>
      <c r="D107" s="3">
        <f t="shared" si="13"/>
        <v>-154.10025000000002</v>
      </c>
      <c r="E107" s="3">
        <f t="shared" si="7"/>
        <v>14540.899590000005</v>
      </c>
      <c r="F107" s="3">
        <f t="shared" si="8"/>
        <v>8903.8096000000023</v>
      </c>
      <c r="G107" s="18">
        <f t="shared" si="9"/>
        <v>136.43000000000004</v>
      </c>
      <c r="H107" s="18">
        <f t="shared" si="10"/>
        <v>136.90000000000003</v>
      </c>
      <c r="I107" s="18">
        <f t="shared" si="11"/>
        <v>31.900000000000034</v>
      </c>
    </row>
    <row r="108" spans="1:9">
      <c r="A108" s="3">
        <v>112</v>
      </c>
      <c r="B108" s="3">
        <v>0</v>
      </c>
      <c r="C108" s="3">
        <f t="shared" si="12"/>
        <v>-235.36</v>
      </c>
      <c r="D108" s="3">
        <f t="shared" si="13"/>
        <v>-259.10025000000002</v>
      </c>
      <c r="E108" s="3">
        <f t="shared" si="7"/>
        <v>60981.83484000001</v>
      </c>
      <c r="F108" s="3">
        <f t="shared" si="8"/>
        <v>55394.329600000005</v>
      </c>
      <c r="G108" s="18">
        <f t="shared" si="9"/>
        <v>-46.870000000000005</v>
      </c>
      <c r="H108" s="18">
        <f t="shared" si="10"/>
        <v>-46.400000000000006</v>
      </c>
      <c r="I108" s="18">
        <f t="shared" si="11"/>
        <v>-46.400000000000006</v>
      </c>
    </row>
    <row r="109" spans="1:9">
      <c r="A109" s="3">
        <v>257</v>
      </c>
      <c r="B109" s="3">
        <v>0</v>
      </c>
      <c r="C109" s="3">
        <f t="shared" si="12"/>
        <v>-90.360000000000014</v>
      </c>
      <c r="D109" s="3">
        <f t="shared" si="13"/>
        <v>-259.10025000000002</v>
      </c>
      <c r="E109" s="3">
        <f t="shared" si="7"/>
        <v>23412.298590000006</v>
      </c>
      <c r="F109" s="3">
        <f t="shared" si="8"/>
        <v>8164.9296000000022</v>
      </c>
      <c r="G109" s="18">
        <f t="shared" si="9"/>
        <v>141.63000000000002</v>
      </c>
      <c r="H109" s="18">
        <f t="shared" si="10"/>
        <v>142.10000000000002</v>
      </c>
      <c r="I109" s="18">
        <f t="shared" si="11"/>
        <v>142.10000000000002</v>
      </c>
    </row>
    <row r="110" spans="1:9">
      <c r="A110" s="3">
        <v>440</v>
      </c>
      <c r="B110" s="3">
        <v>114</v>
      </c>
      <c r="C110" s="3">
        <f t="shared" si="12"/>
        <v>92.639999999999986</v>
      </c>
      <c r="D110" s="3">
        <f t="shared" si="13"/>
        <v>-145.10025000000002</v>
      </c>
      <c r="E110" s="3">
        <f t="shared" si="7"/>
        <v>-13442.087159999999</v>
      </c>
      <c r="F110" s="3">
        <f t="shared" si="8"/>
        <v>8582.1695999999974</v>
      </c>
      <c r="G110" s="18">
        <f t="shared" si="9"/>
        <v>379.53</v>
      </c>
      <c r="H110" s="18">
        <f t="shared" si="10"/>
        <v>380</v>
      </c>
      <c r="I110" s="18">
        <f t="shared" si="11"/>
        <v>266</v>
      </c>
    </row>
    <row r="111" spans="1:9">
      <c r="A111" s="3">
        <v>273</v>
      </c>
      <c r="B111" s="3">
        <v>149</v>
      </c>
      <c r="C111" s="3">
        <f t="shared" si="12"/>
        <v>-74.360000000000014</v>
      </c>
      <c r="D111" s="3">
        <f t="shared" si="13"/>
        <v>-110.10025000000002</v>
      </c>
      <c r="E111" s="3">
        <f t="shared" si="7"/>
        <v>8187.0545900000025</v>
      </c>
      <c r="F111" s="3">
        <f t="shared" si="8"/>
        <v>5529.4096000000018</v>
      </c>
      <c r="G111" s="18">
        <f t="shared" si="9"/>
        <v>162.43000000000004</v>
      </c>
      <c r="H111" s="18">
        <f t="shared" si="10"/>
        <v>162.90000000000003</v>
      </c>
      <c r="I111" s="18">
        <f t="shared" si="11"/>
        <v>13.900000000000034</v>
      </c>
    </row>
    <row r="112" spans="1:9">
      <c r="A112" s="3">
        <v>245</v>
      </c>
      <c r="B112" s="3">
        <v>24</v>
      </c>
      <c r="C112" s="3">
        <f t="shared" si="12"/>
        <v>-102.36000000000001</v>
      </c>
      <c r="D112" s="3">
        <f t="shared" si="13"/>
        <v>-235.10025000000002</v>
      </c>
      <c r="E112" s="3">
        <f t="shared" si="7"/>
        <v>24064.861590000004</v>
      </c>
      <c r="F112" s="3">
        <f t="shared" si="8"/>
        <v>10477.569600000003</v>
      </c>
      <c r="G112" s="18">
        <f t="shared" si="9"/>
        <v>126.03</v>
      </c>
      <c r="H112" s="18">
        <f t="shared" si="10"/>
        <v>126.5</v>
      </c>
      <c r="I112" s="18">
        <f t="shared" si="11"/>
        <v>102.5</v>
      </c>
    </row>
    <row r="113" spans="1:9">
      <c r="A113" s="3">
        <v>226</v>
      </c>
      <c r="B113" s="3">
        <v>0</v>
      </c>
      <c r="C113" s="3">
        <f t="shared" si="12"/>
        <v>-121.36000000000001</v>
      </c>
      <c r="D113" s="3">
        <f t="shared" si="13"/>
        <v>-259.10025000000002</v>
      </c>
      <c r="E113" s="3">
        <f t="shared" si="7"/>
        <v>31444.406340000005</v>
      </c>
      <c r="F113" s="3">
        <f t="shared" si="8"/>
        <v>14728.249600000003</v>
      </c>
      <c r="G113" s="18">
        <f t="shared" si="9"/>
        <v>101.33000000000001</v>
      </c>
      <c r="H113" s="18">
        <f t="shared" si="10"/>
        <v>101.80000000000001</v>
      </c>
      <c r="I113" s="18">
        <f t="shared" si="11"/>
        <v>101.80000000000001</v>
      </c>
    </row>
    <row r="114" spans="1:9">
      <c r="A114" s="3">
        <v>481</v>
      </c>
      <c r="B114" s="3">
        <v>523</v>
      </c>
      <c r="C114" s="3">
        <f t="shared" si="12"/>
        <v>133.63999999999999</v>
      </c>
      <c r="D114" s="3">
        <f t="shared" si="13"/>
        <v>263.89974999999998</v>
      </c>
      <c r="E114" s="3">
        <f t="shared" si="7"/>
        <v>35267.562589999994</v>
      </c>
      <c r="F114" s="3">
        <f t="shared" si="8"/>
        <v>17859.649599999997</v>
      </c>
      <c r="G114" s="18">
        <f t="shared" si="9"/>
        <v>432.83000000000004</v>
      </c>
      <c r="H114" s="18">
        <f t="shared" si="10"/>
        <v>433.30000000000007</v>
      </c>
      <c r="I114" s="18">
        <f t="shared" si="11"/>
        <v>-89.699999999999932</v>
      </c>
    </row>
    <row r="115" spans="1:9">
      <c r="A115" s="3">
        <v>464</v>
      </c>
      <c r="B115" s="3">
        <v>384</v>
      </c>
      <c r="C115" s="3">
        <f t="shared" si="12"/>
        <v>116.63999999999999</v>
      </c>
      <c r="D115" s="3">
        <f t="shared" si="13"/>
        <v>124.89974999999998</v>
      </c>
      <c r="E115" s="3">
        <f t="shared" si="7"/>
        <v>14568.306839999996</v>
      </c>
      <c r="F115" s="3">
        <f t="shared" si="8"/>
        <v>13604.889599999997</v>
      </c>
      <c r="G115" s="18">
        <f t="shared" si="9"/>
        <v>410.73</v>
      </c>
      <c r="H115" s="18">
        <f t="shared" si="10"/>
        <v>411.20000000000005</v>
      </c>
      <c r="I115" s="18">
        <f t="shared" si="11"/>
        <v>27.200000000000045</v>
      </c>
    </row>
    <row r="116" spans="1:9">
      <c r="A116" s="3">
        <v>262</v>
      </c>
      <c r="B116" s="3">
        <v>136</v>
      </c>
      <c r="C116" s="3">
        <f t="shared" si="12"/>
        <v>-85.360000000000014</v>
      </c>
      <c r="D116" s="3">
        <f t="shared" si="13"/>
        <v>-123.10025000000002</v>
      </c>
      <c r="E116" s="3">
        <f t="shared" si="7"/>
        <v>10507.837340000004</v>
      </c>
      <c r="F116" s="3">
        <f t="shared" si="8"/>
        <v>7286.3296000000028</v>
      </c>
      <c r="G116" s="18">
        <f t="shared" si="9"/>
        <v>148.13000000000002</v>
      </c>
      <c r="H116" s="18">
        <f t="shared" si="10"/>
        <v>148.60000000000002</v>
      </c>
      <c r="I116" s="18">
        <f t="shared" si="11"/>
        <v>12.600000000000023</v>
      </c>
    </row>
    <row r="117" spans="1:9">
      <c r="A117" s="3">
        <v>361</v>
      </c>
      <c r="B117" s="3">
        <v>255</v>
      </c>
      <c r="C117" s="3">
        <f t="shared" si="12"/>
        <v>13.639999999999986</v>
      </c>
      <c r="D117" s="3">
        <f t="shared" si="13"/>
        <v>-4.1002500000000168</v>
      </c>
      <c r="E117" s="3">
        <f t="shared" si="7"/>
        <v>-55.927410000000172</v>
      </c>
      <c r="F117" s="3">
        <f t="shared" si="8"/>
        <v>186.04959999999963</v>
      </c>
      <c r="G117" s="18">
        <f t="shared" si="9"/>
        <v>276.83000000000004</v>
      </c>
      <c r="H117" s="18">
        <f t="shared" si="10"/>
        <v>277.3</v>
      </c>
      <c r="I117" s="18">
        <f t="shared" si="11"/>
        <v>22.300000000000011</v>
      </c>
    </row>
    <row r="118" spans="1:9">
      <c r="A118" s="3">
        <v>182</v>
      </c>
      <c r="B118" s="3">
        <v>0</v>
      </c>
      <c r="C118" s="3">
        <f t="shared" si="12"/>
        <v>-165.36</v>
      </c>
      <c r="D118" s="3">
        <f t="shared" si="13"/>
        <v>-259.10025000000002</v>
      </c>
      <c r="E118" s="3">
        <f t="shared" si="7"/>
        <v>42844.817340000009</v>
      </c>
      <c r="F118" s="3">
        <f t="shared" si="8"/>
        <v>27343.929600000003</v>
      </c>
      <c r="G118" s="18">
        <f t="shared" si="9"/>
        <v>44.129999999999995</v>
      </c>
      <c r="H118" s="18">
        <f t="shared" si="10"/>
        <v>44.599999999999994</v>
      </c>
      <c r="I118" s="18">
        <f t="shared" si="11"/>
        <v>44.599999999999994</v>
      </c>
    </row>
    <row r="119" spans="1:9">
      <c r="A119" s="3">
        <v>613</v>
      </c>
      <c r="B119" s="3">
        <v>671</v>
      </c>
      <c r="C119" s="3">
        <f t="shared" si="12"/>
        <v>265.64</v>
      </c>
      <c r="D119" s="3">
        <f t="shared" si="13"/>
        <v>411.89974999999998</v>
      </c>
      <c r="E119" s="3">
        <f t="shared" si="7"/>
        <v>109417.04959</v>
      </c>
      <c r="F119" s="3">
        <f t="shared" si="8"/>
        <v>70564.609599999996</v>
      </c>
      <c r="G119" s="18">
        <f t="shared" si="9"/>
        <v>604.42999999999995</v>
      </c>
      <c r="H119" s="18">
        <f t="shared" si="10"/>
        <v>604.9</v>
      </c>
      <c r="I119" s="18">
        <f t="shared" si="11"/>
        <v>-66.100000000000023</v>
      </c>
    </row>
    <row r="120" spans="1:9">
      <c r="A120" s="3">
        <v>169</v>
      </c>
      <c r="B120" s="3">
        <v>0</v>
      </c>
      <c r="C120" s="3">
        <f t="shared" si="12"/>
        <v>-178.36</v>
      </c>
      <c r="D120" s="3">
        <f t="shared" si="13"/>
        <v>-259.10025000000002</v>
      </c>
      <c r="E120" s="3">
        <f t="shared" si="7"/>
        <v>46213.120590000006</v>
      </c>
      <c r="F120" s="3">
        <f t="shared" si="8"/>
        <v>31812.289600000004</v>
      </c>
      <c r="G120" s="18">
        <f t="shared" si="9"/>
        <v>27.230000000000018</v>
      </c>
      <c r="H120" s="18">
        <f t="shared" si="10"/>
        <v>27.700000000000017</v>
      </c>
      <c r="I120" s="18">
        <f t="shared" si="11"/>
        <v>27.700000000000017</v>
      </c>
    </row>
    <row r="121" spans="1:9">
      <c r="A121" s="3">
        <v>134</v>
      </c>
      <c r="B121" s="3">
        <v>0</v>
      </c>
      <c r="C121" s="3">
        <f t="shared" si="12"/>
        <v>-213.36</v>
      </c>
      <c r="D121" s="3">
        <f t="shared" si="13"/>
        <v>-259.10025000000002</v>
      </c>
      <c r="E121" s="3">
        <f t="shared" si="7"/>
        <v>55281.629340000007</v>
      </c>
      <c r="F121" s="3">
        <f t="shared" si="8"/>
        <v>45522.489600000008</v>
      </c>
      <c r="G121" s="18">
        <f t="shared" si="9"/>
        <v>-18.269999999999982</v>
      </c>
      <c r="H121" s="18">
        <f t="shared" si="10"/>
        <v>-17.799999999999983</v>
      </c>
      <c r="I121" s="18">
        <f t="shared" si="11"/>
        <v>-17.799999999999983</v>
      </c>
    </row>
    <row r="122" spans="1:9">
      <c r="A122" s="3">
        <v>125</v>
      </c>
      <c r="B122" s="3">
        <v>0</v>
      </c>
      <c r="C122" s="3">
        <f t="shared" si="12"/>
        <v>-222.36</v>
      </c>
      <c r="D122" s="3">
        <f t="shared" si="13"/>
        <v>-259.10025000000002</v>
      </c>
      <c r="E122" s="3">
        <f t="shared" si="7"/>
        <v>57613.531590000006</v>
      </c>
      <c r="F122" s="3">
        <f t="shared" si="8"/>
        <v>49443.969600000004</v>
      </c>
      <c r="G122" s="18">
        <f t="shared" si="9"/>
        <v>-29.97</v>
      </c>
      <c r="H122" s="18">
        <f t="shared" si="10"/>
        <v>-29.5</v>
      </c>
      <c r="I122" s="18">
        <f t="shared" si="11"/>
        <v>-29.5</v>
      </c>
    </row>
    <row r="123" spans="1:9">
      <c r="A123" s="3">
        <v>587</v>
      </c>
      <c r="B123" s="3">
        <v>227</v>
      </c>
      <c r="C123" s="3">
        <f t="shared" si="12"/>
        <v>239.64</v>
      </c>
      <c r="D123" s="3">
        <f t="shared" si="13"/>
        <v>-32.100250000000017</v>
      </c>
      <c r="E123" s="3">
        <f t="shared" si="7"/>
        <v>-7692.503910000004</v>
      </c>
      <c r="F123" s="3">
        <f t="shared" si="8"/>
        <v>57427.32959999999</v>
      </c>
      <c r="G123" s="18">
        <f t="shared" si="9"/>
        <v>570.63</v>
      </c>
      <c r="H123" s="18">
        <f t="shared" si="10"/>
        <v>571.1</v>
      </c>
      <c r="I123" s="18">
        <f t="shared" si="11"/>
        <v>344.1</v>
      </c>
    </row>
    <row r="124" spans="1:9">
      <c r="A124" s="3">
        <v>471</v>
      </c>
      <c r="B124" s="3">
        <v>452</v>
      </c>
      <c r="C124" s="3">
        <f t="shared" si="12"/>
        <v>123.63999999999999</v>
      </c>
      <c r="D124" s="3">
        <f t="shared" si="13"/>
        <v>192.89974999999998</v>
      </c>
      <c r="E124" s="3">
        <f t="shared" si="7"/>
        <v>23850.125089999994</v>
      </c>
      <c r="F124" s="3">
        <f t="shared" si="8"/>
        <v>15286.849599999996</v>
      </c>
      <c r="G124" s="18">
        <f t="shared" si="9"/>
        <v>419.83000000000004</v>
      </c>
      <c r="H124" s="18">
        <f t="shared" si="10"/>
        <v>420.30000000000007</v>
      </c>
      <c r="I124" s="18">
        <f t="shared" si="11"/>
        <v>-31.699999999999932</v>
      </c>
    </row>
    <row r="125" spans="1:9">
      <c r="A125" s="3">
        <v>114</v>
      </c>
      <c r="B125" s="3">
        <v>0</v>
      </c>
      <c r="C125" s="3">
        <f t="shared" si="12"/>
        <v>-233.36</v>
      </c>
      <c r="D125" s="3">
        <f t="shared" si="13"/>
        <v>-259.10025000000002</v>
      </c>
      <c r="E125" s="3">
        <f t="shared" si="7"/>
        <v>60463.634340000004</v>
      </c>
      <c r="F125" s="3">
        <f t="shared" si="8"/>
        <v>54456.88960000001</v>
      </c>
      <c r="G125" s="18">
        <f t="shared" si="9"/>
        <v>-44.269999999999982</v>
      </c>
      <c r="H125" s="18">
        <f t="shared" si="10"/>
        <v>-43.799999999999983</v>
      </c>
      <c r="I125" s="18">
        <f t="shared" si="11"/>
        <v>-43.799999999999983</v>
      </c>
    </row>
    <row r="126" spans="1:9">
      <c r="A126" s="3">
        <v>188</v>
      </c>
      <c r="B126" s="3">
        <v>0</v>
      </c>
      <c r="C126" s="3">
        <f t="shared" si="12"/>
        <v>-159.36000000000001</v>
      </c>
      <c r="D126" s="3">
        <f t="shared" si="13"/>
        <v>-259.10025000000002</v>
      </c>
      <c r="E126" s="3">
        <f t="shared" si="7"/>
        <v>41290.215840000004</v>
      </c>
      <c r="F126" s="3">
        <f t="shared" si="8"/>
        <v>25395.609600000003</v>
      </c>
      <c r="G126" s="18">
        <f t="shared" si="9"/>
        <v>51.930000000000007</v>
      </c>
      <c r="H126" s="18">
        <f t="shared" si="10"/>
        <v>52.400000000000006</v>
      </c>
      <c r="I126" s="18">
        <f t="shared" si="11"/>
        <v>52.400000000000006</v>
      </c>
    </row>
    <row r="127" spans="1:9">
      <c r="A127" s="3">
        <v>191</v>
      </c>
      <c r="B127" s="3">
        <v>0</v>
      </c>
      <c r="C127" s="3">
        <f t="shared" si="12"/>
        <v>-156.36000000000001</v>
      </c>
      <c r="D127" s="3">
        <f t="shared" si="13"/>
        <v>-259.10025000000002</v>
      </c>
      <c r="E127" s="3">
        <f t="shared" si="7"/>
        <v>40512.91509000001</v>
      </c>
      <c r="F127" s="3">
        <f t="shared" si="8"/>
        <v>24448.449600000004</v>
      </c>
      <c r="G127" s="18">
        <f t="shared" si="9"/>
        <v>55.830000000000013</v>
      </c>
      <c r="H127" s="18">
        <f t="shared" si="10"/>
        <v>56.300000000000011</v>
      </c>
      <c r="I127" s="18">
        <f t="shared" si="11"/>
        <v>56.300000000000011</v>
      </c>
    </row>
    <row r="128" spans="1:9">
      <c r="A128" s="3">
        <v>424</v>
      </c>
      <c r="B128" s="3">
        <v>702</v>
      </c>
      <c r="C128" s="3">
        <f t="shared" si="12"/>
        <v>76.639999999999986</v>
      </c>
      <c r="D128" s="3">
        <f t="shared" si="13"/>
        <v>442.89974999999998</v>
      </c>
      <c r="E128" s="3">
        <f t="shared" si="7"/>
        <v>33943.836839999996</v>
      </c>
      <c r="F128" s="3">
        <f t="shared" si="8"/>
        <v>5873.6895999999979</v>
      </c>
      <c r="G128" s="18">
        <f t="shared" si="9"/>
        <v>358.73</v>
      </c>
      <c r="H128" s="18">
        <f t="shared" si="10"/>
        <v>359.20000000000005</v>
      </c>
      <c r="I128" s="18">
        <f t="shared" si="11"/>
        <v>-342.79999999999995</v>
      </c>
    </row>
    <row r="129" spans="1:9">
      <c r="A129" s="3">
        <v>253</v>
      </c>
      <c r="B129" s="3">
        <v>0</v>
      </c>
      <c r="C129" s="3">
        <f t="shared" si="12"/>
        <v>-94.360000000000014</v>
      </c>
      <c r="D129" s="3">
        <f t="shared" si="13"/>
        <v>-259.10025000000002</v>
      </c>
      <c r="E129" s="3">
        <f t="shared" si="7"/>
        <v>24448.699590000004</v>
      </c>
      <c r="F129" s="3">
        <f t="shared" si="8"/>
        <v>8903.8096000000023</v>
      </c>
      <c r="G129" s="18">
        <f t="shared" si="9"/>
        <v>136.43000000000004</v>
      </c>
      <c r="H129" s="18">
        <f t="shared" si="10"/>
        <v>136.90000000000003</v>
      </c>
      <c r="I129" s="18">
        <f t="shared" si="11"/>
        <v>136.90000000000003</v>
      </c>
    </row>
    <row r="130" spans="1:9">
      <c r="A130" s="3">
        <v>597</v>
      </c>
      <c r="B130" s="3">
        <v>630</v>
      </c>
      <c r="C130" s="3">
        <f t="shared" si="12"/>
        <v>249.64</v>
      </c>
      <c r="D130" s="3">
        <f t="shared" si="13"/>
        <v>370.89974999999998</v>
      </c>
      <c r="E130" s="3">
        <f t="shared" si="7"/>
        <v>92591.413589999996</v>
      </c>
      <c r="F130" s="3">
        <f t="shared" si="8"/>
        <v>62320.129599999993</v>
      </c>
      <c r="G130" s="18">
        <f t="shared" si="9"/>
        <v>583.63</v>
      </c>
      <c r="H130" s="18">
        <f t="shared" si="10"/>
        <v>584.1</v>
      </c>
      <c r="I130" s="18">
        <f t="shared" si="11"/>
        <v>-45.899999999999977</v>
      </c>
    </row>
    <row r="131" spans="1:9">
      <c r="A131" s="3">
        <v>273</v>
      </c>
      <c r="B131" s="3">
        <v>128</v>
      </c>
      <c r="C131" s="3">
        <f t="shared" si="12"/>
        <v>-74.360000000000014</v>
      </c>
      <c r="D131" s="3">
        <f t="shared" si="13"/>
        <v>-131.10025000000002</v>
      </c>
      <c r="E131" s="3">
        <f t="shared" ref="E131:E194" si="14">C131*D131</f>
        <v>9748.6145900000029</v>
      </c>
      <c r="F131" s="3">
        <f t="shared" ref="F131:F194" si="15">C131*C131</f>
        <v>5529.4096000000018</v>
      </c>
      <c r="G131" s="18">
        <f t="shared" ref="G131:G194" si="16" xml:space="preserve"> -192.47 + 1.3*A131</f>
        <v>162.43000000000004</v>
      </c>
      <c r="H131" s="18">
        <f t="shared" ref="H131:H194" si="17">1.3*A131-192</f>
        <v>162.90000000000003</v>
      </c>
      <c r="I131" s="18">
        <f t="shared" ref="I131:I194" si="18">H131-B131</f>
        <v>34.900000000000034</v>
      </c>
    </row>
    <row r="132" spans="1:9">
      <c r="A132" s="3">
        <v>275</v>
      </c>
      <c r="B132" s="3">
        <v>434</v>
      </c>
      <c r="C132" s="3">
        <f t="shared" ref="C132:C195" si="19">A132-$K$11</f>
        <v>-72.360000000000014</v>
      </c>
      <c r="D132" s="3">
        <f t="shared" si="13"/>
        <v>174.89974999999998</v>
      </c>
      <c r="E132" s="3">
        <f t="shared" si="14"/>
        <v>-12655.745910000001</v>
      </c>
      <c r="F132" s="3">
        <f t="shared" si="15"/>
        <v>5235.9696000000022</v>
      </c>
      <c r="G132" s="18">
        <f t="shared" si="16"/>
        <v>165.03</v>
      </c>
      <c r="H132" s="18">
        <f t="shared" si="17"/>
        <v>165.5</v>
      </c>
      <c r="I132" s="18">
        <f t="shared" si="18"/>
        <v>-268.5</v>
      </c>
    </row>
    <row r="133" spans="1:9">
      <c r="A133" s="3">
        <v>158</v>
      </c>
      <c r="B133" s="3">
        <v>0</v>
      </c>
      <c r="C133" s="3">
        <f t="shared" si="19"/>
        <v>-189.36</v>
      </c>
      <c r="D133" s="3">
        <f t="shared" ref="D133:D196" si="20">B133-$K$12</f>
        <v>-259.10025000000002</v>
      </c>
      <c r="E133" s="3">
        <f t="shared" si="14"/>
        <v>49063.223340000004</v>
      </c>
      <c r="F133" s="3">
        <f t="shared" si="15"/>
        <v>35857.209600000002</v>
      </c>
      <c r="G133" s="18">
        <f t="shared" si="16"/>
        <v>12.930000000000007</v>
      </c>
      <c r="H133" s="18">
        <f t="shared" si="17"/>
        <v>13.400000000000006</v>
      </c>
      <c r="I133" s="18">
        <f t="shared" si="18"/>
        <v>13.400000000000006</v>
      </c>
    </row>
    <row r="134" spans="1:9">
      <c r="A134" s="3">
        <v>398</v>
      </c>
      <c r="B134" s="3">
        <v>456</v>
      </c>
      <c r="C134" s="3">
        <f t="shared" si="19"/>
        <v>50.639999999999986</v>
      </c>
      <c r="D134" s="3">
        <f t="shared" si="20"/>
        <v>196.89974999999998</v>
      </c>
      <c r="E134" s="3">
        <f t="shared" si="14"/>
        <v>9971.0033399999957</v>
      </c>
      <c r="F134" s="3">
        <f t="shared" si="15"/>
        <v>2564.4095999999986</v>
      </c>
      <c r="G134" s="18">
        <f t="shared" si="16"/>
        <v>324.92999999999995</v>
      </c>
      <c r="H134" s="18">
        <f t="shared" si="17"/>
        <v>325.39999999999998</v>
      </c>
      <c r="I134" s="18">
        <f t="shared" si="18"/>
        <v>-130.60000000000002</v>
      </c>
    </row>
    <row r="135" spans="1:9">
      <c r="A135" s="3">
        <v>418</v>
      </c>
      <c r="B135" s="3">
        <v>509</v>
      </c>
      <c r="C135" s="3">
        <f t="shared" si="19"/>
        <v>70.639999999999986</v>
      </c>
      <c r="D135" s="3">
        <f t="shared" si="20"/>
        <v>249.89974999999998</v>
      </c>
      <c r="E135" s="3">
        <f t="shared" si="14"/>
        <v>17652.918339999997</v>
      </c>
      <c r="F135" s="3">
        <f t="shared" si="15"/>
        <v>4990.0095999999985</v>
      </c>
      <c r="G135" s="18">
        <f t="shared" si="16"/>
        <v>350.92999999999995</v>
      </c>
      <c r="H135" s="18">
        <f t="shared" si="17"/>
        <v>351.4</v>
      </c>
      <c r="I135" s="18">
        <f t="shared" si="18"/>
        <v>-157.60000000000002</v>
      </c>
    </row>
    <row r="136" spans="1:9">
      <c r="A136" s="3">
        <v>442</v>
      </c>
      <c r="B136" s="3">
        <v>418</v>
      </c>
      <c r="C136" s="3">
        <f t="shared" si="19"/>
        <v>94.639999999999986</v>
      </c>
      <c r="D136" s="3">
        <f t="shared" si="20"/>
        <v>158.89974999999998</v>
      </c>
      <c r="E136" s="3">
        <f t="shared" si="14"/>
        <v>15038.272339999996</v>
      </c>
      <c r="F136" s="3">
        <f t="shared" si="15"/>
        <v>8956.7295999999969</v>
      </c>
      <c r="G136" s="18">
        <f t="shared" si="16"/>
        <v>382.13</v>
      </c>
      <c r="H136" s="18">
        <f t="shared" si="17"/>
        <v>382.6</v>
      </c>
      <c r="I136" s="18">
        <f t="shared" si="18"/>
        <v>-35.399999999999977</v>
      </c>
    </row>
    <row r="137" spans="1:9">
      <c r="A137" s="3">
        <v>251</v>
      </c>
      <c r="B137" s="3">
        <v>4</v>
      </c>
      <c r="C137" s="3">
        <f t="shared" si="19"/>
        <v>-96.360000000000014</v>
      </c>
      <c r="D137" s="3">
        <f t="shared" si="20"/>
        <v>-255.10025000000002</v>
      </c>
      <c r="E137" s="3">
        <f t="shared" si="14"/>
        <v>24581.460090000004</v>
      </c>
      <c r="F137" s="3">
        <f t="shared" si="15"/>
        <v>9285.2496000000028</v>
      </c>
      <c r="G137" s="18">
        <f t="shared" si="16"/>
        <v>133.83000000000001</v>
      </c>
      <c r="H137" s="18">
        <f t="shared" si="17"/>
        <v>134.30000000000001</v>
      </c>
      <c r="I137" s="18">
        <f t="shared" si="18"/>
        <v>130.30000000000001</v>
      </c>
    </row>
    <row r="138" spans="1:9">
      <c r="A138" s="3">
        <v>307</v>
      </c>
      <c r="B138" s="3">
        <v>38</v>
      </c>
      <c r="C138" s="3">
        <f t="shared" si="19"/>
        <v>-40.360000000000014</v>
      </c>
      <c r="D138" s="3">
        <f t="shared" si="20"/>
        <v>-221.10025000000002</v>
      </c>
      <c r="E138" s="3">
        <f t="shared" si="14"/>
        <v>8923.606090000003</v>
      </c>
      <c r="F138" s="3">
        <f t="shared" si="15"/>
        <v>1628.9296000000011</v>
      </c>
      <c r="G138" s="18">
        <f t="shared" si="16"/>
        <v>206.63000000000002</v>
      </c>
      <c r="H138" s="18">
        <f t="shared" si="17"/>
        <v>207.10000000000002</v>
      </c>
      <c r="I138" s="18">
        <f t="shared" si="18"/>
        <v>169.10000000000002</v>
      </c>
    </row>
    <row r="139" spans="1:9">
      <c r="A139" s="3">
        <v>272</v>
      </c>
      <c r="B139" s="3">
        <v>94</v>
      </c>
      <c r="C139" s="3">
        <f t="shared" si="19"/>
        <v>-75.360000000000014</v>
      </c>
      <c r="D139" s="3">
        <f t="shared" si="20"/>
        <v>-165.10025000000002</v>
      </c>
      <c r="E139" s="3">
        <f t="shared" si="14"/>
        <v>12441.954840000004</v>
      </c>
      <c r="F139" s="3">
        <f t="shared" si="15"/>
        <v>5679.129600000002</v>
      </c>
      <c r="G139" s="18">
        <f t="shared" si="16"/>
        <v>161.13000000000002</v>
      </c>
      <c r="H139" s="18">
        <f t="shared" si="17"/>
        <v>161.60000000000002</v>
      </c>
      <c r="I139" s="18">
        <f t="shared" si="18"/>
        <v>67.600000000000023</v>
      </c>
    </row>
    <row r="140" spans="1:9">
      <c r="A140" s="3">
        <v>171</v>
      </c>
      <c r="B140" s="3">
        <v>0</v>
      </c>
      <c r="C140" s="3">
        <f t="shared" si="19"/>
        <v>-176.36</v>
      </c>
      <c r="D140" s="3">
        <f t="shared" si="20"/>
        <v>-259.10025000000002</v>
      </c>
      <c r="E140" s="3">
        <f t="shared" si="14"/>
        <v>45694.920090000007</v>
      </c>
      <c r="F140" s="3">
        <f t="shared" si="15"/>
        <v>31102.849600000005</v>
      </c>
      <c r="G140" s="18">
        <f t="shared" si="16"/>
        <v>29.830000000000013</v>
      </c>
      <c r="H140" s="18">
        <f t="shared" si="17"/>
        <v>30.300000000000011</v>
      </c>
      <c r="I140" s="18">
        <f t="shared" si="18"/>
        <v>30.300000000000011</v>
      </c>
    </row>
    <row r="141" spans="1:9">
      <c r="A141" s="3">
        <v>713</v>
      </c>
      <c r="B141" s="3">
        <v>799</v>
      </c>
      <c r="C141" s="3">
        <f t="shared" si="19"/>
        <v>365.64</v>
      </c>
      <c r="D141" s="3">
        <f t="shared" si="20"/>
        <v>539.89975000000004</v>
      </c>
      <c r="E141" s="3">
        <f t="shared" si="14"/>
        <v>197408.94459</v>
      </c>
      <c r="F141" s="3">
        <f t="shared" si="15"/>
        <v>133692.6096</v>
      </c>
      <c r="G141" s="18">
        <f t="shared" si="16"/>
        <v>734.43</v>
      </c>
      <c r="H141" s="18">
        <f t="shared" si="17"/>
        <v>734.9</v>
      </c>
      <c r="I141" s="18">
        <f t="shared" si="18"/>
        <v>-64.100000000000023</v>
      </c>
    </row>
    <row r="142" spans="1:9">
      <c r="A142" s="3">
        <v>449</v>
      </c>
      <c r="B142" s="3">
        <v>713</v>
      </c>
      <c r="C142" s="3">
        <f t="shared" si="19"/>
        <v>101.63999999999999</v>
      </c>
      <c r="D142" s="3">
        <f t="shared" si="20"/>
        <v>453.89974999999998</v>
      </c>
      <c r="E142" s="3">
        <f t="shared" si="14"/>
        <v>46134.370589999991</v>
      </c>
      <c r="F142" s="3">
        <f t="shared" si="15"/>
        <v>10330.689599999998</v>
      </c>
      <c r="G142" s="18">
        <f t="shared" si="16"/>
        <v>391.23</v>
      </c>
      <c r="H142" s="18">
        <f t="shared" si="17"/>
        <v>391.70000000000005</v>
      </c>
      <c r="I142" s="18">
        <f t="shared" si="18"/>
        <v>-321.29999999999995</v>
      </c>
    </row>
    <row r="143" spans="1:9">
      <c r="A143" s="3">
        <v>473</v>
      </c>
      <c r="B143" s="3">
        <v>303</v>
      </c>
      <c r="C143" s="3">
        <f t="shared" si="19"/>
        <v>125.63999999999999</v>
      </c>
      <c r="D143" s="3">
        <f t="shared" si="20"/>
        <v>43.899749999999983</v>
      </c>
      <c r="E143" s="3">
        <f t="shared" si="14"/>
        <v>5515.5645899999972</v>
      </c>
      <c r="F143" s="3">
        <f t="shared" si="15"/>
        <v>15785.409599999997</v>
      </c>
      <c r="G143" s="18">
        <f t="shared" si="16"/>
        <v>422.42999999999995</v>
      </c>
      <c r="H143" s="18">
        <f t="shared" si="17"/>
        <v>422.9</v>
      </c>
      <c r="I143" s="18">
        <f t="shared" si="18"/>
        <v>119.89999999999998</v>
      </c>
    </row>
    <row r="144" spans="1:9">
      <c r="A144" s="3">
        <v>538</v>
      </c>
      <c r="B144" s="3">
        <v>335</v>
      </c>
      <c r="C144" s="3">
        <f t="shared" si="19"/>
        <v>190.64</v>
      </c>
      <c r="D144" s="3">
        <f t="shared" si="20"/>
        <v>75.899749999999983</v>
      </c>
      <c r="E144" s="3">
        <f t="shared" si="14"/>
        <v>14469.528339999995</v>
      </c>
      <c r="F144" s="3">
        <f t="shared" si="15"/>
        <v>36343.609599999996</v>
      </c>
      <c r="G144" s="18">
        <f t="shared" si="16"/>
        <v>506.92999999999995</v>
      </c>
      <c r="H144" s="18">
        <f t="shared" si="17"/>
        <v>507.4</v>
      </c>
      <c r="I144" s="18">
        <f t="shared" si="18"/>
        <v>172.39999999999998</v>
      </c>
    </row>
    <row r="145" spans="1:9">
      <c r="A145" s="3">
        <v>379</v>
      </c>
      <c r="B145" s="3">
        <v>355</v>
      </c>
      <c r="C145" s="3">
        <f t="shared" si="19"/>
        <v>31.639999999999986</v>
      </c>
      <c r="D145" s="3">
        <f t="shared" si="20"/>
        <v>95.899749999999983</v>
      </c>
      <c r="E145" s="3">
        <f t="shared" si="14"/>
        <v>3034.2680899999982</v>
      </c>
      <c r="F145" s="3">
        <f t="shared" si="15"/>
        <v>1001.0895999999991</v>
      </c>
      <c r="G145" s="18">
        <f t="shared" si="16"/>
        <v>300.23</v>
      </c>
      <c r="H145" s="18">
        <f t="shared" si="17"/>
        <v>300.7</v>
      </c>
      <c r="I145" s="18">
        <f t="shared" si="18"/>
        <v>-54.300000000000011</v>
      </c>
    </row>
    <row r="146" spans="1:9">
      <c r="A146" s="3">
        <v>223</v>
      </c>
      <c r="B146" s="3">
        <v>34</v>
      </c>
      <c r="C146" s="3">
        <f t="shared" si="19"/>
        <v>-124.36000000000001</v>
      </c>
      <c r="D146" s="3">
        <f t="shared" si="20"/>
        <v>-225.10025000000002</v>
      </c>
      <c r="E146" s="3">
        <f t="shared" si="14"/>
        <v>27993.467090000006</v>
      </c>
      <c r="F146" s="3">
        <f t="shared" si="15"/>
        <v>15465.409600000003</v>
      </c>
      <c r="G146" s="18">
        <f t="shared" si="16"/>
        <v>97.430000000000035</v>
      </c>
      <c r="H146" s="18">
        <f t="shared" si="17"/>
        <v>97.900000000000034</v>
      </c>
      <c r="I146" s="18">
        <f t="shared" si="18"/>
        <v>63.900000000000034</v>
      </c>
    </row>
    <row r="147" spans="1:9">
      <c r="A147" s="3">
        <v>334</v>
      </c>
      <c r="B147" s="3">
        <v>321</v>
      </c>
      <c r="C147" s="3">
        <f t="shared" si="19"/>
        <v>-13.360000000000014</v>
      </c>
      <c r="D147" s="3">
        <f t="shared" si="20"/>
        <v>61.899749999999983</v>
      </c>
      <c r="E147" s="3">
        <f t="shared" si="14"/>
        <v>-826.98066000000063</v>
      </c>
      <c r="F147" s="3">
        <f t="shared" si="15"/>
        <v>178.48960000000037</v>
      </c>
      <c r="G147" s="18">
        <f t="shared" si="16"/>
        <v>241.73</v>
      </c>
      <c r="H147" s="18">
        <f t="shared" si="17"/>
        <v>242.2</v>
      </c>
      <c r="I147" s="18">
        <f t="shared" si="18"/>
        <v>-78.800000000000011</v>
      </c>
    </row>
    <row r="148" spans="1:9">
      <c r="A148" s="3">
        <v>363</v>
      </c>
      <c r="B148" s="3">
        <v>403</v>
      </c>
      <c r="C148" s="3">
        <f t="shared" si="19"/>
        <v>15.639999999999986</v>
      </c>
      <c r="D148" s="3">
        <f t="shared" si="20"/>
        <v>143.89974999999998</v>
      </c>
      <c r="E148" s="3">
        <f t="shared" si="14"/>
        <v>2250.5920899999978</v>
      </c>
      <c r="F148" s="3">
        <f t="shared" si="15"/>
        <v>244.60959999999957</v>
      </c>
      <c r="G148" s="18">
        <f t="shared" si="16"/>
        <v>279.43000000000006</v>
      </c>
      <c r="H148" s="18">
        <f t="shared" si="17"/>
        <v>279.90000000000003</v>
      </c>
      <c r="I148" s="18">
        <f t="shared" si="18"/>
        <v>-123.09999999999997</v>
      </c>
    </row>
    <row r="149" spans="1:9">
      <c r="A149" s="3">
        <v>147</v>
      </c>
      <c r="B149" s="3">
        <v>0</v>
      </c>
      <c r="C149" s="3">
        <f t="shared" si="19"/>
        <v>-200.36</v>
      </c>
      <c r="D149" s="3">
        <f t="shared" si="20"/>
        <v>-259.10025000000002</v>
      </c>
      <c r="E149" s="3">
        <f t="shared" si="14"/>
        <v>51913.32609000001</v>
      </c>
      <c r="F149" s="3">
        <f t="shared" si="15"/>
        <v>40144.129600000007</v>
      </c>
      <c r="G149" s="18">
        <f t="shared" si="16"/>
        <v>-1.3700000000000045</v>
      </c>
      <c r="H149" s="18">
        <f t="shared" si="17"/>
        <v>-0.90000000000000568</v>
      </c>
      <c r="I149" s="18">
        <f t="shared" si="18"/>
        <v>-0.90000000000000568</v>
      </c>
    </row>
    <row r="150" spans="1:9">
      <c r="A150" s="3">
        <v>188</v>
      </c>
      <c r="B150" s="3">
        <v>0</v>
      </c>
      <c r="C150" s="3">
        <f t="shared" si="19"/>
        <v>-159.36000000000001</v>
      </c>
      <c r="D150" s="3">
        <f t="shared" si="20"/>
        <v>-259.10025000000002</v>
      </c>
      <c r="E150" s="3">
        <f t="shared" si="14"/>
        <v>41290.215840000004</v>
      </c>
      <c r="F150" s="3">
        <f t="shared" si="15"/>
        <v>25395.609600000003</v>
      </c>
      <c r="G150" s="18">
        <f t="shared" si="16"/>
        <v>51.930000000000007</v>
      </c>
      <c r="H150" s="18">
        <f t="shared" si="17"/>
        <v>52.400000000000006</v>
      </c>
      <c r="I150" s="18">
        <f t="shared" si="18"/>
        <v>52.400000000000006</v>
      </c>
    </row>
    <row r="151" spans="1:9">
      <c r="A151" s="3">
        <v>118</v>
      </c>
      <c r="B151" s="3">
        <v>0</v>
      </c>
      <c r="C151" s="3">
        <f t="shared" si="19"/>
        <v>-229.36</v>
      </c>
      <c r="D151" s="3">
        <f t="shared" si="20"/>
        <v>-259.10025000000002</v>
      </c>
      <c r="E151" s="3">
        <f t="shared" si="14"/>
        <v>59427.233340000006</v>
      </c>
      <c r="F151" s="3">
        <f t="shared" si="15"/>
        <v>52606.009600000005</v>
      </c>
      <c r="G151" s="18">
        <f t="shared" si="16"/>
        <v>-39.069999999999993</v>
      </c>
      <c r="H151" s="18">
        <f t="shared" si="17"/>
        <v>-38.599999999999994</v>
      </c>
      <c r="I151" s="18">
        <f t="shared" si="18"/>
        <v>-38.599999999999994</v>
      </c>
    </row>
    <row r="152" spans="1:9">
      <c r="A152" s="3">
        <v>426</v>
      </c>
      <c r="B152" s="3">
        <v>291</v>
      </c>
      <c r="C152" s="3">
        <f t="shared" si="19"/>
        <v>78.639999999999986</v>
      </c>
      <c r="D152" s="3">
        <f t="shared" si="20"/>
        <v>31.899749999999983</v>
      </c>
      <c r="E152" s="3">
        <f t="shared" si="14"/>
        <v>2508.5963399999982</v>
      </c>
      <c r="F152" s="3">
        <f t="shared" si="15"/>
        <v>6184.2495999999983</v>
      </c>
      <c r="G152" s="18">
        <f t="shared" si="16"/>
        <v>361.33000000000004</v>
      </c>
      <c r="H152" s="18">
        <f t="shared" si="17"/>
        <v>361.80000000000007</v>
      </c>
      <c r="I152" s="18">
        <f t="shared" si="18"/>
        <v>70.800000000000068</v>
      </c>
    </row>
    <row r="153" spans="1:9">
      <c r="A153" s="3">
        <v>345</v>
      </c>
      <c r="B153" s="3">
        <v>267</v>
      </c>
      <c r="C153" s="3">
        <f t="shared" si="19"/>
        <v>-2.3600000000000136</v>
      </c>
      <c r="D153" s="3">
        <f t="shared" si="20"/>
        <v>7.8997499999999832</v>
      </c>
      <c r="E153" s="3">
        <f t="shared" si="14"/>
        <v>-18.643410000000067</v>
      </c>
      <c r="F153" s="3">
        <f t="shared" si="15"/>
        <v>5.5696000000000643</v>
      </c>
      <c r="G153" s="18">
        <f t="shared" si="16"/>
        <v>256.02999999999997</v>
      </c>
      <c r="H153" s="18">
        <f t="shared" si="17"/>
        <v>256.5</v>
      </c>
      <c r="I153" s="18">
        <f t="shared" si="18"/>
        <v>-10.5</v>
      </c>
    </row>
    <row r="154" spans="1:9">
      <c r="A154" s="3">
        <v>180</v>
      </c>
      <c r="B154" s="3">
        <v>78</v>
      </c>
      <c r="C154" s="3">
        <f t="shared" si="19"/>
        <v>-167.36</v>
      </c>
      <c r="D154" s="3">
        <f t="shared" si="20"/>
        <v>-181.10025000000002</v>
      </c>
      <c r="E154" s="3">
        <f t="shared" si="14"/>
        <v>30308.937840000006</v>
      </c>
      <c r="F154" s="3">
        <f t="shared" si="15"/>
        <v>28009.369600000005</v>
      </c>
      <c r="G154" s="18">
        <f t="shared" si="16"/>
        <v>41.53</v>
      </c>
      <c r="H154" s="18">
        <f t="shared" si="17"/>
        <v>42</v>
      </c>
      <c r="I154" s="18">
        <f t="shared" si="18"/>
        <v>-36</v>
      </c>
    </row>
    <row r="155" spans="1:9">
      <c r="A155" s="3">
        <v>337</v>
      </c>
      <c r="B155" s="3">
        <v>0</v>
      </c>
      <c r="C155" s="3">
        <f t="shared" si="19"/>
        <v>-10.360000000000014</v>
      </c>
      <c r="D155" s="3">
        <f t="shared" si="20"/>
        <v>-259.10025000000002</v>
      </c>
      <c r="E155" s="3">
        <f t="shared" si="14"/>
        <v>2684.2785900000035</v>
      </c>
      <c r="F155" s="3">
        <f t="shared" si="15"/>
        <v>107.32960000000028</v>
      </c>
      <c r="G155" s="18">
        <f t="shared" si="16"/>
        <v>245.63000000000002</v>
      </c>
      <c r="H155" s="18">
        <f t="shared" si="17"/>
        <v>246.10000000000002</v>
      </c>
      <c r="I155" s="18">
        <f t="shared" si="18"/>
        <v>246.10000000000002</v>
      </c>
    </row>
    <row r="156" spans="1:9">
      <c r="A156" s="3">
        <v>230</v>
      </c>
      <c r="B156" s="3">
        <v>0</v>
      </c>
      <c r="C156" s="3">
        <f t="shared" si="19"/>
        <v>-117.36000000000001</v>
      </c>
      <c r="D156" s="3">
        <f t="shared" si="20"/>
        <v>-259.10025000000002</v>
      </c>
      <c r="E156" s="3">
        <f t="shared" si="14"/>
        <v>30408.005340000007</v>
      </c>
      <c r="F156" s="3">
        <f t="shared" si="15"/>
        <v>13773.369600000004</v>
      </c>
      <c r="G156" s="18">
        <f t="shared" si="16"/>
        <v>106.53</v>
      </c>
      <c r="H156" s="18">
        <f t="shared" si="17"/>
        <v>107</v>
      </c>
      <c r="I156" s="18">
        <f t="shared" si="18"/>
        <v>107</v>
      </c>
    </row>
    <row r="157" spans="1:9">
      <c r="A157" s="3">
        <v>140</v>
      </c>
      <c r="B157" s="3">
        <v>0</v>
      </c>
      <c r="C157" s="3">
        <f t="shared" si="19"/>
        <v>-207.36</v>
      </c>
      <c r="D157" s="3">
        <f t="shared" si="20"/>
        <v>-259.10025000000002</v>
      </c>
      <c r="E157" s="3">
        <f t="shared" si="14"/>
        <v>53727.02784000001</v>
      </c>
      <c r="F157" s="3">
        <f t="shared" si="15"/>
        <v>42998.169600000008</v>
      </c>
      <c r="G157" s="18">
        <f t="shared" si="16"/>
        <v>-10.469999999999999</v>
      </c>
      <c r="H157" s="18">
        <f t="shared" si="17"/>
        <v>-10</v>
      </c>
      <c r="I157" s="18">
        <f t="shared" si="18"/>
        <v>-10</v>
      </c>
    </row>
    <row r="158" spans="1:9">
      <c r="A158" s="3">
        <v>331</v>
      </c>
      <c r="B158" s="3">
        <v>215</v>
      </c>
      <c r="C158" s="3">
        <f t="shared" si="19"/>
        <v>-16.360000000000014</v>
      </c>
      <c r="D158" s="3">
        <f t="shared" si="20"/>
        <v>-44.100250000000017</v>
      </c>
      <c r="E158" s="3">
        <f t="shared" si="14"/>
        <v>721.48009000000093</v>
      </c>
      <c r="F158" s="3">
        <f t="shared" si="15"/>
        <v>267.64960000000042</v>
      </c>
      <c r="G158" s="18">
        <f t="shared" si="16"/>
        <v>237.83</v>
      </c>
      <c r="H158" s="18">
        <f t="shared" si="17"/>
        <v>238.3</v>
      </c>
      <c r="I158" s="18">
        <f t="shared" si="18"/>
        <v>23.300000000000011</v>
      </c>
    </row>
    <row r="159" spans="1:9">
      <c r="A159" s="3">
        <v>397</v>
      </c>
      <c r="B159" s="3">
        <v>510</v>
      </c>
      <c r="C159" s="3">
        <f t="shared" si="19"/>
        <v>49.639999999999986</v>
      </c>
      <c r="D159" s="3">
        <f t="shared" si="20"/>
        <v>250.89974999999998</v>
      </c>
      <c r="E159" s="3">
        <f t="shared" si="14"/>
        <v>12454.663589999996</v>
      </c>
      <c r="F159" s="3">
        <f t="shared" si="15"/>
        <v>2464.1295999999988</v>
      </c>
      <c r="G159" s="18">
        <f t="shared" si="16"/>
        <v>323.63</v>
      </c>
      <c r="H159" s="18">
        <f t="shared" si="17"/>
        <v>324.10000000000002</v>
      </c>
      <c r="I159" s="18">
        <f t="shared" si="18"/>
        <v>-185.89999999999998</v>
      </c>
    </row>
    <row r="160" spans="1:9">
      <c r="A160" s="3">
        <v>397</v>
      </c>
      <c r="B160" s="3">
        <v>327</v>
      </c>
      <c r="C160" s="3">
        <f t="shared" si="19"/>
        <v>49.639999999999986</v>
      </c>
      <c r="D160" s="3">
        <f t="shared" si="20"/>
        <v>67.899749999999983</v>
      </c>
      <c r="E160" s="3">
        <f t="shared" si="14"/>
        <v>3370.5435899999984</v>
      </c>
      <c r="F160" s="3">
        <f t="shared" si="15"/>
        <v>2464.1295999999988</v>
      </c>
      <c r="G160" s="18">
        <f t="shared" si="16"/>
        <v>323.63</v>
      </c>
      <c r="H160" s="18">
        <f t="shared" si="17"/>
        <v>324.10000000000002</v>
      </c>
      <c r="I160" s="18">
        <f t="shared" si="18"/>
        <v>-2.8999999999999773</v>
      </c>
    </row>
    <row r="161" spans="1:9">
      <c r="A161" s="3">
        <v>230</v>
      </c>
      <c r="B161" s="3">
        <v>0</v>
      </c>
      <c r="C161" s="3">
        <f t="shared" si="19"/>
        <v>-117.36000000000001</v>
      </c>
      <c r="D161" s="3">
        <f t="shared" si="20"/>
        <v>-259.10025000000002</v>
      </c>
      <c r="E161" s="3">
        <f t="shared" si="14"/>
        <v>30408.005340000007</v>
      </c>
      <c r="F161" s="3">
        <f t="shared" si="15"/>
        <v>13773.369600000004</v>
      </c>
      <c r="G161" s="18">
        <f t="shared" si="16"/>
        <v>106.53</v>
      </c>
      <c r="H161" s="18">
        <f t="shared" si="17"/>
        <v>107</v>
      </c>
      <c r="I161" s="18">
        <f t="shared" si="18"/>
        <v>107</v>
      </c>
    </row>
    <row r="162" spans="1:9">
      <c r="A162" s="3">
        <v>373</v>
      </c>
      <c r="B162" s="3">
        <v>418</v>
      </c>
      <c r="C162" s="3">
        <f t="shared" si="19"/>
        <v>25.639999999999986</v>
      </c>
      <c r="D162" s="3">
        <f t="shared" si="20"/>
        <v>158.89974999999998</v>
      </c>
      <c r="E162" s="3">
        <f t="shared" si="14"/>
        <v>4074.1895899999972</v>
      </c>
      <c r="F162" s="3">
        <f t="shared" si="15"/>
        <v>657.40959999999927</v>
      </c>
      <c r="G162" s="18">
        <f t="shared" si="16"/>
        <v>292.43000000000006</v>
      </c>
      <c r="H162" s="18">
        <f t="shared" si="17"/>
        <v>292.90000000000003</v>
      </c>
      <c r="I162" s="18">
        <f t="shared" si="18"/>
        <v>-125.09999999999997</v>
      </c>
    </row>
    <row r="163" spans="1:9">
      <c r="A163" s="3">
        <v>156</v>
      </c>
      <c r="B163" s="3">
        <v>0</v>
      </c>
      <c r="C163" s="3">
        <f t="shared" si="19"/>
        <v>-191.36</v>
      </c>
      <c r="D163" s="3">
        <f t="shared" si="20"/>
        <v>-259.10025000000002</v>
      </c>
      <c r="E163" s="3">
        <f t="shared" si="14"/>
        <v>49581.42384000001</v>
      </c>
      <c r="F163" s="3">
        <f t="shared" si="15"/>
        <v>36618.649600000004</v>
      </c>
      <c r="G163" s="18">
        <f t="shared" si="16"/>
        <v>10.330000000000013</v>
      </c>
      <c r="H163" s="18">
        <f t="shared" si="17"/>
        <v>10.800000000000011</v>
      </c>
      <c r="I163" s="18">
        <f t="shared" si="18"/>
        <v>10.800000000000011</v>
      </c>
    </row>
    <row r="164" spans="1:9">
      <c r="A164" s="3">
        <v>504</v>
      </c>
      <c r="B164" s="3">
        <v>543</v>
      </c>
      <c r="C164" s="3">
        <f t="shared" si="19"/>
        <v>156.63999999999999</v>
      </c>
      <c r="D164" s="3">
        <f t="shared" si="20"/>
        <v>283.89974999999998</v>
      </c>
      <c r="E164" s="3">
        <f t="shared" si="14"/>
        <v>44470.05683999999</v>
      </c>
      <c r="F164" s="3">
        <f t="shared" si="15"/>
        <v>24536.089599999996</v>
      </c>
      <c r="G164" s="18">
        <f t="shared" si="16"/>
        <v>462.73</v>
      </c>
      <c r="H164" s="18">
        <f t="shared" si="17"/>
        <v>463.20000000000005</v>
      </c>
      <c r="I164" s="18">
        <f t="shared" si="18"/>
        <v>-79.799999999999955</v>
      </c>
    </row>
    <row r="165" spans="1:9">
      <c r="A165" s="3">
        <v>198</v>
      </c>
      <c r="B165" s="3">
        <v>0</v>
      </c>
      <c r="C165" s="3">
        <f t="shared" si="19"/>
        <v>-149.36000000000001</v>
      </c>
      <c r="D165" s="3">
        <f t="shared" si="20"/>
        <v>-259.10025000000002</v>
      </c>
      <c r="E165" s="3">
        <f t="shared" si="14"/>
        <v>38699.213340000009</v>
      </c>
      <c r="F165" s="3">
        <f t="shared" si="15"/>
        <v>22308.409600000003</v>
      </c>
      <c r="G165" s="18">
        <f t="shared" si="16"/>
        <v>64.930000000000035</v>
      </c>
      <c r="H165" s="18">
        <f t="shared" si="17"/>
        <v>65.400000000000034</v>
      </c>
      <c r="I165" s="18">
        <f t="shared" si="18"/>
        <v>65.400000000000034</v>
      </c>
    </row>
    <row r="166" spans="1:9">
      <c r="A166" s="3">
        <v>420</v>
      </c>
      <c r="B166" s="3">
        <v>274</v>
      </c>
      <c r="C166" s="3">
        <f t="shared" si="19"/>
        <v>72.639999999999986</v>
      </c>
      <c r="D166" s="3">
        <f t="shared" si="20"/>
        <v>14.899749999999983</v>
      </c>
      <c r="E166" s="3">
        <f t="shared" si="14"/>
        <v>1082.3178399999986</v>
      </c>
      <c r="F166" s="3">
        <f t="shared" si="15"/>
        <v>5276.569599999998</v>
      </c>
      <c r="G166" s="18">
        <f t="shared" si="16"/>
        <v>353.53</v>
      </c>
      <c r="H166" s="18">
        <f t="shared" si="17"/>
        <v>354</v>
      </c>
      <c r="I166" s="18">
        <f t="shared" si="18"/>
        <v>80</v>
      </c>
    </row>
    <row r="167" spans="1:9">
      <c r="A167" s="3">
        <v>359</v>
      </c>
      <c r="B167" s="3">
        <v>285</v>
      </c>
      <c r="C167" s="3">
        <f t="shared" si="19"/>
        <v>11.639999999999986</v>
      </c>
      <c r="D167" s="3">
        <f t="shared" si="20"/>
        <v>25.899749999999983</v>
      </c>
      <c r="E167" s="3">
        <f t="shared" si="14"/>
        <v>301.47308999999944</v>
      </c>
      <c r="F167" s="3">
        <f t="shared" si="15"/>
        <v>135.48959999999968</v>
      </c>
      <c r="G167" s="18">
        <f t="shared" si="16"/>
        <v>274.23</v>
      </c>
      <c r="H167" s="18">
        <f t="shared" si="17"/>
        <v>274.7</v>
      </c>
      <c r="I167" s="18">
        <f t="shared" si="18"/>
        <v>-10.300000000000011</v>
      </c>
    </row>
    <row r="168" spans="1:9">
      <c r="A168" s="3">
        <v>209</v>
      </c>
      <c r="B168" s="3">
        <v>0</v>
      </c>
      <c r="C168" s="3">
        <f t="shared" si="19"/>
        <v>-138.36000000000001</v>
      </c>
      <c r="D168" s="3">
        <f t="shared" si="20"/>
        <v>-259.10025000000002</v>
      </c>
      <c r="E168" s="3">
        <f t="shared" si="14"/>
        <v>35849.110590000004</v>
      </c>
      <c r="F168" s="3">
        <f t="shared" si="15"/>
        <v>19143.489600000004</v>
      </c>
      <c r="G168" s="18">
        <f t="shared" si="16"/>
        <v>79.22999999999999</v>
      </c>
      <c r="H168" s="18">
        <f t="shared" si="17"/>
        <v>79.699999999999989</v>
      </c>
      <c r="I168" s="18">
        <f t="shared" si="18"/>
        <v>79.699999999999989</v>
      </c>
    </row>
    <row r="169" spans="1:9">
      <c r="A169" s="3">
        <v>174</v>
      </c>
      <c r="B169" s="3">
        <v>0</v>
      </c>
      <c r="C169" s="3">
        <f t="shared" si="19"/>
        <v>-173.36</v>
      </c>
      <c r="D169" s="3">
        <f t="shared" si="20"/>
        <v>-259.10025000000002</v>
      </c>
      <c r="E169" s="3">
        <f t="shared" si="14"/>
        <v>44917.619340000005</v>
      </c>
      <c r="F169" s="3">
        <f t="shared" si="15"/>
        <v>30053.689600000005</v>
      </c>
      <c r="G169" s="18">
        <f t="shared" si="16"/>
        <v>33.730000000000018</v>
      </c>
      <c r="H169" s="18">
        <f t="shared" si="17"/>
        <v>34.200000000000017</v>
      </c>
      <c r="I169" s="18">
        <f t="shared" si="18"/>
        <v>34.200000000000017</v>
      </c>
    </row>
    <row r="170" spans="1:9">
      <c r="A170" s="3">
        <v>214</v>
      </c>
      <c r="B170" s="3">
        <v>0</v>
      </c>
      <c r="C170" s="3">
        <f t="shared" si="19"/>
        <v>-133.36000000000001</v>
      </c>
      <c r="D170" s="3">
        <f t="shared" si="20"/>
        <v>-259.10025000000002</v>
      </c>
      <c r="E170" s="3">
        <f t="shared" si="14"/>
        <v>34553.609340000003</v>
      </c>
      <c r="F170" s="3">
        <f t="shared" si="15"/>
        <v>17784.889600000002</v>
      </c>
      <c r="G170" s="18">
        <f t="shared" si="16"/>
        <v>85.72999999999999</v>
      </c>
      <c r="H170" s="18">
        <f t="shared" si="17"/>
        <v>86.199999999999989</v>
      </c>
      <c r="I170" s="18">
        <f t="shared" si="18"/>
        <v>86.199999999999989</v>
      </c>
    </row>
    <row r="171" spans="1:9">
      <c r="A171" s="3">
        <v>449</v>
      </c>
      <c r="B171" s="3">
        <v>550</v>
      </c>
      <c r="C171" s="3">
        <f t="shared" si="19"/>
        <v>101.63999999999999</v>
      </c>
      <c r="D171" s="3">
        <f t="shared" si="20"/>
        <v>290.89974999999998</v>
      </c>
      <c r="E171" s="3">
        <f t="shared" si="14"/>
        <v>29567.050589999995</v>
      </c>
      <c r="F171" s="3">
        <f t="shared" si="15"/>
        <v>10330.689599999998</v>
      </c>
      <c r="G171" s="18">
        <f t="shared" si="16"/>
        <v>391.23</v>
      </c>
      <c r="H171" s="18">
        <f t="shared" si="17"/>
        <v>391.70000000000005</v>
      </c>
      <c r="I171" s="18">
        <f t="shared" si="18"/>
        <v>-158.29999999999995</v>
      </c>
    </row>
    <row r="172" spans="1:9">
      <c r="A172" s="3">
        <v>163</v>
      </c>
      <c r="B172" s="3">
        <v>0</v>
      </c>
      <c r="C172" s="3">
        <f t="shared" si="19"/>
        <v>-184.36</v>
      </c>
      <c r="D172" s="3">
        <f t="shared" si="20"/>
        <v>-259.10025000000002</v>
      </c>
      <c r="E172" s="3">
        <f t="shared" si="14"/>
        <v>47767.72209000001</v>
      </c>
      <c r="F172" s="3">
        <f t="shared" si="15"/>
        <v>33988.609600000003</v>
      </c>
      <c r="G172" s="18">
        <f t="shared" si="16"/>
        <v>19.430000000000007</v>
      </c>
      <c r="H172" s="18">
        <f t="shared" si="17"/>
        <v>19.900000000000006</v>
      </c>
      <c r="I172" s="18">
        <f t="shared" si="18"/>
        <v>19.900000000000006</v>
      </c>
    </row>
    <row r="173" spans="1:9">
      <c r="A173" s="3">
        <v>293</v>
      </c>
      <c r="B173" s="3">
        <v>142</v>
      </c>
      <c r="C173" s="3">
        <f t="shared" si="19"/>
        <v>-54.360000000000014</v>
      </c>
      <c r="D173" s="3">
        <f t="shared" si="20"/>
        <v>-117.10025000000002</v>
      </c>
      <c r="E173" s="3">
        <f t="shared" si="14"/>
        <v>6365.5695900000028</v>
      </c>
      <c r="F173" s="3">
        <f t="shared" si="15"/>
        <v>2955.0096000000017</v>
      </c>
      <c r="G173" s="18">
        <f t="shared" si="16"/>
        <v>188.43000000000004</v>
      </c>
      <c r="H173" s="18">
        <f t="shared" si="17"/>
        <v>188.90000000000003</v>
      </c>
      <c r="I173" s="18">
        <f t="shared" si="18"/>
        <v>46.900000000000034</v>
      </c>
    </row>
    <row r="174" spans="1:9">
      <c r="A174" s="3">
        <v>337</v>
      </c>
      <c r="B174" s="3">
        <v>54</v>
      </c>
      <c r="C174" s="3">
        <f t="shared" si="19"/>
        <v>-10.360000000000014</v>
      </c>
      <c r="D174" s="3">
        <f t="shared" si="20"/>
        <v>-205.10025000000002</v>
      </c>
      <c r="E174" s="3">
        <f t="shared" si="14"/>
        <v>2124.838590000003</v>
      </c>
      <c r="F174" s="3">
        <f t="shared" si="15"/>
        <v>107.32960000000028</v>
      </c>
      <c r="G174" s="18">
        <f t="shared" si="16"/>
        <v>245.63000000000002</v>
      </c>
      <c r="H174" s="18">
        <f t="shared" si="17"/>
        <v>246.10000000000002</v>
      </c>
      <c r="I174" s="18">
        <f t="shared" si="18"/>
        <v>192.10000000000002</v>
      </c>
    </row>
    <row r="175" spans="1:9">
      <c r="A175" s="3">
        <v>332</v>
      </c>
      <c r="B175" s="3">
        <v>362</v>
      </c>
      <c r="C175" s="3">
        <f t="shared" si="19"/>
        <v>-15.360000000000014</v>
      </c>
      <c r="D175" s="3">
        <f t="shared" si="20"/>
        <v>102.89974999999998</v>
      </c>
      <c r="E175" s="3">
        <f t="shared" si="14"/>
        <v>-1580.5401600000012</v>
      </c>
      <c r="F175" s="3">
        <f t="shared" si="15"/>
        <v>235.92960000000042</v>
      </c>
      <c r="G175" s="18">
        <f t="shared" si="16"/>
        <v>239.13000000000002</v>
      </c>
      <c r="H175" s="18">
        <f t="shared" si="17"/>
        <v>239.60000000000002</v>
      </c>
      <c r="I175" s="18">
        <f t="shared" si="18"/>
        <v>-122.39999999999998</v>
      </c>
    </row>
    <row r="176" spans="1:9">
      <c r="A176" s="3">
        <v>735</v>
      </c>
      <c r="B176" s="3">
        <v>787</v>
      </c>
      <c r="C176" s="3">
        <f t="shared" si="19"/>
        <v>387.64</v>
      </c>
      <c r="D176" s="3">
        <f t="shared" si="20"/>
        <v>527.89975000000004</v>
      </c>
      <c r="E176" s="3">
        <f t="shared" si="14"/>
        <v>204635.05909</v>
      </c>
      <c r="F176" s="3">
        <f t="shared" si="15"/>
        <v>150264.7696</v>
      </c>
      <c r="G176" s="18">
        <f t="shared" si="16"/>
        <v>763.03</v>
      </c>
      <c r="H176" s="18">
        <f t="shared" si="17"/>
        <v>763.5</v>
      </c>
      <c r="I176" s="18">
        <f t="shared" si="18"/>
        <v>-23.5</v>
      </c>
    </row>
    <row r="177" spans="1:9">
      <c r="A177" s="3">
        <v>201</v>
      </c>
      <c r="B177" s="3">
        <v>0</v>
      </c>
      <c r="C177" s="3">
        <f t="shared" si="19"/>
        <v>-146.36000000000001</v>
      </c>
      <c r="D177" s="3">
        <f t="shared" si="20"/>
        <v>-259.10025000000002</v>
      </c>
      <c r="E177" s="3">
        <f t="shared" si="14"/>
        <v>37921.912590000007</v>
      </c>
      <c r="F177" s="3">
        <f t="shared" si="15"/>
        <v>21421.249600000003</v>
      </c>
      <c r="G177" s="18">
        <f t="shared" si="16"/>
        <v>68.830000000000013</v>
      </c>
      <c r="H177" s="18">
        <f t="shared" si="17"/>
        <v>69.300000000000011</v>
      </c>
      <c r="I177" s="18">
        <f t="shared" si="18"/>
        <v>69.300000000000011</v>
      </c>
    </row>
    <row r="178" spans="1:9">
      <c r="A178" s="3">
        <v>216</v>
      </c>
      <c r="B178" s="3">
        <v>0</v>
      </c>
      <c r="C178" s="3">
        <f t="shared" si="19"/>
        <v>-131.36000000000001</v>
      </c>
      <c r="D178" s="3">
        <f t="shared" si="20"/>
        <v>-259.10025000000002</v>
      </c>
      <c r="E178" s="3">
        <f t="shared" si="14"/>
        <v>34035.408840000004</v>
      </c>
      <c r="F178" s="3">
        <f t="shared" si="15"/>
        <v>17255.449600000004</v>
      </c>
      <c r="G178" s="18">
        <f t="shared" si="16"/>
        <v>88.330000000000013</v>
      </c>
      <c r="H178" s="18">
        <f t="shared" si="17"/>
        <v>88.800000000000011</v>
      </c>
      <c r="I178" s="18">
        <f t="shared" si="18"/>
        <v>88.800000000000011</v>
      </c>
    </row>
    <row r="179" spans="1:9">
      <c r="A179" s="3">
        <v>286</v>
      </c>
      <c r="B179" s="3">
        <v>192</v>
      </c>
      <c r="C179" s="3">
        <f t="shared" si="19"/>
        <v>-61.360000000000014</v>
      </c>
      <c r="D179" s="3">
        <f t="shared" si="20"/>
        <v>-67.100250000000017</v>
      </c>
      <c r="E179" s="3">
        <f t="shared" si="14"/>
        <v>4117.2713400000021</v>
      </c>
      <c r="F179" s="3">
        <f t="shared" si="15"/>
        <v>3765.0496000000016</v>
      </c>
      <c r="G179" s="18">
        <f t="shared" si="16"/>
        <v>179.33</v>
      </c>
      <c r="H179" s="18">
        <f t="shared" si="17"/>
        <v>179.8</v>
      </c>
      <c r="I179" s="18">
        <f t="shared" si="18"/>
        <v>-12.199999999999989</v>
      </c>
    </row>
    <row r="180" spans="1:9">
      <c r="A180" s="3">
        <v>309</v>
      </c>
      <c r="B180" s="3">
        <v>227</v>
      </c>
      <c r="C180" s="3">
        <f t="shared" si="19"/>
        <v>-38.360000000000014</v>
      </c>
      <c r="D180" s="3">
        <f t="shared" si="20"/>
        <v>-32.100250000000017</v>
      </c>
      <c r="E180" s="3">
        <f t="shared" si="14"/>
        <v>1231.365590000001</v>
      </c>
      <c r="F180" s="3">
        <f t="shared" si="15"/>
        <v>1471.489600000001</v>
      </c>
      <c r="G180" s="18">
        <f t="shared" si="16"/>
        <v>209.23</v>
      </c>
      <c r="H180" s="18">
        <f t="shared" si="17"/>
        <v>209.7</v>
      </c>
      <c r="I180" s="18">
        <f t="shared" si="18"/>
        <v>-17.300000000000011</v>
      </c>
    </row>
    <row r="181" spans="1:9">
      <c r="A181" s="3">
        <v>548</v>
      </c>
      <c r="B181" s="3">
        <v>619</v>
      </c>
      <c r="C181" s="3">
        <f t="shared" si="19"/>
        <v>200.64</v>
      </c>
      <c r="D181" s="3">
        <f t="shared" si="20"/>
        <v>359.89974999999998</v>
      </c>
      <c r="E181" s="3">
        <f t="shared" si="14"/>
        <v>72210.285839999997</v>
      </c>
      <c r="F181" s="3">
        <f t="shared" si="15"/>
        <v>40256.409599999992</v>
      </c>
      <c r="G181" s="18">
        <f t="shared" si="16"/>
        <v>519.92999999999995</v>
      </c>
      <c r="H181" s="18">
        <f t="shared" si="17"/>
        <v>520.4</v>
      </c>
      <c r="I181" s="18">
        <f t="shared" si="18"/>
        <v>-98.600000000000023</v>
      </c>
    </row>
    <row r="182" spans="1:9">
      <c r="A182" s="3">
        <v>288</v>
      </c>
      <c r="B182" s="3">
        <v>212</v>
      </c>
      <c r="C182" s="3">
        <f t="shared" si="19"/>
        <v>-59.360000000000014</v>
      </c>
      <c r="D182" s="3">
        <f t="shared" si="20"/>
        <v>-47.100250000000017</v>
      </c>
      <c r="E182" s="3">
        <f t="shared" si="14"/>
        <v>2795.8708400000019</v>
      </c>
      <c r="F182" s="3">
        <f t="shared" si="15"/>
        <v>3523.6096000000016</v>
      </c>
      <c r="G182" s="18">
        <f t="shared" si="16"/>
        <v>181.93000000000004</v>
      </c>
      <c r="H182" s="18">
        <f t="shared" si="17"/>
        <v>182.40000000000003</v>
      </c>
      <c r="I182" s="18">
        <f t="shared" si="18"/>
        <v>-29.599999999999966</v>
      </c>
    </row>
    <row r="183" spans="1:9">
      <c r="A183" s="3">
        <v>374</v>
      </c>
      <c r="B183" s="3">
        <v>258</v>
      </c>
      <c r="C183" s="3">
        <f t="shared" si="19"/>
        <v>26.639999999999986</v>
      </c>
      <c r="D183" s="3">
        <f t="shared" si="20"/>
        <v>-1.1002500000000168</v>
      </c>
      <c r="E183" s="3">
        <f t="shared" si="14"/>
        <v>-29.310660000000432</v>
      </c>
      <c r="F183" s="3">
        <f t="shared" si="15"/>
        <v>709.68959999999925</v>
      </c>
      <c r="G183" s="18">
        <f t="shared" si="16"/>
        <v>293.73</v>
      </c>
      <c r="H183" s="18">
        <f t="shared" si="17"/>
        <v>294.2</v>
      </c>
      <c r="I183" s="18">
        <f t="shared" si="18"/>
        <v>36.199999999999989</v>
      </c>
    </row>
    <row r="184" spans="1:9">
      <c r="A184" s="3">
        <v>449</v>
      </c>
      <c r="B184" s="3">
        <v>395</v>
      </c>
      <c r="C184" s="3">
        <f t="shared" si="19"/>
        <v>101.63999999999999</v>
      </c>
      <c r="D184" s="3">
        <f t="shared" si="20"/>
        <v>135.89974999999998</v>
      </c>
      <c r="E184" s="3">
        <f t="shared" si="14"/>
        <v>13812.850589999996</v>
      </c>
      <c r="F184" s="3">
        <f t="shared" si="15"/>
        <v>10330.689599999998</v>
      </c>
      <c r="G184" s="18">
        <f t="shared" si="16"/>
        <v>391.23</v>
      </c>
      <c r="H184" s="18">
        <f t="shared" si="17"/>
        <v>391.70000000000005</v>
      </c>
      <c r="I184" s="18">
        <f t="shared" si="18"/>
        <v>-3.2999999999999545</v>
      </c>
    </row>
    <row r="185" spans="1:9">
      <c r="A185" s="3">
        <v>328</v>
      </c>
      <c r="B185" s="3">
        <v>0</v>
      </c>
      <c r="C185" s="3">
        <f t="shared" si="19"/>
        <v>-19.360000000000014</v>
      </c>
      <c r="D185" s="3">
        <f t="shared" si="20"/>
        <v>-259.10025000000002</v>
      </c>
      <c r="E185" s="3">
        <f t="shared" si="14"/>
        <v>5016.1808400000036</v>
      </c>
      <c r="F185" s="3">
        <f t="shared" si="15"/>
        <v>374.8096000000005</v>
      </c>
      <c r="G185" s="18">
        <f t="shared" si="16"/>
        <v>233.93000000000004</v>
      </c>
      <c r="H185" s="18">
        <f t="shared" si="17"/>
        <v>234.40000000000003</v>
      </c>
      <c r="I185" s="18">
        <f t="shared" si="18"/>
        <v>234.40000000000003</v>
      </c>
    </row>
    <row r="186" spans="1:9">
      <c r="A186" s="3">
        <v>788</v>
      </c>
      <c r="B186" s="3">
        <v>724</v>
      </c>
      <c r="C186" s="3">
        <f t="shared" si="19"/>
        <v>440.64</v>
      </c>
      <c r="D186" s="3">
        <f t="shared" si="20"/>
        <v>464.89974999999998</v>
      </c>
      <c r="E186" s="3">
        <f t="shared" si="14"/>
        <v>204853.42583999998</v>
      </c>
      <c r="F186" s="3">
        <f t="shared" si="15"/>
        <v>194163.6096</v>
      </c>
      <c r="G186" s="18">
        <f t="shared" si="16"/>
        <v>831.93000000000006</v>
      </c>
      <c r="H186" s="18">
        <f t="shared" si="17"/>
        <v>832.40000000000009</v>
      </c>
      <c r="I186" s="18">
        <f t="shared" si="18"/>
        <v>108.40000000000009</v>
      </c>
    </row>
    <row r="187" spans="1:9">
      <c r="A187" s="3">
        <v>309</v>
      </c>
      <c r="B187" s="3">
        <v>225</v>
      </c>
      <c r="C187" s="3">
        <f t="shared" si="19"/>
        <v>-38.360000000000014</v>
      </c>
      <c r="D187" s="3">
        <f t="shared" si="20"/>
        <v>-34.100250000000017</v>
      </c>
      <c r="E187" s="3">
        <f t="shared" si="14"/>
        <v>1308.085590000001</v>
      </c>
      <c r="F187" s="3">
        <f t="shared" si="15"/>
        <v>1471.489600000001</v>
      </c>
      <c r="G187" s="18">
        <f t="shared" si="16"/>
        <v>209.23</v>
      </c>
      <c r="H187" s="18">
        <f t="shared" si="17"/>
        <v>209.7</v>
      </c>
      <c r="I187" s="18">
        <f t="shared" si="18"/>
        <v>-15.300000000000011</v>
      </c>
    </row>
    <row r="188" spans="1:9">
      <c r="A188" s="3">
        <v>302</v>
      </c>
      <c r="B188" s="3">
        <v>94</v>
      </c>
      <c r="C188" s="3">
        <f t="shared" si="19"/>
        <v>-45.360000000000014</v>
      </c>
      <c r="D188" s="3">
        <f t="shared" si="20"/>
        <v>-165.10025000000002</v>
      </c>
      <c r="E188" s="3">
        <f t="shared" si="14"/>
        <v>7488.9473400000034</v>
      </c>
      <c r="F188" s="3">
        <f t="shared" si="15"/>
        <v>2057.5296000000012</v>
      </c>
      <c r="G188" s="18">
        <f t="shared" si="16"/>
        <v>200.13000000000002</v>
      </c>
      <c r="H188" s="18">
        <f t="shared" si="17"/>
        <v>200.60000000000002</v>
      </c>
      <c r="I188" s="18">
        <f t="shared" si="18"/>
        <v>106.60000000000002</v>
      </c>
    </row>
    <row r="189" spans="1:9">
      <c r="A189" s="3">
        <v>163</v>
      </c>
      <c r="B189" s="3">
        <v>0</v>
      </c>
      <c r="C189" s="3">
        <f t="shared" si="19"/>
        <v>-184.36</v>
      </c>
      <c r="D189" s="3">
        <f t="shared" si="20"/>
        <v>-259.10025000000002</v>
      </c>
      <c r="E189" s="3">
        <f t="shared" si="14"/>
        <v>47767.72209000001</v>
      </c>
      <c r="F189" s="3">
        <f t="shared" si="15"/>
        <v>33988.609600000003</v>
      </c>
      <c r="G189" s="18">
        <f t="shared" si="16"/>
        <v>19.430000000000007</v>
      </c>
      <c r="H189" s="18">
        <f t="shared" si="17"/>
        <v>19.900000000000006</v>
      </c>
      <c r="I189" s="18">
        <f t="shared" si="18"/>
        <v>19.900000000000006</v>
      </c>
    </row>
    <row r="190" spans="1:9">
      <c r="A190" s="3">
        <v>542</v>
      </c>
      <c r="B190" s="3">
        <v>465</v>
      </c>
      <c r="C190" s="3">
        <f t="shared" si="19"/>
        <v>194.64</v>
      </c>
      <c r="D190" s="3">
        <f t="shared" si="20"/>
        <v>205.89974999999998</v>
      </c>
      <c r="E190" s="3">
        <f t="shared" si="14"/>
        <v>40076.327339999996</v>
      </c>
      <c r="F190" s="3">
        <f t="shared" si="15"/>
        <v>37884.729599999991</v>
      </c>
      <c r="G190" s="18">
        <f t="shared" si="16"/>
        <v>512.13</v>
      </c>
      <c r="H190" s="18">
        <f t="shared" si="17"/>
        <v>512.6</v>
      </c>
      <c r="I190" s="18">
        <f t="shared" si="18"/>
        <v>47.600000000000023</v>
      </c>
    </row>
    <row r="191" spans="1:9">
      <c r="A191" s="3">
        <v>319</v>
      </c>
      <c r="B191" s="3">
        <v>63</v>
      </c>
      <c r="C191" s="3">
        <f t="shared" si="19"/>
        <v>-28.360000000000014</v>
      </c>
      <c r="D191" s="3">
        <f t="shared" si="20"/>
        <v>-196.10025000000002</v>
      </c>
      <c r="E191" s="3">
        <f t="shared" si="14"/>
        <v>5561.4030900000034</v>
      </c>
      <c r="F191" s="3">
        <f t="shared" si="15"/>
        <v>804.28960000000075</v>
      </c>
      <c r="G191" s="18">
        <f t="shared" si="16"/>
        <v>222.23</v>
      </c>
      <c r="H191" s="18">
        <f t="shared" si="17"/>
        <v>222.7</v>
      </c>
      <c r="I191" s="18">
        <f t="shared" si="18"/>
        <v>159.69999999999999</v>
      </c>
    </row>
    <row r="192" spans="1:9">
      <c r="A192" s="3">
        <v>377</v>
      </c>
      <c r="B192" s="3">
        <v>269</v>
      </c>
      <c r="C192" s="3">
        <f t="shared" si="19"/>
        <v>29.639999999999986</v>
      </c>
      <c r="D192" s="3">
        <f t="shared" si="20"/>
        <v>9.8997499999999832</v>
      </c>
      <c r="E192" s="3">
        <f t="shared" si="14"/>
        <v>293.42858999999936</v>
      </c>
      <c r="F192" s="3">
        <f t="shared" si="15"/>
        <v>878.52959999999916</v>
      </c>
      <c r="G192" s="18">
        <f t="shared" si="16"/>
        <v>297.63</v>
      </c>
      <c r="H192" s="18">
        <f t="shared" si="17"/>
        <v>298.10000000000002</v>
      </c>
      <c r="I192" s="18">
        <f t="shared" si="18"/>
        <v>29.100000000000023</v>
      </c>
    </row>
    <row r="193" spans="1:9">
      <c r="A193" s="3">
        <v>686</v>
      </c>
      <c r="B193" s="3">
        <v>844</v>
      </c>
      <c r="C193" s="3">
        <f t="shared" si="19"/>
        <v>338.64</v>
      </c>
      <c r="D193" s="3">
        <f t="shared" si="20"/>
        <v>584.89975000000004</v>
      </c>
      <c r="E193" s="3">
        <f t="shared" si="14"/>
        <v>198070.45134</v>
      </c>
      <c r="F193" s="3">
        <f t="shared" si="15"/>
        <v>114677.04959999998</v>
      </c>
      <c r="G193" s="18">
        <f t="shared" si="16"/>
        <v>699.33</v>
      </c>
      <c r="H193" s="18">
        <f t="shared" si="17"/>
        <v>699.80000000000007</v>
      </c>
      <c r="I193" s="18">
        <f t="shared" si="18"/>
        <v>-144.19999999999993</v>
      </c>
    </row>
    <row r="194" spans="1:9">
      <c r="A194" s="3">
        <v>281</v>
      </c>
      <c r="B194" s="3">
        <v>168</v>
      </c>
      <c r="C194" s="3">
        <f t="shared" si="19"/>
        <v>-66.360000000000014</v>
      </c>
      <c r="D194" s="3">
        <f t="shared" si="20"/>
        <v>-91.100250000000017</v>
      </c>
      <c r="E194" s="3">
        <f t="shared" si="14"/>
        <v>6045.4125900000026</v>
      </c>
      <c r="F194" s="3">
        <f t="shared" si="15"/>
        <v>4403.6496000000016</v>
      </c>
      <c r="G194" s="18">
        <f t="shared" si="16"/>
        <v>172.83</v>
      </c>
      <c r="H194" s="18">
        <f t="shared" si="17"/>
        <v>173.3</v>
      </c>
      <c r="I194" s="18">
        <f t="shared" si="18"/>
        <v>5.3000000000000114</v>
      </c>
    </row>
    <row r="195" spans="1:9">
      <c r="A195" s="3">
        <v>715</v>
      </c>
      <c r="B195" s="3">
        <v>713</v>
      </c>
      <c r="C195" s="3">
        <f t="shared" si="19"/>
        <v>367.64</v>
      </c>
      <c r="D195" s="3">
        <f t="shared" si="20"/>
        <v>453.89974999999998</v>
      </c>
      <c r="E195" s="3">
        <f t="shared" ref="E195:E258" si="21">C195*D195</f>
        <v>166871.70408999998</v>
      </c>
      <c r="F195" s="3">
        <f t="shared" ref="F195:F258" si="22">C195*C195</f>
        <v>135159.16959999999</v>
      </c>
      <c r="G195" s="18">
        <f t="shared" ref="G195:G258" si="23" xml:space="preserve"> -192.47 + 1.3*A195</f>
        <v>737.03</v>
      </c>
      <c r="H195" s="18">
        <f t="shared" ref="H195:H258" si="24">1.3*A195-192</f>
        <v>737.5</v>
      </c>
      <c r="I195" s="18">
        <f t="shared" ref="I195:I258" si="25">H195-B195</f>
        <v>24.5</v>
      </c>
    </row>
    <row r="196" spans="1:9">
      <c r="A196" s="3">
        <v>177</v>
      </c>
      <c r="B196" s="3">
        <v>0</v>
      </c>
      <c r="C196" s="3">
        <f t="shared" ref="C196:C259" si="26">A196-$K$11</f>
        <v>-170.36</v>
      </c>
      <c r="D196" s="3">
        <f t="shared" si="20"/>
        <v>-259.10025000000002</v>
      </c>
      <c r="E196" s="3">
        <f t="shared" si="21"/>
        <v>44140.31859000001</v>
      </c>
      <c r="F196" s="3">
        <f t="shared" si="22"/>
        <v>29022.529600000005</v>
      </c>
      <c r="G196" s="18">
        <f t="shared" si="23"/>
        <v>37.629999999999995</v>
      </c>
      <c r="H196" s="18">
        <f t="shared" si="24"/>
        <v>38.099999999999994</v>
      </c>
      <c r="I196" s="18">
        <f t="shared" si="25"/>
        <v>38.099999999999994</v>
      </c>
    </row>
    <row r="197" spans="1:9">
      <c r="A197" s="3">
        <v>390</v>
      </c>
      <c r="B197" s="3">
        <v>401</v>
      </c>
      <c r="C197" s="3">
        <f t="shared" si="26"/>
        <v>42.639999999999986</v>
      </c>
      <c r="D197" s="3">
        <f t="shared" ref="D197:D260" si="27">B197-$K$12</f>
        <v>141.89974999999998</v>
      </c>
      <c r="E197" s="3">
        <f t="shared" si="21"/>
        <v>6050.6053399999973</v>
      </c>
      <c r="F197" s="3">
        <f t="shared" si="22"/>
        <v>1818.1695999999988</v>
      </c>
      <c r="G197" s="18">
        <f t="shared" si="23"/>
        <v>314.52999999999997</v>
      </c>
      <c r="H197" s="18">
        <f t="shared" si="24"/>
        <v>315</v>
      </c>
      <c r="I197" s="18">
        <f t="shared" si="25"/>
        <v>-86</v>
      </c>
    </row>
    <row r="198" spans="1:9">
      <c r="A198" s="3">
        <v>506</v>
      </c>
      <c r="B198" s="3">
        <v>375</v>
      </c>
      <c r="C198" s="3">
        <f t="shared" si="26"/>
        <v>158.63999999999999</v>
      </c>
      <c r="D198" s="3">
        <f t="shared" si="27"/>
        <v>115.89974999999998</v>
      </c>
      <c r="E198" s="3">
        <f t="shared" si="21"/>
        <v>18386.336339999994</v>
      </c>
      <c r="F198" s="3">
        <f t="shared" si="22"/>
        <v>25166.649599999997</v>
      </c>
      <c r="G198" s="18">
        <f t="shared" si="23"/>
        <v>465.33000000000004</v>
      </c>
      <c r="H198" s="18">
        <f t="shared" si="24"/>
        <v>465.80000000000007</v>
      </c>
      <c r="I198" s="18">
        <f t="shared" si="25"/>
        <v>90.800000000000068</v>
      </c>
    </row>
    <row r="199" spans="1:9">
      <c r="A199" s="3">
        <v>297</v>
      </c>
      <c r="B199" s="3">
        <v>35</v>
      </c>
      <c r="C199" s="3">
        <f t="shared" si="26"/>
        <v>-50.360000000000014</v>
      </c>
      <c r="D199" s="3">
        <f t="shared" si="27"/>
        <v>-224.10025000000002</v>
      </c>
      <c r="E199" s="3">
        <f t="shared" si="21"/>
        <v>11285.688590000003</v>
      </c>
      <c r="F199" s="3">
        <f t="shared" si="22"/>
        <v>2536.1296000000016</v>
      </c>
      <c r="G199" s="18">
        <f t="shared" si="23"/>
        <v>193.63000000000002</v>
      </c>
      <c r="H199" s="18">
        <f t="shared" si="24"/>
        <v>194.10000000000002</v>
      </c>
      <c r="I199" s="18">
        <f t="shared" si="25"/>
        <v>159.10000000000002</v>
      </c>
    </row>
    <row r="200" spans="1:9">
      <c r="A200" s="3">
        <v>165</v>
      </c>
      <c r="B200" s="3">
        <v>0</v>
      </c>
      <c r="C200" s="3">
        <f t="shared" si="26"/>
        <v>-182.36</v>
      </c>
      <c r="D200" s="3">
        <f t="shared" si="27"/>
        <v>-259.10025000000002</v>
      </c>
      <c r="E200" s="3">
        <f t="shared" si="21"/>
        <v>47249.521590000004</v>
      </c>
      <c r="F200" s="3">
        <f t="shared" si="22"/>
        <v>33255.169600000008</v>
      </c>
      <c r="G200" s="18">
        <f t="shared" si="23"/>
        <v>22.03</v>
      </c>
      <c r="H200" s="18">
        <f t="shared" si="24"/>
        <v>22.5</v>
      </c>
      <c r="I200" s="18">
        <f t="shared" si="25"/>
        <v>22.5</v>
      </c>
    </row>
    <row r="201" spans="1:9">
      <c r="A201" s="3">
        <v>303</v>
      </c>
      <c r="B201" s="3">
        <v>286</v>
      </c>
      <c r="C201" s="3">
        <f t="shared" si="26"/>
        <v>-44.360000000000014</v>
      </c>
      <c r="D201" s="3">
        <f t="shared" si="27"/>
        <v>26.899749999999983</v>
      </c>
      <c r="E201" s="3">
        <f t="shared" si="21"/>
        <v>-1193.2729099999997</v>
      </c>
      <c r="F201" s="3">
        <f t="shared" si="22"/>
        <v>1967.8096000000012</v>
      </c>
      <c r="G201" s="18">
        <f t="shared" si="23"/>
        <v>201.43000000000004</v>
      </c>
      <c r="H201" s="18">
        <f t="shared" si="24"/>
        <v>201.90000000000003</v>
      </c>
      <c r="I201" s="18">
        <f t="shared" si="25"/>
        <v>-84.099999999999966</v>
      </c>
    </row>
    <row r="202" spans="1:9">
      <c r="A202" s="3">
        <v>375</v>
      </c>
      <c r="B202" s="3">
        <v>415</v>
      </c>
      <c r="C202" s="3">
        <f t="shared" si="26"/>
        <v>27.639999999999986</v>
      </c>
      <c r="D202" s="3">
        <f t="shared" si="27"/>
        <v>155.89974999999998</v>
      </c>
      <c r="E202" s="3">
        <f t="shared" si="21"/>
        <v>4309.0690899999972</v>
      </c>
      <c r="F202" s="3">
        <f t="shared" si="22"/>
        <v>763.96959999999922</v>
      </c>
      <c r="G202" s="18">
        <f t="shared" si="23"/>
        <v>295.02999999999997</v>
      </c>
      <c r="H202" s="18">
        <f t="shared" si="24"/>
        <v>295.5</v>
      </c>
      <c r="I202" s="18">
        <f t="shared" si="25"/>
        <v>-119.5</v>
      </c>
    </row>
    <row r="203" spans="1:9">
      <c r="A203" s="3">
        <v>518</v>
      </c>
      <c r="B203" s="3">
        <v>524</v>
      </c>
      <c r="C203" s="3">
        <f t="shared" si="26"/>
        <v>170.64</v>
      </c>
      <c r="D203" s="3">
        <f t="shared" si="27"/>
        <v>264.89974999999998</v>
      </c>
      <c r="E203" s="3">
        <f t="shared" si="21"/>
        <v>45202.493339999994</v>
      </c>
      <c r="F203" s="3">
        <f t="shared" si="22"/>
        <v>29118.009599999994</v>
      </c>
      <c r="G203" s="18">
        <f t="shared" si="23"/>
        <v>480.92999999999995</v>
      </c>
      <c r="H203" s="18">
        <f t="shared" si="24"/>
        <v>481.4</v>
      </c>
      <c r="I203" s="18">
        <f t="shared" si="25"/>
        <v>-42.600000000000023</v>
      </c>
    </row>
    <row r="204" spans="1:9">
      <c r="A204" s="3">
        <v>142</v>
      </c>
      <c r="B204" s="3">
        <v>0</v>
      </c>
      <c r="C204" s="3">
        <f t="shared" si="26"/>
        <v>-205.36</v>
      </c>
      <c r="D204" s="3">
        <f t="shared" si="27"/>
        <v>-259.10025000000002</v>
      </c>
      <c r="E204" s="3">
        <f t="shared" si="21"/>
        <v>53208.827340000003</v>
      </c>
      <c r="F204" s="3">
        <f t="shared" si="22"/>
        <v>42172.729600000006</v>
      </c>
      <c r="G204" s="18">
        <f t="shared" si="23"/>
        <v>-7.8700000000000045</v>
      </c>
      <c r="H204" s="18">
        <f t="shared" si="24"/>
        <v>-7.4000000000000057</v>
      </c>
      <c r="I204" s="18">
        <f t="shared" si="25"/>
        <v>-7.4000000000000057</v>
      </c>
    </row>
    <row r="205" spans="1:9">
      <c r="A205" s="3">
        <v>489</v>
      </c>
      <c r="B205" s="3">
        <v>706</v>
      </c>
      <c r="C205" s="3">
        <f t="shared" si="26"/>
        <v>141.63999999999999</v>
      </c>
      <c r="D205" s="3">
        <f t="shared" si="27"/>
        <v>446.89974999999998</v>
      </c>
      <c r="E205" s="3">
        <f t="shared" si="21"/>
        <v>63298.880589999993</v>
      </c>
      <c r="F205" s="3">
        <f t="shared" si="22"/>
        <v>20061.889599999995</v>
      </c>
      <c r="G205" s="18">
        <f t="shared" si="23"/>
        <v>443.23</v>
      </c>
      <c r="H205" s="18">
        <f t="shared" si="24"/>
        <v>443.70000000000005</v>
      </c>
      <c r="I205" s="18">
        <f t="shared" si="25"/>
        <v>-262.29999999999995</v>
      </c>
    </row>
    <row r="206" spans="1:9">
      <c r="A206" s="3">
        <v>384</v>
      </c>
      <c r="B206" s="3">
        <v>228</v>
      </c>
      <c r="C206" s="3">
        <f t="shared" si="26"/>
        <v>36.639999999999986</v>
      </c>
      <c r="D206" s="3">
        <f t="shared" si="27"/>
        <v>-31.100250000000017</v>
      </c>
      <c r="E206" s="3">
        <f t="shared" si="21"/>
        <v>-1139.5131600000002</v>
      </c>
      <c r="F206" s="3">
        <f t="shared" si="22"/>
        <v>1342.489599999999</v>
      </c>
      <c r="G206" s="18">
        <f t="shared" si="23"/>
        <v>306.73</v>
      </c>
      <c r="H206" s="18">
        <f t="shared" si="24"/>
        <v>307.20000000000005</v>
      </c>
      <c r="I206" s="18">
        <f t="shared" si="25"/>
        <v>79.200000000000045</v>
      </c>
    </row>
    <row r="207" spans="1:9">
      <c r="A207" s="3">
        <v>314</v>
      </c>
      <c r="B207" s="3">
        <v>319</v>
      </c>
      <c r="C207" s="3">
        <f t="shared" si="26"/>
        <v>-33.360000000000014</v>
      </c>
      <c r="D207" s="3">
        <f t="shared" si="27"/>
        <v>59.899749999999983</v>
      </c>
      <c r="E207" s="3">
        <f t="shared" si="21"/>
        <v>-1998.2556600000003</v>
      </c>
      <c r="F207" s="3">
        <f t="shared" si="22"/>
        <v>1112.8896000000009</v>
      </c>
      <c r="G207" s="18">
        <f t="shared" si="23"/>
        <v>215.73</v>
      </c>
      <c r="H207" s="18">
        <f t="shared" si="24"/>
        <v>216.2</v>
      </c>
      <c r="I207" s="18">
        <f t="shared" si="25"/>
        <v>-102.80000000000001</v>
      </c>
    </row>
    <row r="208" spans="1:9">
      <c r="A208" s="3">
        <v>176</v>
      </c>
      <c r="B208" s="3">
        <v>0</v>
      </c>
      <c r="C208" s="3">
        <f t="shared" si="26"/>
        <v>-171.36</v>
      </c>
      <c r="D208" s="3">
        <f t="shared" si="27"/>
        <v>-259.10025000000002</v>
      </c>
      <c r="E208" s="3">
        <f t="shared" si="21"/>
        <v>44399.418840000006</v>
      </c>
      <c r="F208" s="3">
        <f t="shared" si="22"/>
        <v>29364.249600000006</v>
      </c>
      <c r="G208" s="18">
        <f t="shared" si="23"/>
        <v>36.330000000000013</v>
      </c>
      <c r="H208" s="18">
        <f t="shared" si="24"/>
        <v>36.800000000000011</v>
      </c>
      <c r="I208" s="18">
        <f t="shared" si="25"/>
        <v>36.800000000000011</v>
      </c>
    </row>
    <row r="209" spans="1:9">
      <c r="A209" s="3">
        <v>350</v>
      </c>
      <c r="B209" s="3">
        <v>608</v>
      </c>
      <c r="C209" s="3">
        <f t="shared" si="26"/>
        <v>2.6399999999999864</v>
      </c>
      <c r="D209" s="3">
        <f t="shared" si="27"/>
        <v>348.89974999999998</v>
      </c>
      <c r="E209" s="3">
        <f t="shared" si="21"/>
        <v>921.09533999999519</v>
      </c>
      <c r="F209" s="3">
        <f t="shared" si="22"/>
        <v>6.9695999999999279</v>
      </c>
      <c r="G209" s="18">
        <f t="shared" si="23"/>
        <v>262.52999999999997</v>
      </c>
      <c r="H209" s="18">
        <f t="shared" si="24"/>
        <v>263</v>
      </c>
      <c r="I209" s="18">
        <f t="shared" si="25"/>
        <v>-345</v>
      </c>
    </row>
    <row r="210" spans="1:9">
      <c r="A210" s="3">
        <v>313</v>
      </c>
      <c r="B210" s="3">
        <v>115</v>
      </c>
      <c r="C210" s="3">
        <f t="shared" si="26"/>
        <v>-34.360000000000014</v>
      </c>
      <c r="D210" s="3">
        <f t="shared" si="27"/>
        <v>-144.10025000000002</v>
      </c>
      <c r="E210" s="3">
        <f t="shared" si="21"/>
        <v>4951.2845900000029</v>
      </c>
      <c r="F210" s="3">
        <f t="shared" si="22"/>
        <v>1180.6096000000009</v>
      </c>
      <c r="G210" s="18">
        <f t="shared" si="23"/>
        <v>214.43000000000004</v>
      </c>
      <c r="H210" s="18">
        <f t="shared" si="24"/>
        <v>214.90000000000003</v>
      </c>
      <c r="I210" s="18">
        <f t="shared" si="25"/>
        <v>99.900000000000034</v>
      </c>
    </row>
    <row r="211" spans="1:9">
      <c r="A211" s="3">
        <v>629</v>
      </c>
      <c r="B211" s="3">
        <v>366</v>
      </c>
      <c r="C211" s="3">
        <f t="shared" si="26"/>
        <v>281.64</v>
      </c>
      <c r="D211" s="3">
        <f t="shared" si="27"/>
        <v>106.89974999999998</v>
      </c>
      <c r="E211" s="3">
        <f t="shared" si="21"/>
        <v>30107.245589999995</v>
      </c>
      <c r="F211" s="3">
        <f t="shared" si="22"/>
        <v>79321.089599999992</v>
      </c>
      <c r="G211" s="18">
        <f t="shared" si="23"/>
        <v>625.23</v>
      </c>
      <c r="H211" s="18">
        <f t="shared" si="24"/>
        <v>625.70000000000005</v>
      </c>
      <c r="I211" s="18">
        <f t="shared" si="25"/>
        <v>259.70000000000005</v>
      </c>
    </row>
    <row r="212" spans="1:9">
      <c r="A212" s="3">
        <v>238</v>
      </c>
      <c r="B212" s="3">
        <v>48</v>
      </c>
      <c r="C212" s="3">
        <f t="shared" si="26"/>
        <v>-109.36000000000001</v>
      </c>
      <c r="D212" s="3">
        <f t="shared" si="27"/>
        <v>-211.10025000000002</v>
      </c>
      <c r="E212" s="3">
        <f t="shared" si="21"/>
        <v>23085.923340000005</v>
      </c>
      <c r="F212" s="3">
        <f t="shared" si="22"/>
        <v>11959.609600000003</v>
      </c>
      <c r="G212" s="18">
        <f t="shared" si="23"/>
        <v>116.93000000000004</v>
      </c>
      <c r="H212" s="18">
        <f t="shared" si="24"/>
        <v>117.40000000000003</v>
      </c>
      <c r="I212" s="18">
        <f t="shared" si="25"/>
        <v>69.400000000000034</v>
      </c>
    </row>
    <row r="213" spans="1:9">
      <c r="A213" s="3">
        <v>389</v>
      </c>
      <c r="B213" s="3">
        <v>400</v>
      </c>
      <c r="C213" s="3">
        <f t="shared" si="26"/>
        <v>41.639999999999986</v>
      </c>
      <c r="D213" s="3">
        <f t="shared" si="27"/>
        <v>140.89974999999998</v>
      </c>
      <c r="E213" s="3">
        <f t="shared" si="21"/>
        <v>5867.0655899999974</v>
      </c>
      <c r="F213" s="3">
        <f t="shared" si="22"/>
        <v>1733.8895999999988</v>
      </c>
      <c r="G213" s="18">
        <f t="shared" si="23"/>
        <v>313.23</v>
      </c>
      <c r="H213" s="18">
        <f t="shared" si="24"/>
        <v>313.70000000000005</v>
      </c>
      <c r="I213" s="18">
        <f t="shared" si="25"/>
        <v>-86.299999999999955</v>
      </c>
    </row>
    <row r="214" spans="1:9">
      <c r="A214" s="3">
        <v>316</v>
      </c>
      <c r="B214" s="3">
        <v>154</v>
      </c>
      <c r="C214" s="3">
        <f t="shared" si="26"/>
        <v>-31.360000000000014</v>
      </c>
      <c r="D214" s="3">
        <f t="shared" si="27"/>
        <v>-105.10025000000002</v>
      </c>
      <c r="E214" s="3">
        <f t="shared" si="21"/>
        <v>3295.9438400000022</v>
      </c>
      <c r="F214" s="3">
        <f t="shared" si="22"/>
        <v>983.44960000000083</v>
      </c>
      <c r="G214" s="18">
        <f t="shared" si="23"/>
        <v>218.33</v>
      </c>
      <c r="H214" s="18">
        <f t="shared" si="24"/>
        <v>218.8</v>
      </c>
      <c r="I214" s="18">
        <f t="shared" si="25"/>
        <v>64.800000000000011</v>
      </c>
    </row>
    <row r="215" spans="1:9">
      <c r="A215" s="3">
        <v>375</v>
      </c>
      <c r="B215" s="3">
        <v>319</v>
      </c>
      <c r="C215" s="3">
        <f t="shared" si="26"/>
        <v>27.639999999999986</v>
      </c>
      <c r="D215" s="3">
        <f t="shared" si="27"/>
        <v>59.899749999999983</v>
      </c>
      <c r="E215" s="3">
        <f t="shared" si="21"/>
        <v>1655.6290899999988</v>
      </c>
      <c r="F215" s="3">
        <f t="shared" si="22"/>
        <v>763.96959999999922</v>
      </c>
      <c r="G215" s="18">
        <f t="shared" si="23"/>
        <v>295.02999999999997</v>
      </c>
      <c r="H215" s="18">
        <f t="shared" si="24"/>
        <v>295.5</v>
      </c>
      <c r="I215" s="18">
        <f t="shared" si="25"/>
        <v>-23.5</v>
      </c>
    </row>
    <row r="216" spans="1:9">
      <c r="A216" s="3">
        <v>401</v>
      </c>
      <c r="B216" s="3">
        <v>341</v>
      </c>
      <c r="C216" s="3">
        <f t="shared" si="26"/>
        <v>53.639999999999986</v>
      </c>
      <c r="D216" s="3">
        <f t="shared" si="27"/>
        <v>81.899749999999983</v>
      </c>
      <c r="E216" s="3">
        <f t="shared" si="21"/>
        <v>4393.1025899999977</v>
      </c>
      <c r="F216" s="3">
        <f t="shared" si="22"/>
        <v>2877.2495999999987</v>
      </c>
      <c r="G216" s="18">
        <f t="shared" si="23"/>
        <v>328.83000000000004</v>
      </c>
      <c r="H216" s="18">
        <f t="shared" si="24"/>
        <v>329.30000000000007</v>
      </c>
      <c r="I216" s="18">
        <f t="shared" si="25"/>
        <v>-11.699999999999932</v>
      </c>
    </row>
    <row r="217" spans="1:9">
      <c r="A217" s="3">
        <v>330</v>
      </c>
      <c r="B217" s="3">
        <v>123</v>
      </c>
      <c r="C217" s="3">
        <f t="shared" si="26"/>
        <v>-17.360000000000014</v>
      </c>
      <c r="D217" s="3">
        <f t="shared" si="27"/>
        <v>-136.10025000000002</v>
      </c>
      <c r="E217" s="3">
        <f t="shared" si="21"/>
        <v>2362.7003400000021</v>
      </c>
      <c r="F217" s="3">
        <f t="shared" si="22"/>
        <v>301.36960000000045</v>
      </c>
      <c r="G217" s="18">
        <f t="shared" si="23"/>
        <v>236.53</v>
      </c>
      <c r="H217" s="18">
        <f t="shared" si="24"/>
        <v>237</v>
      </c>
      <c r="I217" s="18">
        <f t="shared" si="25"/>
        <v>114</v>
      </c>
    </row>
    <row r="218" spans="1:9">
      <c r="A218" s="3">
        <v>210</v>
      </c>
      <c r="B218" s="3">
        <v>26</v>
      </c>
      <c r="C218" s="3">
        <f t="shared" si="26"/>
        <v>-137.36000000000001</v>
      </c>
      <c r="D218" s="3">
        <f t="shared" si="27"/>
        <v>-233.10025000000002</v>
      </c>
      <c r="E218" s="3">
        <f t="shared" si="21"/>
        <v>32018.650340000004</v>
      </c>
      <c r="F218" s="3">
        <f t="shared" si="22"/>
        <v>18867.769600000003</v>
      </c>
      <c r="G218" s="18">
        <f t="shared" si="23"/>
        <v>80.53</v>
      </c>
      <c r="H218" s="18">
        <f t="shared" si="24"/>
        <v>81</v>
      </c>
      <c r="I218" s="18">
        <f t="shared" si="25"/>
        <v>55</v>
      </c>
    </row>
    <row r="219" spans="1:9">
      <c r="A219" s="3">
        <v>384</v>
      </c>
      <c r="B219" s="3">
        <v>478</v>
      </c>
      <c r="C219" s="3">
        <f t="shared" si="26"/>
        <v>36.639999999999986</v>
      </c>
      <c r="D219" s="3">
        <f t="shared" si="27"/>
        <v>218.89974999999998</v>
      </c>
      <c r="E219" s="3">
        <f t="shared" si="21"/>
        <v>8020.4868399999968</v>
      </c>
      <c r="F219" s="3">
        <f t="shared" si="22"/>
        <v>1342.489599999999</v>
      </c>
      <c r="G219" s="18">
        <f t="shared" si="23"/>
        <v>306.73</v>
      </c>
      <c r="H219" s="18">
        <f t="shared" si="24"/>
        <v>307.20000000000005</v>
      </c>
      <c r="I219" s="18">
        <f t="shared" si="25"/>
        <v>-170.79999999999995</v>
      </c>
    </row>
    <row r="220" spans="1:9">
      <c r="A220" s="3">
        <v>146</v>
      </c>
      <c r="B220" s="3">
        <v>98</v>
      </c>
      <c r="C220" s="3">
        <f t="shared" si="26"/>
        <v>-201.36</v>
      </c>
      <c r="D220" s="3">
        <f t="shared" si="27"/>
        <v>-161.10025000000002</v>
      </c>
      <c r="E220" s="3">
        <f t="shared" si="21"/>
        <v>32439.146340000007</v>
      </c>
      <c r="F220" s="3">
        <f t="shared" si="22"/>
        <v>40545.849600000009</v>
      </c>
      <c r="G220" s="18">
        <f t="shared" si="23"/>
        <v>-2.6699999999999875</v>
      </c>
      <c r="H220" s="18">
        <f t="shared" si="24"/>
        <v>-2.1999999999999886</v>
      </c>
      <c r="I220" s="18">
        <f t="shared" si="25"/>
        <v>-100.19999999999999</v>
      </c>
    </row>
    <row r="221" spans="1:9">
      <c r="A221" s="3">
        <v>362</v>
      </c>
      <c r="B221" s="3">
        <v>327</v>
      </c>
      <c r="C221" s="3">
        <f t="shared" si="26"/>
        <v>14.639999999999986</v>
      </c>
      <c r="D221" s="3">
        <f t="shared" si="27"/>
        <v>67.899749999999983</v>
      </c>
      <c r="E221" s="3">
        <f t="shared" si="21"/>
        <v>994.05233999999882</v>
      </c>
      <c r="F221" s="3">
        <f t="shared" si="22"/>
        <v>214.3295999999996</v>
      </c>
      <c r="G221" s="18">
        <f t="shared" si="23"/>
        <v>278.13</v>
      </c>
      <c r="H221" s="18">
        <f t="shared" si="24"/>
        <v>278.60000000000002</v>
      </c>
      <c r="I221" s="18">
        <f t="shared" si="25"/>
        <v>-48.399999999999977</v>
      </c>
    </row>
    <row r="222" spans="1:9">
      <c r="A222" s="3">
        <v>428</v>
      </c>
      <c r="B222" s="3">
        <v>623</v>
      </c>
      <c r="C222" s="3">
        <f t="shared" si="26"/>
        <v>80.639999999999986</v>
      </c>
      <c r="D222" s="3">
        <f t="shared" si="27"/>
        <v>363.89974999999998</v>
      </c>
      <c r="E222" s="3">
        <f t="shared" si="21"/>
        <v>29344.875839999993</v>
      </c>
      <c r="F222" s="3">
        <f t="shared" si="22"/>
        <v>6502.8095999999978</v>
      </c>
      <c r="G222" s="18">
        <f t="shared" si="23"/>
        <v>363.92999999999995</v>
      </c>
      <c r="H222" s="18">
        <f t="shared" si="24"/>
        <v>364.4</v>
      </c>
      <c r="I222" s="18">
        <f t="shared" si="25"/>
        <v>-258.60000000000002</v>
      </c>
    </row>
    <row r="223" spans="1:9">
      <c r="A223" s="3">
        <v>620</v>
      </c>
      <c r="B223" s="3">
        <v>615</v>
      </c>
      <c r="C223" s="3">
        <f t="shared" si="26"/>
        <v>272.64</v>
      </c>
      <c r="D223" s="3">
        <f t="shared" si="27"/>
        <v>355.89974999999998</v>
      </c>
      <c r="E223" s="3">
        <f t="shared" si="21"/>
        <v>97032.507839999991</v>
      </c>
      <c r="F223" s="3">
        <f t="shared" si="22"/>
        <v>74332.569599999988</v>
      </c>
      <c r="G223" s="18">
        <f t="shared" si="23"/>
        <v>613.53</v>
      </c>
      <c r="H223" s="18">
        <f t="shared" si="24"/>
        <v>614</v>
      </c>
      <c r="I223" s="18">
        <f t="shared" si="25"/>
        <v>-1</v>
      </c>
    </row>
    <row r="224" spans="1:9">
      <c r="A224" s="3">
        <v>441</v>
      </c>
      <c r="B224" s="3">
        <v>775</v>
      </c>
      <c r="C224" s="3">
        <f t="shared" si="26"/>
        <v>93.639999999999986</v>
      </c>
      <c r="D224" s="3">
        <f t="shared" si="27"/>
        <v>515.89975000000004</v>
      </c>
      <c r="E224" s="3">
        <f t="shared" si="21"/>
        <v>48308.852589999995</v>
      </c>
      <c r="F224" s="3">
        <f t="shared" si="22"/>
        <v>8768.4495999999981</v>
      </c>
      <c r="G224" s="18">
        <f t="shared" si="23"/>
        <v>380.83000000000004</v>
      </c>
      <c r="H224" s="18">
        <f t="shared" si="24"/>
        <v>381.30000000000007</v>
      </c>
      <c r="I224" s="18">
        <f t="shared" si="25"/>
        <v>-393.69999999999993</v>
      </c>
    </row>
    <row r="225" spans="1:9">
      <c r="A225" s="3">
        <v>337</v>
      </c>
      <c r="B225" s="3">
        <v>287</v>
      </c>
      <c r="C225" s="3">
        <f t="shared" si="26"/>
        <v>-10.360000000000014</v>
      </c>
      <c r="D225" s="3">
        <f t="shared" si="27"/>
        <v>27.899749999999983</v>
      </c>
      <c r="E225" s="3">
        <f t="shared" si="21"/>
        <v>-289.04141000000021</v>
      </c>
      <c r="F225" s="3">
        <f t="shared" si="22"/>
        <v>107.32960000000028</v>
      </c>
      <c r="G225" s="18">
        <f t="shared" si="23"/>
        <v>245.63000000000002</v>
      </c>
      <c r="H225" s="18">
        <f t="shared" si="24"/>
        <v>246.10000000000002</v>
      </c>
      <c r="I225" s="18">
        <f t="shared" si="25"/>
        <v>-40.899999999999977</v>
      </c>
    </row>
    <row r="226" spans="1:9">
      <c r="A226" s="3">
        <v>572</v>
      </c>
      <c r="B226" s="3">
        <v>351</v>
      </c>
      <c r="C226" s="3">
        <f t="shared" si="26"/>
        <v>224.64</v>
      </c>
      <c r="D226" s="3">
        <f t="shared" si="27"/>
        <v>91.899749999999983</v>
      </c>
      <c r="E226" s="3">
        <f t="shared" si="21"/>
        <v>20644.359839999994</v>
      </c>
      <c r="F226" s="3">
        <f t="shared" si="22"/>
        <v>50463.129599999993</v>
      </c>
      <c r="G226" s="18">
        <f t="shared" si="23"/>
        <v>551.13</v>
      </c>
      <c r="H226" s="18">
        <f t="shared" si="24"/>
        <v>551.6</v>
      </c>
      <c r="I226" s="18">
        <f t="shared" si="25"/>
        <v>200.60000000000002</v>
      </c>
    </row>
    <row r="227" spans="1:9">
      <c r="A227" s="3">
        <v>402</v>
      </c>
      <c r="B227" s="3">
        <v>538</v>
      </c>
      <c r="C227" s="3">
        <f t="shared" si="26"/>
        <v>54.639999999999986</v>
      </c>
      <c r="D227" s="3">
        <f t="shared" si="27"/>
        <v>278.89974999999998</v>
      </c>
      <c r="E227" s="3">
        <f t="shared" si="21"/>
        <v>15239.082339999995</v>
      </c>
      <c r="F227" s="3">
        <f t="shared" si="22"/>
        <v>2985.5295999999985</v>
      </c>
      <c r="G227" s="18">
        <f t="shared" si="23"/>
        <v>330.13</v>
      </c>
      <c r="H227" s="18">
        <f t="shared" si="24"/>
        <v>330.6</v>
      </c>
      <c r="I227" s="18">
        <f t="shared" si="25"/>
        <v>-207.39999999999998</v>
      </c>
    </row>
    <row r="228" spans="1:9">
      <c r="A228" s="3">
        <v>516</v>
      </c>
      <c r="B228" s="3">
        <v>516</v>
      </c>
      <c r="C228" s="3">
        <f t="shared" si="26"/>
        <v>168.64</v>
      </c>
      <c r="D228" s="3">
        <f t="shared" si="27"/>
        <v>256.89974999999998</v>
      </c>
      <c r="E228" s="3">
        <f t="shared" si="21"/>
        <v>43323.573839999997</v>
      </c>
      <c r="F228" s="3">
        <f t="shared" si="22"/>
        <v>28439.449599999996</v>
      </c>
      <c r="G228" s="18">
        <f t="shared" si="23"/>
        <v>478.33000000000004</v>
      </c>
      <c r="H228" s="18">
        <f t="shared" si="24"/>
        <v>478.80000000000007</v>
      </c>
      <c r="I228" s="18">
        <f t="shared" si="25"/>
        <v>-37.199999999999932</v>
      </c>
    </row>
    <row r="229" spans="1:9">
      <c r="A229" s="3">
        <v>421</v>
      </c>
      <c r="B229" s="3">
        <v>241</v>
      </c>
      <c r="C229" s="3">
        <f t="shared" si="26"/>
        <v>73.639999999999986</v>
      </c>
      <c r="D229" s="3">
        <f t="shared" si="27"/>
        <v>-18.100250000000017</v>
      </c>
      <c r="E229" s="3">
        <f t="shared" si="21"/>
        <v>-1332.9024100000011</v>
      </c>
      <c r="F229" s="3">
        <f t="shared" si="22"/>
        <v>5422.8495999999977</v>
      </c>
      <c r="G229" s="18">
        <f t="shared" si="23"/>
        <v>354.83000000000004</v>
      </c>
      <c r="H229" s="18">
        <f t="shared" si="24"/>
        <v>355.30000000000007</v>
      </c>
      <c r="I229" s="18">
        <f t="shared" si="25"/>
        <v>114.30000000000007</v>
      </c>
    </row>
    <row r="230" spans="1:9">
      <c r="A230" s="3">
        <v>334</v>
      </c>
      <c r="B230" s="3">
        <v>78</v>
      </c>
      <c r="C230" s="3">
        <f t="shared" si="26"/>
        <v>-13.360000000000014</v>
      </c>
      <c r="D230" s="3">
        <f t="shared" si="27"/>
        <v>-181.10025000000002</v>
      </c>
      <c r="E230" s="3">
        <f t="shared" si="21"/>
        <v>2419.4993400000026</v>
      </c>
      <c r="F230" s="3">
        <f t="shared" si="22"/>
        <v>178.48960000000037</v>
      </c>
      <c r="G230" s="18">
        <f t="shared" si="23"/>
        <v>241.73</v>
      </c>
      <c r="H230" s="18">
        <f t="shared" si="24"/>
        <v>242.2</v>
      </c>
      <c r="I230" s="18">
        <f t="shared" si="25"/>
        <v>164.2</v>
      </c>
    </row>
    <row r="231" spans="1:9">
      <c r="A231" s="3">
        <v>536</v>
      </c>
      <c r="B231" s="3">
        <v>529</v>
      </c>
      <c r="C231" s="3">
        <f t="shared" si="26"/>
        <v>188.64</v>
      </c>
      <c r="D231" s="3">
        <f t="shared" si="27"/>
        <v>269.89974999999998</v>
      </c>
      <c r="E231" s="3">
        <f t="shared" si="21"/>
        <v>50913.888839999992</v>
      </c>
      <c r="F231" s="3">
        <f t="shared" si="22"/>
        <v>35585.049599999998</v>
      </c>
      <c r="G231" s="18">
        <f t="shared" si="23"/>
        <v>504.33000000000004</v>
      </c>
      <c r="H231" s="18">
        <f t="shared" si="24"/>
        <v>504.80000000000007</v>
      </c>
      <c r="I231" s="18">
        <f t="shared" si="25"/>
        <v>-24.199999999999932</v>
      </c>
    </row>
    <row r="232" spans="1:9">
      <c r="A232" s="3">
        <v>379</v>
      </c>
      <c r="B232" s="3">
        <v>331</v>
      </c>
      <c r="C232" s="3">
        <f t="shared" si="26"/>
        <v>31.639999999999986</v>
      </c>
      <c r="D232" s="3">
        <f t="shared" si="27"/>
        <v>71.899749999999983</v>
      </c>
      <c r="E232" s="3">
        <f t="shared" si="21"/>
        <v>2274.9080899999985</v>
      </c>
      <c r="F232" s="3">
        <f t="shared" si="22"/>
        <v>1001.0895999999991</v>
      </c>
      <c r="G232" s="18">
        <f t="shared" si="23"/>
        <v>300.23</v>
      </c>
      <c r="H232" s="18">
        <f t="shared" si="24"/>
        <v>300.7</v>
      </c>
      <c r="I232" s="18">
        <f t="shared" si="25"/>
        <v>-30.300000000000011</v>
      </c>
    </row>
    <row r="233" spans="1:9">
      <c r="A233" s="3">
        <v>370</v>
      </c>
      <c r="B233" s="3">
        <v>329</v>
      </c>
      <c r="C233" s="3">
        <f t="shared" si="26"/>
        <v>22.639999999999986</v>
      </c>
      <c r="D233" s="3">
        <f t="shared" si="27"/>
        <v>69.899749999999983</v>
      </c>
      <c r="E233" s="3">
        <f t="shared" si="21"/>
        <v>1582.5303399999987</v>
      </c>
      <c r="F233" s="3">
        <f t="shared" si="22"/>
        <v>512.56959999999935</v>
      </c>
      <c r="G233" s="18">
        <f t="shared" si="23"/>
        <v>288.52999999999997</v>
      </c>
      <c r="H233" s="18">
        <f t="shared" si="24"/>
        <v>289</v>
      </c>
      <c r="I233" s="18">
        <f t="shared" si="25"/>
        <v>-40</v>
      </c>
    </row>
    <row r="234" spans="1:9">
      <c r="A234" s="3">
        <v>352</v>
      </c>
      <c r="B234" s="3">
        <v>345</v>
      </c>
      <c r="C234" s="3">
        <f t="shared" si="26"/>
        <v>4.6399999999999864</v>
      </c>
      <c r="D234" s="3">
        <f t="shared" si="27"/>
        <v>85.899749999999983</v>
      </c>
      <c r="E234" s="3">
        <f t="shared" si="21"/>
        <v>398.57483999999874</v>
      </c>
      <c r="F234" s="3">
        <f t="shared" si="22"/>
        <v>21.529599999999874</v>
      </c>
      <c r="G234" s="18">
        <f t="shared" si="23"/>
        <v>265.13</v>
      </c>
      <c r="H234" s="18">
        <f t="shared" si="24"/>
        <v>265.60000000000002</v>
      </c>
      <c r="I234" s="18">
        <f t="shared" si="25"/>
        <v>-79.399999999999977</v>
      </c>
    </row>
    <row r="235" spans="1:9">
      <c r="A235" s="3">
        <v>183</v>
      </c>
      <c r="B235" s="3">
        <v>0</v>
      </c>
      <c r="C235" s="3">
        <f t="shared" si="26"/>
        <v>-164.36</v>
      </c>
      <c r="D235" s="3">
        <f t="shared" si="27"/>
        <v>-259.10025000000002</v>
      </c>
      <c r="E235" s="3">
        <f t="shared" si="21"/>
        <v>42585.717090000006</v>
      </c>
      <c r="F235" s="3">
        <f t="shared" si="22"/>
        <v>27014.209600000006</v>
      </c>
      <c r="G235" s="18">
        <f t="shared" si="23"/>
        <v>45.430000000000007</v>
      </c>
      <c r="H235" s="18">
        <f t="shared" si="24"/>
        <v>45.900000000000006</v>
      </c>
      <c r="I235" s="18">
        <f t="shared" si="25"/>
        <v>45.900000000000006</v>
      </c>
    </row>
    <row r="236" spans="1:9">
      <c r="A236" s="3">
        <v>567</v>
      </c>
      <c r="B236" s="3">
        <v>665</v>
      </c>
      <c r="C236" s="3">
        <f t="shared" si="26"/>
        <v>219.64</v>
      </c>
      <c r="D236" s="3">
        <f t="shared" si="27"/>
        <v>405.89974999999998</v>
      </c>
      <c r="E236" s="3">
        <f t="shared" si="21"/>
        <v>89151.821089999998</v>
      </c>
      <c r="F236" s="3">
        <f t="shared" si="22"/>
        <v>48241.729599999991</v>
      </c>
      <c r="G236" s="18">
        <f t="shared" si="23"/>
        <v>544.63</v>
      </c>
      <c r="H236" s="18">
        <f t="shared" si="24"/>
        <v>545.1</v>
      </c>
      <c r="I236" s="18">
        <f t="shared" si="25"/>
        <v>-119.89999999999998</v>
      </c>
    </row>
    <row r="237" spans="1:9">
      <c r="A237" s="3">
        <v>227</v>
      </c>
      <c r="B237" s="3">
        <v>96</v>
      </c>
      <c r="C237" s="3">
        <f t="shared" si="26"/>
        <v>-120.36000000000001</v>
      </c>
      <c r="D237" s="3">
        <f t="shared" si="27"/>
        <v>-163.10025000000002</v>
      </c>
      <c r="E237" s="3">
        <f t="shared" si="21"/>
        <v>19630.746090000004</v>
      </c>
      <c r="F237" s="3">
        <f t="shared" si="22"/>
        <v>14486.529600000003</v>
      </c>
      <c r="G237" s="18">
        <f t="shared" si="23"/>
        <v>102.63000000000002</v>
      </c>
      <c r="H237" s="18">
        <f t="shared" si="24"/>
        <v>103.10000000000002</v>
      </c>
      <c r="I237" s="18">
        <f t="shared" si="25"/>
        <v>7.1000000000000227</v>
      </c>
    </row>
    <row r="238" spans="1:9">
      <c r="A238" s="3">
        <v>361</v>
      </c>
      <c r="B238" s="3">
        <v>245</v>
      </c>
      <c r="C238" s="3">
        <f t="shared" si="26"/>
        <v>13.639999999999986</v>
      </c>
      <c r="D238" s="3">
        <f t="shared" si="27"/>
        <v>-14.100250000000017</v>
      </c>
      <c r="E238" s="3">
        <f t="shared" si="21"/>
        <v>-192.32741000000004</v>
      </c>
      <c r="F238" s="3">
        <f t="shared" si="22"/>
        <v>186.04959999999963</v>
      </c>
      <c r="G238" s="18">
        <f t="shared" si="23"/>
        <v>276.83000000000004</v>
      </c>
      <c r="H238" s="18">
        <f t="shared" si="24"/>
        <v>277.3</v>
      </c>
      <c r="I238" s="18">
        <f t="shared" si="25"/>
        <v>32.300000000000011</v>
      </c>
    </row>
    <row r="239" spans="1:9">
      <c r="A239" s="3">
        <v>380</v>
      </c>
      <c r="B239" s="3">
        <v>222</v>
      </c>
      <c r="C239" s="3">
        <f t="shared" si="26"/>
        <v>32.639999999999986</v>
      </c>
      <c r="D239" s="3">
        <f t="shared" si="27"/>
        <v>-37.100250000000017</v>
      </c>
      <c r="E239" s="3">
        <f t="shared" si="21"/>
        <v>-1210.95216</v>
      </c>
      <c r="F239" s="3">
        <f t="shared" si="22"/>
        <v>1065.3695999999991</v>
      </c>
      <c r="G239" s="18">
        <f t="shared" si="23"/>
        <v>301.52999999999997</v>
      </c>
      <c r="H239" s="18">
        <f t="shared" si="24"/>
        <v>302</v>
      </c>
      <c r="I239" s="18">
        <f t="shared" si="25"/>
        <v>80</v>
      </c>
    </row>
    <row r="240" spans="1:9">
      <c r="A240" s="3">
        <v>231</v>
      </c>
      <c r="B240" s="3">
        <v>26</v>
      </c>
      <c r="C240" s="3">
        <f t="shared" si="26"/>
        <v>-116.36000000000001</v>
      </c>
      <c r="D240" s="3">
        <f t="shared" si="27"/>
        <v>-233.10025000000002</v>
      </c>
      <c r="E240" s="3">
        <f t="shared" si="21"/>
        <v>27123.545090000007</v>
      </c>
      <c r="F240" s="3">
        <f t="shared" si="22"/>
        <v>13539.649600000002</v>
      </c>
      <c r="G240" s="18">
        <f t="shared" si="23"/>
        <v>107.83000000000001</v>
      </c>
      <c r="H240" s="18">
        <f t="shared" si="24"/>
        <v>108.30000000000001</v>
      </c>
      <c r="I240" s="18">
        <f t="shared" si="25"/>
        <v>82.300000000000011</v>
      </c>
    </row>
    <row r="241" spans="1:9">
      <c r="A241" s="3">
        <v>257</v>
      </c>
      <c r="B241" s="3">
        <v>82</v>
      </c>
      <c r="C241" s="3">
        <f t="shared" si="26"/>
        <v>-90.360000000000014</v>
      </c>
      <c r="D241" s="3">
        <f t="shared" si="27"/>
        <v>-177.10025000000002</v>
      </c>
      <c r="E241" s="3">
        <f t="shared" si="21"/>
        <v>16002.778590000004</v>
      </c>
      <c r="F241" s="3">
        <f t="shared" si="22"/>
        <v>8164.9296000000022</v>
      </c>
      <c r="G241" s="18">
        <f t="shared" si="23"/>
        <v>141.63000000000002</v>
      </c>
      <c r="H241" s="18">
        <f t="shared" si="24"/>
        <v>142.10000000000002</v>
      </c>
      <c r="I241" s="18">
        <f t="shared" si="25"/>
        <v>60.100000000000023</v>
      </c>
    </row>
    <row r="242" spans="1:9">
      <c r="A242" s="3">
        <v>256</v>
      </c>
      <c r="B242" s="3">
        <v>74</v>
      </c>
      <c r="C242" s="3">
        <f t="shared" si="26"/>
        <v>-91.360000000000014</v>
      </c>
      <c r="D242" s="3">
        <f t="shared" si="27"/>
        <v>-185.10025000000002</v>
      </c>
      <c r="E242" s="3">
        <f t="shared" si="21"/>
        <v>16910.758840000006</v>
      </c>
      <c r="F242" s="3">
        <f t="shared" si="22"/>
        <v>8346.6496000000025</v>
      </c>
      <c r="G242" s="18">
        <f t="shared" si="23"/>
        <v>140.33000000000001</v>
      </c>
      <c r="H242" s="18">
        <f t="shared" si="24"/>
        <v>140.80000000000001</v>
      </c>
      <c r="I242" s="18">
        <f t="shared" si="25"/>
        <v>66.800000000000011</v>
      </c>
    </row>
    <row r="243" spans="1:9">
      <c r="A243" s="3">
        <v>100</v>
      </c>
      <c r="B243" s="3">
        <v>0</v>
      </c>
      <c r="C243" s="3">
        <f t="shared" si="26"/>
        <v>-247.36</v>
      </c>
      <c r="D243" s="3">
        <f t="shared" si="27"/>
        <v>-259.10025000000002</v>
      </c>
      <c r="E243" s="3">
        <f t="shared" si="21"/>
        <v>64091.037840000005</v>
      </c>
      <c r="F243" s="3">
        <f t="shared" si="22"/>
        <v>61186.969600000004</v>
      </c>
      <c r="G243" s="18">
        <f t="shared" si="23"/>
        <v>-62.47</v>
      </c>
      <c r="H243" s="18">
        <f t="shared" si="24"/>
        <v>-62</v>
      </c>
      <c r="I243" s="18">
        <f t="shared" si="25"/>
        <v>-62</v>
      </c>
    </row>
    <row r="244" spans="1:9">
      <c r="A244" s="3">
        <v>125</v>
      </c>
      <c r="B244" s="3">
        <v>8</v>
      </c>
      <c r="C244" s="3">
        <f t="shared" si="26"/>
        <v>-222.36</v>
      </c>
      <c r="D244" s="3">
        <f t="shared" si="27"/>
        <v>-251.10025000000002</v>
      </c>
      <c r="E244" s="3">
        <f t="shared" si="21"/>
        <v>55834.651590000009</v>
      </c>
      <c r="F244" s="3">
        <f t="shared" si="22"/>
        <v>49443.969600000004</v>
      </c>
      <c r="G244" s="18">
        <f t="shared" si="23"/>
        <v>-29.97</v>
      </c>
      <c r="H244" s="18">
        <f t="shared" si="24"/>
        <v>-29.5</v>
      </c>
      <c r="I244" s="18">
        <f t="shared" si="25"/>
        <v>-37.5</v>
      </c>
    </row>
    <row r="245" spans="1:9">
      <c r="A245" s="3">
        <v>450</v>
      </c>
      <c r="B245" s="3">
        <v>428</v>
      </c>
      <c r="C245" s="3">
        <f t="shared" si="26"/>
        <v>102.63999999999999</v>
      </c>
      <c r="D245" s="3">
        <f t="shared" si="27"/>
        <v>168.89974999999998</v>
      </c>
      <c r="E245" s="3">
        <f t="shared" si="21"/>
        <v>17335.870339999998</v>
      </c>
      <c r="F245" s="3">
        <f t="shared" si="22"/>
        <v>10534.969599999997</v>
      </c>
      <c r="G245" s="18">
        <f t="shared" si="23"/>
        <v>392.53</v>
      </c>
      <c r="H245" s="18">
        <f t="shared" si="24"/>
        <v>393</v>
      </c>
      <c r="I245" s="18">
        <f t="shared" si="25"/>
        <v>-35</v>
      </c>
    </row>
    <row r="246" spans="1:9">
      <c r="A246" s="3">
        <v>144</v>
      </c>
      <c r="B246" s="3">
        <v>0</v>
      </c>
      <c r="C246" s="3">
        <f t="shared" si="26"/>
        <v>-203.36</v>
      </c>
      <c r="D246" s="3">
        <f t="shared" si="27"/>
        <v>-259.10025000000002</v>
      </c>
      <c r="E246" s="3">
        <f t="shared" si="21"/>
        <v>52690.626840000004</v>
      </c>
      <c r="F246" s="3">
        <f t="shared" si="22"/>
        <v>41355.289600000004</v>
      </c>
      <c r="G246" s="18">
        <f t="shared" si="23"/>
        <v>-5.2699999999999818</v>
      </c>
      <c r="H246" s="18">
        <f t="shared" si="24"/>
        <v>-4.7999999999999829</v>
      </c>
      <c r="I246" s="18">
        <f t="shared" si="25"/>
        <v>-4.7999999999999829</v>
      </c>
    </row>
    <row r="247" spans="1:9">
      <c r="A247" s="3">
        <v>185</v>
      </c>
      <c r="B247" s="3">
        <v>0</v>
      </c>
      <c r="C247" s="3">
        <f t="shared" si="26"/>
        <v>-162.36000000000001</v>
      </c>
      <c r="D247" s="3">
        <f t="shared" si="27"/>
        <v>-259.10025000000002</v>
      </c>
      <c r="E247" s="3">
        <f t="shared" si="21"/>
        <v>42067.516590000007</v>
      </c>
      <c r="F247" s="3">
        <f t="shared" si="22"/>
        <v>26360.769600000003</v>
      </c>
      <c r="G247" s="18">
        <f t="shared" si="23"/>
        <v>48.03</v>
      </c>
      <c r="H247" s="18">
        <f t="shared" si="24"/>
        <v>48.5</v>
      </c>
      <c r="I247" s="18">
        <f t="shared" si="25"/>
        <v>48.5</v>
      </c>
    </row>
    <row r="248" spans="1:9">
      <c r="A248" s="3">
        <v>259</v>
      </c>
      <c r="B248" s="3">
        <v>100</v>
      </c>
      <c r="C248" s="3">
        <f t="shared" si="26"/>
        <v>-88.360000000000014</v>
      </c>
      <c r="D248" s="3">
        <f t="shared" si="27"/>
        <v>-159.10025000000002</v>
      </c>
      <c r="E248" s="3">
        <f t="shared" si="21"/>
        <v>14058.098090000003</v>
      </c>
      <c r="F248" s="3">
        <f t="shared" si="22"/>
        <v>7807.4896000000026</v>
      </c>
      <c r="G248" s="18">
        <f t="shared" si="23"/>
        <v>144.22999999999999</v>
      </c>
      <c r="H248" s="18">
        <f t="shared" si="24"/>
        <v>144.69999999999999</v>
      </c>
      <c r="I248" s="18">
        <f t="shared" si="25"/>
        <v>44.699999999999989</v>
      </c>
    </row>
    <row r="249" spans="1:9">
      <c r="A249" s="3">
        <v>184</v>
      </c>
      <c r="B249" s="3">
        <v>0</v>
      </c>
      <c r="C249" s="3">
        <f t="shared" si="26"/>
        <v>-163.36000000000001</v>
      </c>
      <c r="D249" s="3">
        <f t="shared" si="27"/>
        <v>-259.10025000000002</v>
      </c>
      <c r="E249" s="3">
        <f t="shared" si="21"/>
        <v>42326.61684000001</v>
      </c>
      <c r="F249" s="3">
        <f t="shared" si="22"/>
        <v>26686.489600000004</v>
      </c>
      <c r="G249" s="18">
        <f t="shared" si="23"/>
        <v>46.730000000000018</v>
      </c>
      <c r="H249" s="18">
        <f t="shared" si="24"/>
        <v>47.200000000000017</v>
      </c>
      <c r="I249" s="18">
        <f t="shared" si="25"/>
        <v>47.200000000000017</v>
      </c>
    </row>
    <row r="250" spans="1:9">
      <c r="A250" s="3">
        <v>91</v>
      </c>
      <c r="B250" s="3">
        <v>0</v>
      </c>
      <c r="C250" s="3">
        <f t="shared" si="26"/>
        <v>-256.36</v>
      </c>
      <c r="D250" s="3">
        <f t="shared" si="27"/>
        <v>-259.10025000000002</v>
      </c>
      <c r="E250" s="3">
        <f t="shared" si="21"/>
        <v>66422.940090000004</v>
      </c>
      <c r="F250" s="3">
        <f t="shared" si="22"/>
        <v>65720.449600000007</v>
      </c>
      <c r="G250" s="18">
        <f t="shared" si="23"/>
        <v>-74.17</v>
      </c>
      <c r="H250" s="18">
        <f t="shared" si="24"/>
        <v>-73.7</v>
      </c>
      <c r="I250" s="18">
        <f t="shared" si="25"/>
        <v>-73.7</v>
      </c>
    </row>
    <row r="251" spans="1:9">
      <c r="A251" s="3">
        <v>131</v>
      </c>
      <c r="B251" s="3">
        <v>49</v>
      </c>
      <c r="C251" s="3">
        <f t="shared" si="26"/>
        <v>-216.36</v>
      </c>
      <c r="D251" s="3">
        <f t="shared" si="27"/>
        <v>-210.10025000000002</v>
      </c>
      <c r="E251" s="3">
        <f t="shared" si="21"/>
        <v>45457.29009000001</v>
      </c>
      <c r="F251" s="3">
        <f t="shared" si="22"/>
        <v>46811.649600000004</v>
      </c>
      <c r="G251" s="18">
        <f t="shared" si="23"/>
        <v>-22.169999999999987</v>
      </c>
      <c r="H251" s="18">
        <f t="shared" si="24"/>
        <v>-21.699999999999989</v>
      </c>
      <c r="I251" s="18">
        <f t="shared" si="25"/>
        <v>-70.699999999999989</v>
      </c>
    </row>
    <row r="252" spans="1:9">
      <c r="A252" s="3">
        <v>187</v>
      </c>
      <c r="B252" s="3">
        <v>0</v>
      </c>
      <c r="C252" s="3">
        <f t="shared" si="26"/>
        <v>-160.36000000000001</v>
      </c>
      <c r="D252" s="3">
        <f t="shared" si="27"/>
        <v>-259.10025000000002</v>
      </c>
      <c r="E252" s="3">
        <f t="shared" si="21"/>
        <v>41549.316090000008</v>
      </c>
      <c r="F252" s="3">
        <f t="shared" si="22"/>
        <v>25715.329600000005</v>
      </c>
      <c r="G252" s="18">
        <f t="shared" si="23"/>
        <v>50.629999999999995</v>
      </c>
      <c r="H252" s="18">
        <f t="shared" si="24"/>
        <v>51.099999999999994</v>
      </c>
      <c r="I252" s="18">
        <f t="shared" si="25"/>
        <v>51.099999999999994</v>
      </c>
    </row>
    <row r="253" spans="1:9">
      <c r="A253" s="3">
        <v>261</v>
      </c>
      <c r="B253" s="3">
        <v>66</v>
      </c>
      <c r="C253" s="3">
        <f t="shared" si="26"/>
        <v>-86.360000000000014</v>
      </c>
      <c r="D253" s="3">
        <f t="shared" si="27"/>
        <v>-193.10025000000002</v>
      </c>
      <c r="E253" s="3">
        <f t="shared" si="21"/>
        <v>16676.137590000006</v>
      </c>
      <c r="F253" s="3">
        <f t="shared" si="22"/>
        <v>7458.0496000000021</v>
      </c>
      <c r="G253" s="18">
        <f t="shared" si="23"/>
        <v>146.83000000000001</v>
      </c>
      <c r="H253" s="18">
        <f t="shared" si="24"/>
        <v>147.30000000000001</v>
      </c>
      <c r="I253" s="18">
        <f t="shared" si="25"/>
        <v>81.300000000000011</v>
      </c>
    </row>
    <row r="254" spans="1:9">
      <c r="A254" s="3">
        <v>608</v>
      </c>
      <c r="B254" s="3">
        <v>678</v>
      </c>
      <c r="C254" s="3">
        <f t="shared" si="26"/>
        <v>260.64</v>
      </c>
      <c r="D254" s="3">
        <f t="shared" si="27"/>
        <v>418.89974999999998</v>
      </c>
      <c r="E254" s="3">
        <f t="shared" si="21"/>
        <v>109182.03083999999</v>
      </c>
      <c r="F254" s="3">
        <f t="shared" si="22"/>
        <v>67933.209599999987</v>
      </c>
      <c r="G254" s="18">
        <f t="shared" si="23"/>
        <v>597.92999999999995</v>
      </c>
      <c r="H254" s="18">
        <f t="shared" si="24"/>
        <v>598.4</v>
      </c>
      <c r="I254" s="18">
        <f t="shared" si="25"/>
        <v>-79.600000000000023</v>
      </c>
    </row>
    <row r="255" spans="1:9">
      <c r="A255" s="3">
        <v>393</v>
      </c>
      <c r="B255" s="3">
        <v>109</v>
      </c>
      <c r="C255" s="3">
        <f t="shared" si="26"/>
        <v>45.639999999999986</v>
      </c>
      <c r="D255" s="3">
        <f t="shared" si="27"/>
        <v>-150.10025000000002</v>
      </c>
      <c r="E255" s="3">
        <f t="shared" si="21"/>
        <v>-6850.5754099999986</v>
      </c>
      <c r="F255" s="3">
        <f t="shared" si="22"/>
        <v>2083.009599999999</v>
      </c>
      <c r="G255" s="18">
        <f t="shared" si="23"/>
        <v>318.43000000000006</v>
      </c>
      <c r="H255" s="18">
        <f t="shared" si="24"/>
        <v>318.90000000000003</v>
      </c>
      <c r="I255" s="18">
        <f t="shared" si="25"/>
        <v>209.90000000000003</v>
      </c>
    </row>
    <row r="256" spans="1:9">
      <c r="A256" s="3">
        <v>459</v>
      </c>
      <c r="B256" s="3">
        <v>524</v>
      </c>
      <c r="C256" s="3">
        <f t="shared" si="26"/>
        <v>111.63999999999999</v>
      </c>
      <c r="D256" s="3">
        <f t="shared" si="27"/>
        <v>264.89974999999998</v>
      </c>
      <c r="E256" s="3">
        <f t="shared" si="21"/>
        <v>29573.408089999994</v>
      </c>
      <c r="F256" s="3">
        <f t="shared" si="22"/>
        <v>12463.489599999997</v>
      </c>
      <c r="G256" s="18">
        <f t="shared" si="23"/>
        <v>404.23</v>
      </c>
      <c r="H256" s="18">
        <f t="shared" si="24"/>
        <v>404.70000000000005</v>
      </c>
      <c r="I256" s="18">
        <f t="shared" si="25"/>
        <v>-119.29999999999995</v>
      </c>
    </row>
    <row r="257" spans="1:9">
      <c r="A257" s="3">
        <v>297</v>
      </c>
      <c r="B257" s="3">
        <v>59</v>
      </c>
      <c r="C257" s="3">
        <f t="shared" si="26"/>
        <v>-50.360000000000014</v>
      </c>
      <c r="D257" s="3">
        <f t="shared" si="27"/>
        <v>-200.10025000000002</v>
      </c>
      <c r="E257" s="3">
        <f t="shared" si="21"/>
        <v>10077.048590000004</v>
      </c>
      <c r="F257" s="3">
        <f t="shared" si="22"/>
        <v>2536.1296000000016</v>
      </c>
      <c r="G257" s="18">
        <f t="shared" si="23"/>
        <v>193.63000000000002</v>
      </c>
      <c r="H257" s="18">
        <f t="shared" si="24"/>
        <v>194.10000000000002</v>
      </c>
      <c r="I257" s="18">
        <f t="shared" si="25"/>
        <v>135.10000000000002</v>
      </c>
    </row>
    <row r="258" spans="1:9">
      <c r="A258" s="3">
        <v>132</v>
      </c>
      <c r="B258" s="3">
        <v>0</v>
      </c>
      <c r="C258" s="3">
        <f t="shared" si="26"/>
        <v>-215.36</v>
      </c>
      <c r="D258" s="3">
        <f t="shared" si="27"/>
        <v>-259.10025000000002</v>
      </c>
      <c r="E258" s="3">
        <f t="shared" si="21"/>
        <v>55799.829840000006</v>
      </c>
      <c r="F258" s="3">
        <f t="shared" si="22"/>
        <v>46379.929600000003</v>
      </c>
      <c r="G258" s="18">
        <f t="shared" si="23"/>
        <v>-20.870000000000005</v>
      </c>
      <c r="H258" s="18">
        <f t="shared" si="24"/>
        <v>-20.400000000000006</v>
      </c>
      <c r="I258" s="18">
        <f t="shared" si="25"/>
        <v>-20.400000000000006</v>
      </c>
    </row>
    <row r="259" spans="1:9">
      <c r="A259" s="3">
        <v>182</v>
      </c>
      <c r="B259" s="3">
        <v>0</v>
      </c>
      <c r="C259" s="3">
        <f t="shared" si="26"/>
        <v>-165.36</v>
      </c>
      <c r="D259" s="3">
        <f t="shared" si="27"/>
        <v>-259.10025000000002</v>
      </c>
      <c r="E259" s="3">
        <f t="shared" ref="E259:E322" si="28">C259*D259</f>
        <v>42844.817340000009</v>
      </c>
      <c r="F259" s="3">
        <f t="shared" ref="F259:F322" si="29">C259*C259</f>
        <v>27343.929600000003</v>
      </c>
      <c r="G259" s="18">
        <f t="shared" ref="G259:G322" si="30" xml:space="preserve"> -192.47 + 1.3*A259</f>
        <v>44.129999999999995</v>
      </c>
      <c r="H259" s="18">
        <f t="shared" ref="H259:H322" si="31">1.3*A259-192</f>
        <v>44.599999999999994</v>
      </c>
      <c r="I259" s="18">
        <f t="shared" ref="I259:I322" si="32">H259-B259</f>
        <v>44.599999999999994</v>
      </c>
    </row>
    <row r="260" spans="1:9">
      <c r="A260" s="3">
        <v>210</v>
      </c>
      <c r="B260" s="3">
        <v>0</v>
      </c>
      <c r="C260" s="3">
        <f t="shared" ref="C260:C323" si="33">A260-$K$11</f>
        <v>-137.36000000000001</v>
      </c>
      <c r="D260" s="3">
        <f t="shared" si="27"/>
        <v>-259.10025000000002</v>
      </c>
      <c r="E260" s="3">
        <f t="shared" si="28"/>
        <v>35590.010340000008</v>
      </c>
      <c r="F260" s="3">
        <f t="shared" si="29"/>
        <v>18867.769600000003</v>
      </c>
      <c r="G260" s="18">
        <f t="shared" si="30"/>
        <v>80.53</v>
      </c>
      <c r="H260" s="18">
        <f t="shared" si="31"/>
        <v>81</v>
      </c>
      <c r="I260" s="18">
        <f t="shared" si="32"/>
        <v>81</v>
      </c>
    </row>
    <row r="261" spans="1:9">
      <c r="A261" s="3">
        <v>441</v>
      </c>
      <c r="B261" s="3">
        <v>546</v>
      </c>
      <c r="C261" s="3">
        <f t="shared" si="33"/>
        <v>93.639999999999986</v>
      </c>
      <c r="D261" s="3">
        <f t="shared" ref="D261:D324" si="34">B261-$K$12</f>
        <v>286.89974999999998</v>
      </c>
      <c r="E261" s="3">
        <f t="shared" si="28"/>
        <v>26865.292589999994</v>
      </c>
      <c r="F261" s="3">
        <f t="shared" si="29"/>
        <v>8768.4495999999981</v>
      </c>
      <c r="G261" s="18">
        <f t="shared" si="30"/>
        <v>380.83000000000004</v>
      </c>
      <c r="H261" s="18">
        <f t="shared" si="31"/>
        <v>381.30000000000007</v>
      </c>
      <c r="I261" s="18">
        <f t="shared" si="32"/>
        <v>-164.69999999999993</v>
      </c>
    </row>
    <row r="262" spans="1:9">
      <c r="A262" s="3">
        <v>375</v>
      </c>
      <c r="B262" s="3">
        <v>173</v>
      </c>
      <c r="C262" s="3">
        <f t="shared" si="33"/>
        <v>27.639999999999986</v>
      </c>
      <c r="D262" s="3">
        <f t="shared" si="34"/>
        <v>-86.100250000000017</v>
      </c>
      <c r="E262" s="3">
        <f t="shared" si="28"/>
        <v>-2379.8109099999992</v>
      </c>
      <c r="F262" s="3">
        <f t="shared" si="29"/>
        <v>763.96959999999922</v>
      </c>
      <c r="G262" s="18">
        <f t="shared" si="30"/>
        <v>295.02999999999997</v>
      </c>
      <c r="H262" s="18">
        <f t="shared" si="31"/>
        <v>295.5</v>
      </c>
      <c r="I262" s="18">
        <f t="shared" si="32"/>
        <v>122.5</v>
      </c>
    </row>
    <row r="263" spans="1:9">
      <c r="A263" s="3">
        <v>651</v>
      </c>
      <c r="B263" s="3">
        <v>525</v>
      </c>
      <c r="C263" s="3">
        <f t="shared" si="33"/>
        <v>303.64</v>
      </c>
      <c r="D263" s="3">
        <f t="shared" si="34"/>
        <v>265.89974999999998</v>
      </c>
      <c r="E263" s="3">
        <f t="shared" si="28"/>
        <v>80737.80008999999</v>
      </c>
      <c r="F263" s="3">
        <f t="shared" si="29"/>
        <v>92197.249599999996</v>
      </c>
      <c r="G263" s="18">
        <f t="shared" si="30"/>
        <v>653.83000000000004</v>
      </c>
      <c r="H263" s="18">
        <f t="shared" si="31"/>
        <v>654.30000000000007</v>
      </c>
      <c r="I263" s="18">
        <f t="shared" si="32"/>
        <v>129.30000000000007</v>
      </c>
    </row>
    <row r="264" spans="1:9">
      <c r="A264" s="3">
        <v>290</v>
      </c>
      <c r="B264" s="3">
        <v>233</v>
      </c>
      <c r="C264" s="3">
        <f t="shared" si="33"/>
        <v>-57.360000000000014</v>
      </c>
      <c r="D264" s="3">
        <f t="shared" si="34"/>
        <v>-26.100250000000017</v>
      </c>
      <c r="E264" s="3">
        <f t="shared" si="28"/>
        <v>1497.1103400000013</v>
      </c>
      <c r="F264" s="3">
        <f t="shared" si="29"/>
        <v>3290.1696000000015</v>
      </c>
      <c r="G264" s="18">
        <f t="shared" si="30"/>
        <v>184.53</v>
      </c>
      <c r="H264" s="18">
        <f t="shared" si="31"/>
        <v>185</v>
      </c>
      <c r="I264" s="18">
        <f t="shared" si="32"/>
        <v>-48</v>
      </c>
    </row>
    <row r="265" spans="1:9">
      <c r="A265" s="3">
        <v>264</v>
      </c>
      <c r="B265" s="3">
        <v>67</v>
      </c>
      <c r="C265" s="3">
        <f t="shared" si="33"/>
        <v>-83.360000000000014</v>
      </c>
      <c r="D265" s="3">
        <f t="shared" si="34"/>
        <v>-192.10025000000002</v>
      </c>
      <c r="E265" s="3">
        <f t="shared" si="28"/>
        <v>16013.476840000005</v>
      </c>
      <c r="F265" s="3">
        <f t="shared" si="29"/>
        <v>6948.8896000000022</v>
      </c>
      <c r="G265" s="18">
        <f t="shared" si="30"/>
        <v>150.72999999999999</v>
      </c>
      <c r="H265" s="18">
        <f t="shared" si="31"/>
        <v>151.19999999999999</v>
      </c>
      <c r="I265" s="18">
        <f t="shared" si="32"/>
        <v>84.199999999999989</v>
      </c>
    </row>
    <row r="266" spans="1:9">
      <c r="A266" s="3">
        <v>372</v>
      </c>
      <c r="B266" s="3">
        <v>326</v>
      </c>
      <c r="C266" s="3">
        <f t="shared" si="33"/>
        <v>24.639999999999986</v>
      </c>
      <c r="D266" s="3">
        <f t="shared" si="34"/>
        <v>66.899749999999983</v>
      </c>
      <c r="E266" s="3">
        <f t="shared" si="28"/>
        <v>1648.4098399999987</v>
      </c>
      <c r="F266" s="3">
        <f t="shared" si="29"/>
        <v>607.1295999999993</v>
      </c>
      <c r="G266" s="18">
        <f t="shared" si="30"/>
        <v>291.13</v>
      </c>
      <c r="H266" s="18">
        <f t="shared" si="31"/>
        <v>291.60000000000002</v>
      </c>
      <c r="I266" s="18">
        <f t="shared" si="32"/>
        <v>-34.399999999999977</v>
      </c>
    </row>
    <row r="267" spans="1:9">
      <c r="A267" s="3">
        <v>371</v>
      </c>
      <c r="B267" s="3">
        <v>275</v>
      </c>
      <c r="C267" s="3">
        <f t="shared" si="33"/>
        <v>23.639999999999986</v>
      </c>
      <c r="D267" s="3">
        <f t="shared" si="34"/>
        <v>15.899749999999983</v>
      </c>
      <c r="E267" s="3">
        <f t="shared" si="28"/>
        <v>375.87008999999938</v>
      </c>
      <c r="F267" s="3">
        <f t="shared" si="29"/>
        <v>558.84959999999933</v>
      </c>
      <c r="G267" s="18">
        <f t="shared" si="30"/>
        <v>289.83000000000004</v>
      </c>
      <c r="H267" s="18">
        <f t="shared" si="31"/>
        <v>290.3</v>
      </c>
      <c r="I267" s="18">
        <f t="shared" si="32"/>
        <v>15.300000000000011</v>
      </c>
    </row>
    <row r="268" spans="1:9">
      <c r="A268" s="3">
        <v>352</v>
      </c>
      <c r="B268" s="3">
        <v>8</v>
      </c>
      <c r="C268" s="3">
        <f t="shared" si="33"/>
        <v>4.6399999999999864</v>
      </c>
      <c r="D268" s="3">
        <f t="shared" si="34"/>
        <v>-251.10025000000002</v>
      </c>
      <c r="E268" s="3">
        <f t="shared" si="28"/>
        <v>-1165.1051599999967</v>
      </c>
      <c r="F268" s="3">
        <f t="shared" si="29"/>
        <v>21.529599999999874</v>
      </c>
      <c r="G268" s="18">
        <f t="shared" si="30"/>
        <v>265.13</v>
      </c>
      <c r="H268" s="18">
        <f t="shared" si="31"/>
        <v>265.60000000000002</v>
      </c>
      <c r="I268" s="18">
        <f t="shared" si="32"/>
        <v>257.60000000000002</v>
      </c>
    </row>
    <row r="269" spans="1:9">
      <c r="A269" s="3">
        <v>424</v>
      </c>
      <c r="B269" s="3">
        <v>471</v>
      </c>
      <c r="C269" s="3">
        <f t="shared" si="33"/>
        <v>76.639999999999986</v>
      </c>
      <c r="D269" s="3">
        <f t="shared" si="34"/>
        <v>211.89974999999998</v>
      </c>
      <c r="E269" s="3">
        <f t="shared" si="28"/>
        <v>16239.996839999996</v>
      </c>
      <c r="F269" s="3">
        <f t="shared" si="29"/>
        <v>5873.6895999999979</v>
      </c>
      <c r="G269" s="18">
        <f t="shared" si="30"/>
        <v>358.73</v>
      </c>
      <c r="H269" s="18">
        <f t="shared" si="31"/>
        <v>359.20000000000005</v>
      </c>
      <c r="I269" s="18">
        <f t="shared" si="32"/>
        <v>-111.79999999999995</v>
      </c>
    </row>
    <row r="270" spans="1:9">
      <c r="A270" s="3">
        <v>139</v>
      </c>
      <c r="B270" s="3">
        <v>0</v>
      </c>
      <c r="C270" s="3">
        <f t="shared" si="33"/>
        <v>-208.36</v>
      </c>
      <c r="D270" s="3">
        <f t="shared" si="34"/>
        <v>-259.10025000000002</v>
      </c>
      <c r="E270" s="3">
        <f t="shared" si="28"/>
        <v>53986.128090000006</v>
      </c>
      <c r="F270" s="3">
        <f t="shared" si="29"/>
        <v>43413.889600000002</v>
      </c>
      <c r="G270" s="18">
        <f t="shared" si="30"/>
        <v>-11.769999999999982</v>
      </c>
      <c r="H270" s="18">
        <f t="shared" si="31"/>
        <v>-11.299999999999983</v>
      </c>
      <c r="I270" s="18">
        <f t="shared" si="32"/>
        <v>-11.299999999999983</v>
      </c>
    </row>
    <row r="271" spans="1:9">
      <c r="A271" s="3">
        <v>401</v>
      </c>
      <c r="B271" s="3">
        <v>386</v>
      </c>
      <c r="C271" s="3">
        <f t="shared" si="33"/>
        <v>53.639999999999986</v>
      </c>
      <c r="D271" s="3">
        <f t="shared" si="34"/>
        <v>126.89974999999998</v>
      </c>
      <c r="E271" s="3">
        <f t="shared" si="28"/>
        <v>6806.902589999997</v>
      </c>
      <c r="F271" s="3">
        <f t="shared" si="29"/>
        <v>2877.2495999999987</v>
      </c>
      <c r="G271" s="18">
        <f t="shared" si="30"/>
        <v>328.83000000000004</v>
      </c>
      <c r="H271" s="18">
        <f t="shared" si="31"/>
        <v>329.30000000000007</v>
      </c>
      <c r="I271" s="18">
        <f t="shared" si="32"/>
        <v>-56.699999999999932</v>
      </c>
    </row>
    <row r="272" spans="1:9">
      <c r="A272" s="3">
        <v>212</v>
      </c>
      <c r="B272" s="3">
        <v>68</v>
      </c>
      <c r="C272" s="3">
        <f t="shared" si="33"/>
        <v>-135.36000000000001</v>
      </c>
      <c r="D272" s="3">
        <f t="shared" si="34"/>
        <v>-191.10025000000002</v>
      </c>
      <c r="E272" s="3">
        <f t="shared" si="28"/>
        <v>25867.329840000006</v>
      </c>
      <c r="F272" s="3">
        <f t="shared" si="29"/>
        <v>18322.329600000005</v>
      </c>
      <c r="G272" s="18">
        <f t="shared" si="30"/>
        <v>83.130000000000024</v>
      </c>
      <c r="H272" s="18">
        <f t="shared" si="31"/>
        <v>83.600000000000023</v>
      </c>
      <c r="I272" s="18">
        <f t="shared" si="32"/>
        <v>15.600000000000023</v>
      </c>
    </row>
    <row r="273" spans="1:9">
      <c r="A273" s="3">
        <v>340</v>
      </c>
      <c r="B273" s="3">
        <v>218</v>
      </c>
      <c r="C273" s="3">
        <f t="shared" si="33"/>
        <v>-7.3600000000000136</v>
      </c>
      <c r="D273" s="3">
        <f t="shared" si="34"/>
        <v>-41.100250000000017</v>
      </c>
      <c r="E273" s="3">
        <f t="shared" si="28"/>
        <v>302.49784000000068</v>
      </c>
      <c r="F273" s="3">
        <f t="shared" si="29"/>
        <v>54.169600000000202</v>
      </c>
      <c r="G273" s="18">
        <f t="shared" si="30"/>
        <v>249.53</v>
      </c>
      <c r="H273" s="18">
        <f t="shared" si="31"/>
        <v>250</v>
      </c>
      <c r="I273" s="18">
        <f t="shared" si="32"/>
        <v>32</v>
      </c>
    </row>
    <row r="274" spans="1:9">
      <c r="A274" s="3">
        <v>293</v>
      </c>
      <c r="B274" s="3">
        <v>364</v>
      </c>
      <c r="C274" s="3">
        <f t="shared" si="33"/>
        <v>-54.360000000000014</v>
      </c>
      <c r="D274" s="3">
        <f t="shared" si="34"/>
        <v>104.89974999999998</v>
      </c>
      <c r="E274" s="3">
        <f t="shared" si="28"/>
        <v>-5702.3504100000009</v>
      </c>
      <c r="F274" s="3">
        <f t="shared" si="29"/>
        <v>2955.0096000000017</v>
      </c>
      <c r="G274" s="18">
        <f t="shared" si="30"/>
        <v>188.43000000000004</v>
      </c>
      <c r="H274" s="18">
        <f t="shared" si="31"/>
        <v>188.90000000000003</v>
      </c>
      <c r="I274" s="18">
        <f t="shared" si="32"/>
        <v>-175.09999999999997</v>
      </c>
    </row>
    <row r="275" spans="1:9">
      <c r="A275" s="3">
        <v>345</v>
      </c>
      <c r="B275" s="3">
        <v>628</v>
      </c>
      <c r="C275" s="3">
        <f t="shared" si="33"/>
        <v>-2.3600000000000136</v>
      </c>
      <c r="D275" s="3">
        <f t="shared" si="34"/>
        <v>368.89974999999998</v>
      </c>
      <c r="E275" s="3">
        <f t="shared" si="28"/>
        <v>-870.60341000000494</v>
      </c>
      <c r="F275" s="3">
        <f t="shared" si="29"/>
        <v>5.5696000000000643</v>
      </c>
      <c r="G275" s="18">
        <f t="shared" si="30"/>
        <v>256.02999999999997</v>
      </c>
      <c r="H275" s="18">
        <f t="shared" si="31"/>
        <v>256.5</v>
      </c>
      <c r="I275" s="18">
        <f t="shared" si="32"/>
        <v>-371.5</v>
      </c>
    </row>
    <row r="276" spans="1:9">
      <c r="A276" s="3">
        <v>430</v>
      </c>
      <c r="B276" s="3">
        <v>484</v>
      </c>
      <c r="C276" s="3">
        <f t="shared" si="33"/>
        <v>82.639999999999986</v>
      </c>
      <c r="D276" s="3">
        <f t="shared" si="34"/>
        <v>224.89974999999998</v>
      </c>
      <c r="E276" s="3">
        <f t="shared" si="28"/>
        <v>18585.715339999995</v>
      </c>
      <c r="F276" s="3">
        <f t="shared" si="29"/>
        <v>6829.3695999999982</v>
      </c>
      <c r="G276" s="18">
        <f t="shared" si="30"/>
        <v>366.53</v>
      </c>
      <c r="H276" s="18">
        <f t="shared" si="31"/>
        <v>367</v>
      </c>
      <c r="I276" s="18">
        <f t="shared" si="32"/>
        <v>-117</v>
      </c>
    </row>
    <row r="277" spans="1:9">
      <c r="A277" s="3">
        <v>623</v>
      </c>
      <c r="B277" s="3">
        <v>265</v>
      </c>
      <c r="C277" s="3">
        <f t="shared" si="33"/>
        <v>275.64</v>
      </c>
      <c r="D277" s="3">
        <f t="shared" si="34"/>
        <v>5.8997499999999832</v>
      </c>
      <c r="E277" s="3">
        <f t="shared" si="28"/>
        <v>1626.2070899999953</v>
      </c>
      <c r="F277" s="3">
        <f t="shared" si="29"/>
        <v>75977.409599999999</v>
      </c>
      <c r="G277" s="18">
        <f t="shared" si="30"/>
        <v>617.42999999999995</v>
      </c>
      <c r="H277" s="18">
        <f t="shared" si="31"/>
        <v>617.9</v>
      </c>
      <c r="I277" s="18">
        <f t="shared" si="32"/>
        <v>352.9</v>
      </c>
    </row>
    <row r="278" spans="1:9">
      <c r="A278" s="3">
        <v>251</v>
      </c>
      <c r="B278" s="3">
        <v>105</v>
      </c>
      <c r="C278" s="3">
        <f t="shared" si="33"/>
        <v>-96.360000000000014</v>
      </c>
      <c r="D278" s="3">
        <f t="shared" si="34"/>
        <v>-154.10025000000002</v>
      </c>
      <c r="E278" s="3">
        <f t="shared" si="28"/>
        <v>14849.100090000004</v>
      </c>
      <c r="F278" s="3">
        <f t="shared" si="29"/>
        <v>9285.2496000000028</v>
      </c>
      <c r="G278" s="18">
        <f t="shared" si="30"/>
        <v>133.83000000000001</v>
      </c>
      <c r="H278" s="18">
        <f t="shared" si="31"/>
        <v>134.30000000000001</v>
      </c>
      <c r="I278" s="18">
        <f t="shared" si="32"/>
        <v>29.300000000000011</v>
      </c>
    </row>
    <row r="279" spans="1:9">
      <c r="A279" s="3">
        <v>345</v>
      </c>
      <c r="B279" s="3">
        <v>266</v>
      </c>
      <c r="C279" s="3">
        <f t="shared" si="33"/>
        <v>-2.3600000000000136</v>
      </c>
      <c r="D279" s="3">
        <f t="shared" si="34"/>
        <v>6.8997499999999832</v>
      </c>
      <c r="E279" s="3">
        <f t="shared" si="28"/>
        <v>-16.283410000000053</v>
      </c>
      <c r="F279" s="3">
        <f t="shared" si="29"/>
        <v>5.5696000000000643</v>
      </c>
      <c r="G279" s="18">
        <f t="shared" si="30"/>
        <v>256.02999999999997</v>
      </c>
      <c r="H279" s="18">
        <f t="shared" si="31"/>
        <v>256.5</v>
      </c>
      <c r="I279" s="18">
        <f t="shared" si="32"/>
        <v>-9.5</v>
      </c>
    </row>
    <row r="280" spans="1:9">
      <c r="A280" s="3">
        <v>507</v>
      </c>
      <c r="B280" s="3">
        <v>125</v>
      </c>
      <c r="C280" s="3">
        <f t="shared" si="33"/>
        <v>159.63999999999999</v>
      </c>
      <c r="D280" s="3">
        <f t="shared" si="34"/>
        <v>-134.10025000000002</v>
      </c>
      <c r="E280" s="3">
        <f t="shared" si="28"/>
        <v>-21407.763910000001</v>
      </c>
      <c r="F280" s="3">
        <f t="shared" si="29"/>
        <v>25484.929599999996</v>
      </c>
      <c r="G280" s="18">
        <f t="shared" si="30"/>
        <v>466.63</v>
      </c>
      <c r="H280" s="18">
        <f t="shared" si="31"/>
        <v>467.1</v>
      </c>
      <c r="I280" s="18">
        <f t="shared" si="32"/>
        <v>342.1</v>
      </c>
    </row>
    <row r="281" spans="1:9">
      <c r="A281" s="3">
        <v>243</v>
      </c>
      <c r="B281" s="3">
        <v>135</v>
      </c>
      <c r="C281" s="3">
        <f t="shared" si="33"/>
        <v>-104.36000000000001</v>
      </c>
      <c r="D281" s="3">
        <f t="shared" si="34"/>
        <v>-124.10025000000002</v>
      </c>
      <c r="E281" s="3">
        <f t="shared" si="28"/>
        <v>12951.102090000004</v>
      </c>
      <c r="F281" s="3">
        <f t="shared" si="29"/>
        <v>10891.009600000003</v>
      </c>
      <c r="G281" s="18">
        <f t="shared" si="30"/>
        <v>123.43000000000004</v>
      </c>
      <c r="H281" s="18">
        <f t="shared" si="31"/>
        <v>123.90000000000003</v>
      </c>
      <c r="I281" s="18">
        <f t="shared" si="32"/>
        <v>-11.099999999999966</v>
      </c>
    </row>
    <row r="282" spans="1:9">
      <c r="A282" s="3">
        <v>369</v>
      </c>
      <c r="B282" s="3">
        <v>271</v>
      </c>
      <c r="C282" s="3">
        <f t="shared" si="33"/>
        <v>21.639999999999986</v>
      </c>
      <c r="D282" s="3">
        <f t="shared" si="34"/>
        <v>11.899749999999983</v>
      </c>
      <c r="E282" s="3">
        <f t="shared" si="28"/>
        <v>257.51058999999947</v>
      </c>
      <c r="F282" s="3">
        <f t="shared" si="29"/>
        <v>468.28959999999938</v>
      </c>
      <c r="G282" s="18">
        <f t="shared" si="30"/>
        <v>287.23</v>
      </c>
      <c r="H282" s="18">
        <f t="shared" si="31"/>
        <v>287.7</v>
      </c>
      <c r="I282" s="18">
        <f t="shared" si="32"/>
        <v>16.699999999999989</v>
      </c>
    </row>
    <row r="283" spans="1:9">
      <c r="A283" s="3">
        <v>179</v>
      </c>
      <c r="B283" s="3">
        <v>0</v>
      </c>
      <c r="C283" s="3">
        <f t="shared" si="33"/>
        <v>-168.36</v>
      </c>
      <c r="D283" s="3">
        <f t="shared" si="34"/>
        <v>-259.10025000000002</v>
      </c>
      <c r="E283" s="3">
        <f t="shared" si="28"/>
        <v>43622.118090000004</v>
      </c>
      <c r="F283" s="3">
        <f t="shared" si="29"/>
        <v>28345.089600000003</v>
      </c>
      <c r="G283" s="18">
        <f t="shared" si="30"/>
        <v>40.230000000000018</v>
      </c>
      <c r="H283" s="18">
        <f t="shared" si="31"/>
        <v>40.700000000000017</v>
      </c>
      <c r="I283" s="18">
        <f t="shared" si="32"/>
        <v>40.700000000000017</v>
      </c>
    </row>
    <row r="284" spans="1:9">
      <c r="A284" s="3">
        <v>569</v>
      </c>
      <c r="B284" s="3">
        <v>649</v>
      </c>
      <c r="C284" s="3">
        <f t="shared" si="33"/>
        <v>221.64</v>
      </c>
      <c r="D284" s="3">
        <f t="shared" si="34"/>
        <v>389.89974999999998</v>
      </c>
      <c r="E284" s="3">
        <f t="shared" si="28"/>
        <v>86417.380589999986</v>
      </c>
      <c r="F284" s="3">
        <f t="shared" si="29"/>
        <v>49124.289599999996</v>
      </c>
      <c r="G284" s="18">
        <f t="shared" si="30"/>
        <v>547.23</v>
      </c>
      <c r="H284" s="18">
        <f t="shared" si="31"/>
        <v>547.70000000000005</v>
      </c>
      <c r="I284" s="18">
        <f t="shared" si="32"/>
        <v>-101.29999999999995</v>
      </c>
    </row>
    <row r="285" spans="1:9">
      <c r="A285" s="3">
        <v>475</v>
      </c>
      <c r="B285" s="3">
        <v>445</v>
      </c>
      <c r="C285" s="3">
        <f t="shared" si="33"/>
        <v>127.63999999999999</v>
      </c>
      <c r="D285" s="3">
        <f t="shared" si="34"/>
        <v>185.89974999999998</v>
      </c>
      <c r="E285" s="3">
        <f t="shared" si="28"/>
        <v>23728.244089999997</v>
      </c>
      <c r="F285" s="3">
        <f t="shared" si="29"/>
        <v>16291.969599999997</v>
      </c>
      <c r="G285" s="18">
        <f t="shared" si="30"/>
        <v>425.03</v>
      </c>
      <c r="H285" s="18">
        <f t="shared" si="31"/>
        <v>425.5</v>
      </c>
      <c r="I285" s="18">
        <f t="shared" si="32"/>
        <v>-19.5</v>
      </c>
    </row>
    <row r="286" spans="1:9">
      <c r="A286" s="3">
        <v>163</v>
      </c>
      <c r="B286" s="3">
        <v>0</v>
      </c>
      <c r="C286" s="3">
        <f t="shared" si="33"/>
        <v>-184.36</v>
      </c>
      <c r="D286" s="3">
        <f t="shared" si="34"/>
        <v>-259.10025000000002</v>
      </c>
      <c r="E286" s="3">
        <f t="shared" si="28"/>
        <v>47767.72209000001</v>
      </c>
      <c r="F286" s="3">
        <f t="shared" si="29"/>
        <v>33988.609600000003</v>
      </c>
      <c r="G286" s="18">
        <f t="shared" si="30"/>
        <v>19.430000000000007</v>
      </c>
      <c r="H286" s="18">
        <f t="shared" si="31"/>
        <v>19.900000000000006</v>
      </c>
      <c r="I286" s="18">
        <f t="shared" si="32"/>
        <v>19.900000000000006</v>
      </c>
    </row>
    <row r="287" spans="1:9">
      <c r="A287" s="3">
        <v>152</v>
      </c>
      <c r="B287" s="3">
        <v>0</v>
      </c>
      <c r="C287" s="3">
        <f t="shared" si="33"/>
        <v>-195.36</v>
      </c>
      <c r="D287" s="3">
        <f t="shared" si="34"/>
        <v>-259.10025000000002</v>
      </c>
      <c r="E287" s="3">
        <f t="shared" si="28"/>
        <v>50617.824840000008</v>
      </c>
      <c r="F287" s="3">
        <f t="shared" si="29"/>
        <v>38165.529600000009</v>
      </c>
      <c r="G287" s="18">
        <f t="shared" si="30"/>
        <v>5.1299999999999955</v>
      </c>
      <c r="H287" s="18">
        <f t="shared" si="31"/>
        <v>5.5999999999999943</v>
      </c>
      <c r="I287" s="18">
        <f t="shared" si="32"/>
        <v>5.5999999999999943</v>
      </c>
    </row>
    <row r="288" spans="1:9">
      <c r="A288" s="3">
        <v>139</v>
      </c>
      <c r="B288" s="3">
        <v>0</v>
      </c>
      <c r="C288" s="3">
        <f t="shared" si="33"/>
        <v>-208.36</v>
      </c>
      <c r="D288" s="3">
        <f t="shared" si="34"/>
        <v>-259.10025000000002</v>
      </c>
      <c r="E288" s="3">
        <f t="shared" si="28"/>
        <v>53986.128090000006</v>
      </c>
      <c r="F288" s="3">
        <f t="shared" si="29"/>
        <v>43413.889600000002</v>
      </c>
      <c r="G288" s="18">
        <f t="shared" si="30"/>
        <v>-11.769999999999982</v>
      </c>
      <c r="H288" s="18">
        <f t="shared" si="31"/>
        <v>-11.299999999999983</v>
      </c>
      <c r="I288" s="18">
        <f t="shared" si="32"/>
        <v>-11.299999999999983</v>
      </c>
    </row>
    <row r="289" spans="1:9">
      <c r="A289" s="3">
        <v>266</v>
      </c>
      <c r="B289" s="3">
        <v>0</v>
      </c>
      <c r="C289" s="3">
        <f t="shared" si="33"/>
        <v>-81.360000000000014</v>
      </c>
      <c r="D289" s="3">
        <f t="shared" si="34"/>
        <v>-259.10025000000002</v>
      </c>
      <c r="E289" s="3">
        <f t="shared" si="28"/>
        <v>21080.396340000007</v>
      </c>
      <c r="F289" s="3">
        <f t="shared" si="29"/>
        <v>6619.4496000000026</v>
      </c>
      <c r="G289" s="18">
        <f t="shared" si="30"/>
        <v>153.33000000000001</v>
      </c>
      <c r="H289" s="18">
        <f t="shared" si="31"/>
        <v>153.80000000000001</v>
      </c>
      <c r="I289" s="18">
        <f t="shared" si="32"/>
        <v>153.80000000000001</v>
      </c>
    </row>
    <row r="290" spans="1:9">
      <c r="A290" s="3">
        <v>379</v>
      </c>
      <c r="B290" s="3">
        <v>432</v>
      </c>
      <c r="C290" s="3">
        <f t="shared" si="33"/>
        <v>31.639999999999986</v>
      </c>
      <c r="D290" s="3">
        <f t="shared" si="34"/>
        <v>172.89974999999998</v>
      </c>
      <c r="E290" s="3">
        <f t="shared" si="28"/>
        <v>5470.5480899999975</v>
      </c>
      <c r="F290" s="3">
        <f t="shared" si="29"/>
        <v>1001.0895999999991</v>
      </c>
      <c r="G290" s="18">
        <f t="shared" si="30"/>
        <v>300.23</v>
      </c>
      <c r="H290" s="18">
        <f t="shared" si="31"/>
        <v>300.7</v>
      </c>
      <c r="I290" s="18">
        <f t="shared" si="32"/>
        <v>-131.30000000000001</v>
      </c>
    </row>
    <row r="291" spans="1:9">
      <c r="A291" s="3">
        <v>290</v>
      </c>
      <c r="B291" s="3">
        <v>243</v>
      </c>
      <c r="C291" s="3">
        <f t="shared" si="33"/>
        <v>-57.360000000000014</v>
      </c>
      <c r="D291" s="3">
        <f t="shared" si="34"/>
        <v>-16.100250000000017</v>
      </c>
      <c r="E291" s="3">
        <f t="shared" si="28"/>
        <v>923.51034000000118</v>
      </c>
      <c r="F291" s="3">
        <f t="shared" si="29"/>
        <v>3290.1696000000015</v>
      </c>
      <c r="G291" s="18">
        <f t="shared" si="30"/>
        <v>184.53</v>
      </c>
      <c r="H291" s="18">
        <f t="shared" si="31"/>
        <v>185</v>
      </c>
      <c r="I291" s="18">
        <f t="shared" si="32"/>
        <v>-58</v>
      </c>
    </row>
    <row r="292" spans="1:9">
      <c r="A292" s="3">
        <v>262</v>
      </c>
      <c r="B292" s="3">
        <v>80</v>
      </c>
      <c r="C292" s="3">
        <f t="shared" si="33"/>
        <v>-85.360000000000014</v>
      </c>
      <c r="D292" s="3">
        <f t="shared" si="34"/>
        <v>-179.10025000000002</v>
      </c>
      <c r="E292" s="3">
        <f t="shared" si="28"/>
        <v>15287.997340000004</v>
      </c>
      <c r="F292" s="3">
        <f t="shared" si="29"/>
        <v>7286.3296000000028</v>
      </c>
      <c r="G292" s="18">
        <f t="shared" si="30"/>
        <v>148.13000000000002</v>
      </c>
      <c r="H292" s="18">
        <f t="shared" si="31"/>
        <v>148.60000000000002</v>
      </c>
      <c r="I292" s="18">
        <f t="shared" si="32"/>
        <v>68.600000000000023</v>
      </c>
    </row>
    <row r="293" spans="1:9">
      <c r="A293" s="3">
        <v>281</v>
      </c>
      <c r="B293" s="3">
        <v>155</v>
      </c>
      <c r="C293" s="3">
        <f t="shared" si="33"/>
        <v>-66.360000000000014</v>
      </c>
      <c r="D293" s="3">
        <f t="shared" si="34"/>
        <v>-104.10025000000002</v>
      </c>
      <c r="E293" s="3">
        <f t="shared" si="28"/>
        <v>6908.0925900000029</v>
      </c>
      <c r="F293" s="3">
        <f t="shared" si="29"/>
        <v>4403.6496000000016</v>
      </c>
      <c r="G293" s="18">
        <f t="shared" si="30"/>
        <v>172.83</v>
      </c>
      <c r="H293" s="18">
        <f t="shared" si="31"/>
        <v>173.3</v>
      </c>
      <c r="I293" s="18">
        <f t="shared" si="32"/>
        <v>18.300000000000011</v>
      </c>
    </row>
    <row r="294" spans="1:9">
      <c r="A294" s="3">
        <v>372</v>
      </c>
      <c r="B294" s="3">
        <v>241</v>
      </c>
      <c r="C294" s="3">
        <f t="shared" si="33"/>
        <v>24.639999999999986</v>
      </c>
      <c r="D294" s="3">
        <f t="shared" si="34"/>
        <v>-18.100250000000017</v>
      </c>
      <c r="E294" s="3">
        <f t="shared" si="28"/>
        <v>-445.99016000000017</v>
      </c>
      <c r="F294" s="3">
        <f t="shared" si="29"/>
        <v>607.1295999999993</v>
      </c>
      <c r="G294" s="18">
        <f t="shared" si="30"/>
        <v>291.13</v>
      </c>
      <c r="H294" s="18">
        <f t="shared" si="31"/>
        <v>291.60000000000002</v>
      </c>
      <c r="I294" s="18">
        <f t="shared" si="32"/>
        <v>50.600000000000023</v>
      </c>
    </row>
    <row r="295" spans="1:9">
      <c r="A295" s="3">
        <v>800</v>
      </c>
      <c r="B295" s="3">
        <v>839</v>
      </c>
      <c r="C295" s="3">
        <f t="shared" si="33"/>
        <v>452.64</v>
      </c>
      <c r="D295" s="3">
        <f t="shared" si="34"/>
        <v>579.89975000000004</v>
      </c>
      <c r="E295" s="3">
        <f t="shared" si="28"/>
        <v>262485.82284000004</v>
      </c>
      <c r="F295" s="3">
        <f t="shared" si="29"/>
        <v>204882.96959999998</v>
      </c>
      <c r="G295" s="18">
        <f t="shared" si="30"/>
        <v>847.53</v>
      </c>
      <c r="H295" s="18">
        <f t="shared" si="31"/>
        <v>848</v>
      </c>
      <c r="I295" s="18">
        <f t="shared" si="32"/>
        <v>9</v>
      </c>
    </row>
    <row r="296" spans="1:9">
      <c r="A296" s="3">
        <v>200</v>
      </c>
      <c r="B296" s="3">
        <v>0</v>
      </c>
      <c r="C296" s="3">
        <f t="shared" si="33"/>
        <v>-147.36000000000001</v>
      </c>
      <c r="D296" s="3">
        <f t="shared" si="34"/>
        <v>-259.10025000000002</v>
      </c>
      <c r="E296" s="3">
        <f t="shared" si="28"/>
        <v>38181.012840000003</v>
      </c>
      <c r="F296" s="3">
        <f t="shared" si="29"/>
        <v>21714.969600000004</v>
      </c>
      <c r="G296" s="18">
        <f t="shared" si="30"/>
        <v>67.53</v>
      </c>
      <c r="H296" s="18">
        <f t="shared" si="31"/>
        <v>68</v>
      </c>
      <c r="I296" s="18">
        <f t="shared" si="32"/>
        <v>68</v>
      </c>
    </row>
    <row r="297" spans="1:9">
      <c r="A297" s="3">
        <v>146</v>
      </c>
      <c r="B297" s="3">
        <v>0</v>
      </c>
      <c r="C297" s="3">
        <f t="shared" si="33"/>
        <v>-201.36</v>
      </c>
      <c r="D297" s="3">
        <f t="shared" si="34"/>
        <v>-259.10025000000002</v>
      </c>
      <c r="E297" s="3">
        <f t="shared" si="28"/>
        <v>52172.426340000005</v>
      </c>
      <c r="F297" s="3">
        <f t="shared" si="29"/>
        <v>40545.849600000009</v>
      </c>
      <c r="G297" s="18">
        <f t="shared" si="30"/>
        <v>-2.6699999999999875</v>
      </c>
      <c r="H297" s="18">
        <f t="shared" si="31"/>
        <v>-2.1999999999999886</v>
      </c>
      <c r="I297" s="18">
        <f t="shared" si="32"/>
        <v>-2.1999999999999886</v>
      </c>
    </row>
    <row r="298" spans="1:9">
      <c r="A298" s="3">
        <v>362</v>
      </c>
      <c r="B298" s="3">
        <v>147</v>
      </c>
      <c r="C298" s="3">
        <f t="shared" si="33"/>
        <v>14.639999999999986</v>
      </c>
      <c r="D298" s="3">
        <f t="shared" si="34"/>
        <v>-112.10025000000002</v>
      </c>
      <c r="E298" s="3">
        <f t="shared" si="28"/>
        <v>-1641.1476599999987</v>
      </c>
      <c r="F298" s="3">
        <f t="shared" si="29"/>
        <v>214.3295999999996</v>
      </c>
      <c r="G298" s="18">
        <f t="shared" si="30"/>
        <v>278.13</v>
      </c>
      <c r="H298" s="18">
        <f t="shared" si="31"/>
        <v>278.60000000000002</v>
      </c>
      <c r="I298" s="18">
        <f t="shared" si="32"/>
        <v>131.60000000000002</v>
      </c>
    </row>
    <row r="299" spans="1:9">
      <c r="A299" s="3">
        <v>314</v>
      </c>
      <c r="B299" s="3">
        <v>94</v>
      </c>
      <c r="C299" s="3">
        <f t="shared" si="33"/>
        <v>-33.360000000000014</v>
      </c>
      <c r="D299" s="3">
        <f t="shared" si="34"/>
        <v>-165.10025000000002</v>
      </c>
      <c r="E299" s="3">
        <f t="shared" si="28"/>
        <v>5507.7443400000029</v>
      </c>
      <c r="F299" s="3">
        <f t="shared" si="29"/>
        <v>1112.8896000000009</v>
      </c>
      <c r="G299" s="18">
        <f t="shared" si="30"/>
        <v>215.73</v>
      </c>
      <c r="H299" s="18">
        <f t="shared" si="31"/>
        <v>216.2</v>
      </c>
      <c r="I299" s="18">
        <f t="shared" si="32"/>
        <v>122.19999999999999</v>
      </c>
    </row>
    <row r="300" spans="1:9">
      <c r="A300" s="3">
        <v>199</v>
      </c>
      <c r="B300" s="3">
        <v>0</v>
      </c>
      <c r="C300" s="3">
        <f t="shared" si="33"/>
        <v>-148.36000000000001</v>
      </c>
      <c r="D300" s="3">
        <f t="shared" si="34"/>
        <v>-259.10025000000002</v>
      </c>
      <c r="E300" s="3">
        <f t="shared" si="28"/>
        <v>38440.113090000006</v>
      </c>
      <c r="F300" s="3">
        <f t="shared" si="29"/>
        <v>22010.689600000005</v>
      </c>
      <c r="G300" s="18">
        <f t="shared" si="30"/>
        <v>66.22999999999999</v>
      </c>
      <c r="H300" s="18">
        <f t="shared" si="31"/>
        <v>66.699999999999989</v>
      </c>
      <c r="I300" s="18">
        <f t="shared" si="32"/>
        <v>66.699999999999989</v>
      </c>
    </row>
    <row r="301" spans="1:9">
      <c r="A301" s="3">
        <v>364</v>
      </c>
      <c r="B301" s="3">
        <v>356</v>
      </c>
      <c r="C301" s="3">
        <f t="shared" si="33"/>
        <v>16.639999999999986</v>
      </c>
      <c r="D301" s="3">
        <f t="shared" si="34"/>
        <v>96.899749999999983</v>
      </c>
      <c r="E301" s="3">
        <f t="shared" si="28"/>
        <v>1612.4118399999984</v>
      </c>
      <c r="F301" s="3">
        <f t="shared" si="29"/>
        <v>276.88959999999952</v>
      </c>
      <c r="G301" s="18">
        <f t="shared" si="30"/>
        <v>280.73</v>
      </c>
      <c r="H301" s="18">
        <f t="shared" si="31"/>
        <v>281.2</v>
      </c>
      <c r="I301" s="18">
        <f t="shared" si="32"/>
        <v>-74.800000000000011</v>
      </c>
    </row>
    <row r="302" spans="1:9">
      <c r="A302" s="3">
        <v>347</v>
      </c>
      <c r="B302" s="3">
        <v>290</v>
      </c>
      <c r="C302" s="3">
        <f t="shared" si="33"/>
        <v>-0.36000000000001364</v>
      </c>
      <c r="D302" s="3">
        <f t="shared" si="34"/>
        <v>30.899749999999983</v>
      </c>
      <c r="E302" s="3">
        <f t="shared" si="28"/>
        <v>-11.123910000000416</v>
      </c>
      <c r="F302" s="3">
        <f t="shared" si="29"/>
        <v>0.12960000000000982</v>
      </c>
      <c r="G302" s="18">
        <f t="shared" si="30"/>
        <v>258.63</v>
      </c>
      <c r="H302" s="18">
        <f t="shared" si="31"/>
        <v>259.10000000000002</v>
      </c>
      <c r="I302" s="18">
        <f t="shared" si="32"/>
        <v>-30.899999999999977</v>
      </c>
    </row>
    <row r="303" spans="1:9">
      <c r="A303" s="3">
        <v>283</v>
      </c>
      <c r="B303" s="3">
        <v>86</v>
      </c>
      <c r="C303" s="3">
        <f t="shared" si="33"/>
        <v>-64.360000000000014</v>
      </c>
      <c r="D303" s="3">
        <f t="shared" si="34"/>
        <v>-173.10025000000002</v>
      </c>
      <c r="E303" s="3">
        <f t="shared" si="28"/>
        <v>11140.732090000003</v>
      </c>
      <c r="F303" s="3">
        <f t="shared" si="29"/>
        <v>4142.209600000002</v>
      </c>
      <c r="G303" s="18">
        <f t="shared" si="30"/>
        <v>175.43000000000004</v>
      </c>
      <c r="H303" s="18">
        <f t="shared" si="31"/>
        <v>175.90000000000003</v>
      </c>
      <c r="I303" s="18">
        <f t="shared" si="32"/>
        <v>89.900000000000034</v>
      </c>
    </row>
    <row r="304" spans="1:9">
      <c r="A304" s="3">
        <v>357</v>
      </c>
      <c r="B304" s="3">
        <v>148</v>
      </c>
      <c r="C304" s="3">
        <f t="shared" si="33"/>
        <v>9.6399999999999864</v>
      </c>
      <c r="D304" s="3">
        <f t="shared" si="34"/>
        <v>-111.10025000000002</v>
      </c>
      <c r="E304" s="3">
        <f t="shared" si="28"/>
        <v>-1071.0064099999986</v>
      </c>
      <c r="F304" s="3">
        <f t="shared" si="29"/>
        <v>92.929599999999738</v>
      </c>
      <c r="G304" s="18">
        <f t="shared" si="30"/>
        <v>271.63</v>
      </c>
      <c r="H304" s="18">
        <f t="shared" si="31"/>
        <v>272.10000000000002</v>
      </c>
      <c r="I304" s="18">
        <f t="shared" si="32"/>
        <v>124.10000000000002</v>
      </c>
    </row>
    <row r="305" spans="1:9">
      <c r="A305" s="3">
        <v>344</v>
      </c>
      <c r="B305" s="3">
        <v>207</v>
      </c>
      <c r="C305" s="3">
        <f t="shared" si="33"/>
        <v>-3.3600000000000136</v>
      </c>
      <c r="D305" s="3">
        <f t="shared" si="34"/>
        <v>-52.100250000000017</v>
      </c>
      <c r="E305" s="3">
        <f t="shared" si="28"/>
        <v>175.05684000000076</v>
      </c>
      <c r="F305" s="3">
        <f t="shared" si="29"/>
        <v>11.289600000000092</v>
      </c>
      <c r="G305" s="18">
        <f t="shared" si="30"/>
        <v>254.73</v>
      </c>
      <c r="H305" s="18">
        <f t="shared" si="31"/>
        <v>255.2</v>
      </c>
      <c r="I305" s="18">
        <f t="shared" si="32"/>
        <v>48.199999999999989</v>
      </c>
    </row>
    <row r="306" spans="1:9">
      <c r="A306" s="3">
        <v>525</v>
      </c>
      <c r="B306" s="3">
        <v>453</v>
      </c>
      <c r="C306" s="3">
        <f t="shared" si="33"/>
        <v>177.64</v>
      </c>
      <c r="D306" s="3">
        <f t="shared" si="34"/>
        <v>193.89974999999998</v>
      </c>
      <c r="E306" s="3">
        <f t="shared" si="28"/>
        <v>34444.351589999991</v>
      </c>
      <c r="F306" s="3">
        <f t="shared" si="29"/>
        <v>31555.969599999997</v>
      </c>
      <c r="G306" s="18">
        <f t="shared" si="30"/>
        <v>490.03</v>
      </c>
      <c r="H306" s="18">
        <f t="shared" si="31"/>
        <v>490.5</v>
      </c>
      <c r="I306" s="18">
        <f t="shared" si="32"/>
        <v>37.5</v>
      </c>
    </row>
    <row r="307" spans="1:9">
      <c r="A307" s="3">
        <v>161</v>
      </c>
      <c r="B307" s="3">
        <v>0</v>
      </c>
      <c r="C307" s="3">
        <f t="shared" si="33"/>
        <v>-186.36</v>
      </c>
      <c r="D307" s="3">
        <f t="shared" si="34"/>
        <v>-259.10025000000002</v>
      </c>
      <c r="E307" s="3">
        <f t="shared" si="28"/>
        <v>48285.922590000009</v>
      </c>
      <c r="F307" s="3">
        <f t="shared" si="29"/>
        <v>34730.049600000006</v>
      </c>
      <c r="G307" s="18">
        <f t="shared" si="30"/>
        <v>16.830000000000013</v>
      </c>
      <c r="H307" s="18">
        <f t="shared" si="31"/>
        <v>17.300000000000011</v>
      </c>
      <c r="I307" s="18">
        <f t="shared" si="32"/>
        <v>17.300000000000011</v>
      </c>
    </row>
    <row r="308" spans="1:9">
      <c r="A308" s="3">
        <v>281</v>
      </c>
      <c r="B308" s="3">
        <v>35</v>
      </c>
      <c r="C308" s="3">
        <f t="shared" si="33"/>
        <v>-66.360000000000014</v>
      </c>
      <c r="D308" s="3">
        <f t="shared" si="34"/>
        <v>-224.10025000000002</v>
      </c>
      <c r="E308" s="3">
        <f t="shared" si="28"/>
        <v>14871.292590000005</v>
      </c>
      <c r="F308" s="3">
        <f t="shared" si="29"/>
        <v>4403.6496000000016</v>
      </c>
      <c r="G308" s="18">
        <f t="shared" si="30"/>
        <v>172.83</v>
      </c>
      <c r="H308" s="18">
        <f t="shared" si="31"/>
        <v>173.3</v>
      </c>
      <c r="I308" s="18">
        <f t="shared" si="32"/>
        <v>138.30000000000001</v>
      </c>
    </row>
    <row r="309" spans="1:9">
      <c r="A309" s="3">
        <v>292</v>
      </c>
      <c r="B309" s="3">
        <v>0</v>
      </c>
      <c r="C309" s="3">
        <f t="shared" si="33"/>
        <v>-55.360000000000014</v>
      </c>
      <c r="D309" s="3">
        <f t="shared" si="34"/>
        <v>-259.10025000000002</v>
      </c>
      <c r="E309" s="3">
        <f t="shared" si="28"/>
        <v>14343.789840000005</v>
      </c>
      <c r="F309" s="3">
        <f t="shared" si="29"/>
        <v>3064.7296000000015</v>
      </c>
      <c r="G309" s="18">
        <f t="shared" si="30"/>
        <v>187.13000000000002</v>
      </c>
      <c r="H309" s="18">
        <f t="shared" si="31"/>
        <v>187.60000000000002</v>
      </c>
      <c r="I309" s="18">
        <f t="shared" si="32"/>
        <v>187.60000000000002</v>
      </c>
    </row>
    <row r="310" spans="1:9">
      <c r="A310" s="3">
        <v>325</v>
      </c>
      <c r="B310" s="3">
        <v>341</v>
      </c>
      <c r="C310" s="3">
        <f t="shared" si="33"/>
        <v>-22.360000000000014</v>
      </c>
      <c r="D310" s="3">
        <f t="shared" si="34"/>
        <v>81.899749999999983</v>
      </c>
      <c r="E310" s="3">
        <f t="shared" si="28"/>
        <v>-1831.2784100000008</v>
      </c>
      <c r="F310" s="3">
        <f t="shared" si="29"/>
        <v>499.96960000000058</v>
      </c>
      <c r="G310" s="18">
        <f t="shared" si="30"/>
        <v>230.03</v>
      </c>
      <c r="H310" s="18">
        <f t="shared" si="31"/>
        <v>230.5</v>
      </c>
      <c r="I310" s="18">
        <f t="shared" si="32"/>
        <v>-110.5</v>
      </c>
    </row>
    <row r="311" spans="1:9">
      <c r="A311" s="3">
        <v>484</v>
      </c>
      <c r="B311" s="3">
        <v>443</v>
      </c>
      <c r="C311" s="3">
        <f t="shared" si="33"/>
        <v>136.63999999999999</v>
      </c>
      <c r="D311" s="3">
        <f t="shared" si="34"/>
        <v>183.89974999999998</v>
      </c>
      <c r="E311" s="3">
        <f t="shared" si="28"/>
        <v>25128.061839999995</v>
      </c>
      <c r="F311" s="3">
        <f t="shared" si="29"/>
        <v>18670.489599999997</v>
      </c>
      <c r="G311" s="18">
        <f t="shared" si="30"/>
        <v>436.73</v>
      </c>
      <c r="H311" s="18">
        <f t="shared" si="31"/>
        <v>437.20000000000005</v>
      </c>
      <c r="I311" s="18">
        <f t="shared" si="32"/>
        <v>-5.7999999999999545</v>
      </c>
    </row>
    <row r="312" spans="1:9">
      <c r="A312" s="3">
        <v>361</v>
      </c>
      <c r="B312" s="3">
        <v>518</v>
      </c>
      <c r="C312" s="3">
        <f t="shared" si="33"/>
        <v>13.639999999999986</v>
      </c>
      <c r="D312" s="3">
        <f t="shared" si="34"/>
        <v>258.89974999999998</v>
      </c>
      <c r="E312" s="3">
        <f t="shared" si="28"/>
        <v>3531.3925899999963</v>
      </c>
      <c r="F312" s="3">
        <f t="shared" si="29"/>
        <v>186.04959999999963</v>
      </c>
      <c r="G312" s="18">
        <f t="shared" si="30"/>
        <v>276.83000000000004</v>
      </c>
      <c r="H312" s="18">
        <f t="shared" si="31"/>
        <v>277.3</v>
      </c>
      <c r="I312" s="18">
        <f t="shared" si="32"/>
        <v>-240.7</v>
      </c>
    </row>
    <row r="313" spans="1:9">
      <c r="A313" s="3">
        <v>388</v>
      </c>
      <c r="B313" s="3">
        <v>422</v>
      </c>
      <c r="C313" s="3">
        <f t="shared" si="33"/>
        <v>40.639999999999986</v>
      </c>
      <c r="D313" s="3">
        <f t="shared" si="34"/>
        <v>162.89974999999998</v>
      </c>
      <c r="E313" s="3">
        <f t="shared" si="28"/>
        <v>6620.2458399999969</v>
      </c>
      <c r="F313" s="3">
        <f t="shared" si="29"/>
        <v>1651.6095999999989</v>
      </c>
      <c r="G313" s="18">
        <f t="shared" si="30"/>
        <v>311.93000000000006</v>
      </c>
      <c r="H313" s="18">
        <f t="shared" si="31"/>
        <v>312.40000000000003</v>
      </c>
      <c r="I313" s="18">
        <f t="shared" si="32"/>
        <v>-109.59999999999997</v>
      </c>
    </row>
    <row r="314" spans="1:9">
      <c r="A314" s="3">
        <v>378</v>
      </c>
      <c r="B314" s="3">
        <v>412</v>
      </c>
      <c r="C314" s="3">
        <f t="shared" si="33"/>
        <v>30.639999999999986</v>
      </c>
      <c r="D314" s="3">
        <f t="shared" si="34"/>
        <v>152.89974999999998</v>
      </c>
      <c r="E314" s="3">
        <f t="shared" si="28"/>
        <v>4684.8483399999977</v>
      </c>
      <c r="F314" s="3">
        <f t="shared" si="29"/>
        <v>938.80959999999914</v>
      </c>
      <c r="G314" s="18">
        <f t="shared" si="30"/>
        <v>298.93000000000006</v>
      </c>
      <c r="H314" s="18">
        <f t="shared" si="31"/>
        <v>299.40000000000003</v>
      </c>
      <c r="I314" s="18">
        <f t="shared" si="32"/>
        <v>-112.59999999999997</v>
      </c>
    </row>
    <row r="315" spans="1:9">
      <c r="A315" s="3">
        <v>523</v>
      </c>
      <c r="B315" s="3">
        <v>422</v>
      </c>
      <c r="C315" s="3">
        <f t="shared" si="33"/>
        <v>175.64</v>
      </c>
      <c r="D315" s="3">
        <f t="shared" si="34"/>
        <v>162.89974999999998</v>
      </c>
      <c r="E315" s="3">
        <f t="shared" si="28"/>
        <v>28611.712089999994</v>
      </c>
      <c r="F315" s="3">
        <f t="shared" si="29"/>
        <v>30849.409599999995</v>
      </c>
      <c r="G315" s="18">
        <f t="shared" si="30"/>
        <v>487.42999999999995</v>
      </c>
      <c r="H315" s="18">
        <f t="shared" si="31"/>
        <v>487.9</v>
      </c>
      <c r="I315" s="18">
        <f t="shared" si="32"/>
        <v>65.899999999999977</v>
      </c>
    </row>
    <row r="316" spans="1:9">
      <c r="A316" s="3">
        <v>642</v>
      </c>
      <c r="B316" s="3">
        <v>570</v>
      </c>
      <c r="C316" s="3">
        <f t="shared" si="33"/>
        <v>294.64</v>
      </c>
      <c r="D316" s="3">
        <f t="shared" si="34"/>
        <v>310.89974999999998</v>
      </c>
      <c r="E316" s="3">
        <f t="shared" si="28"/>
        <v>91603.502339999992</v>
      </c>
      <c r="F316" s="3">
        <f t="shared" si="29"/>
        <v>86812.729599999991</v>
      </c>
      <c r="G316" s="18">
        <f t="shared" si="30"/>
        <v>642.13</v>
      </c>
      <c r="H316" s="18">
        <f t="shared" si="31"/>
        <v>642.6</v>
      </c>
      <c r="I316" s="18">
        <f t="shared" si="32"/>
        <v>72.600000000000023</v>
      </c>
    </row>
    <row r="317" spans="1:9">
      <c r="A317" s="3">
        <v>290</v>
      </c>
      <c r="B317" s="3">
        <v>232</v>
      </c>
      <c r="C317" s="3">
        <f t="shared" si="33"/>
        <v>-57.360000000000014</v>
      </c>
      <c r="D317" s="3">
        <f t="shared" si="34"/>
        <v>-27.100250000000017</v>
      </c>
      <c r="E317" s="3">
        <f t="shared" si="28"/>
        <v>1554.4703400000014</v>
      </c>
      <c r="F317" s="3">
        <f t="shared" si="29"/>
        <v>3290.1696000000015</v>
      </c>
      <c r="G317" s="18">
        <f t="shared" si="30"/>
        <v>184.53</v>
      </c>
      <c r="H317" s="18">
        <f t="shared" si="31"/>
        <v>185</v>
      </c>
      <c r="I317" s="18">
        <f t="shared" si="32"/>
        <v>-47</v>
      </c>
    </row>
    <row r="318" spans="1:9">
      <c r="A318" s="3">
        <v>511</v>
      </c>
      <c r="B318" s="3">
        <v>571</v>
      </c>
      <c r="C318" s="3">
        <f t="shared" si="33"/>
        <v>163.63999999999999</v>
      </c>
      <c r="D318" s="3">
        <f t="shared" si="34"/>
        <v>311.89974999999998</v>
      </c>
      <c r="E318" s="3">
        <f t="shared" si="28"/>
        <v>51039.275089999996</v>
      </c>
      <c r="F318" s="3">
        <f t="shared" si="29"/>
        <v>26778.049599999995</v>
      </c>
      <c r="G318" s="18">
        <f t="shared" si="30"/>
        <v>471.83000000000004</v>
      </c>
      <c r="H318" s="18">
        <f t="shared" si="31"/>
        <v>472.30000000000007</v>
      </c>
      <c r="I318" s="18">
        <f t="shared" si="32"/>
        <v>-98.699999999999932</v>
      </c>
    </row>
    <row r="319" spans="1:9">
      <c r="A319" s="3">
        <v>333</v>
      </c>
      <c r="B319" s="3">
        <v>68</v>
      </c>
      <c r="C319" s="3">
        <f t="shared" si="33"/>
        <v>-14.360000000000014</v>
      </c>
      <c r="D319" s="3">
        <f t="shared" si="34"/>
        <v>-191.10025000000002</v>
      </c>
      <c r="E319" s="3">
        <f t="shared" si="28"/>
        <v>2744.1995900000029</v>
      </c>
      <c r="F319" s="3">
        <f t="shared" si="29"/>
        <v>206.20960000000039</v>
      </c>
      <c r="G319" s="18">
        <f t="shared" si="30"/>
        <v>240.43000000000004</v>
      </c>
      <c r="H319" s="18">
        <f t="shared" si="31"/>
        <v>240.90000000000003</v>
      </c>
      <c r="I319" s="18">
        <f t="shared" si="32"/>
        <v>172.90000000000003</v>
      </c>
    </row>
    <row r="320" spans="1:9">
      <c r="A320" s="3">
        <v>126</v>
      </c>
      <c r="B320" s="3">
        <v>0</v>
      </c>
      <c r="C320" s="3">
        <f t="shared" si="33"/>
        <v>-221.36</v>
      </c>
      <c r="D320" s="3">
        <f t="shared" si="34"/>
        <v>-259.10025000000002</v>
      </c>
      <c r="E320" s="3">
        <f t="shared" si="28"/>
        <v>57354.43134000001</v>
      </c>
      <c r="F320" s="3">
        <f t="shared" si="29"/>
        <v>49000.249600000003</v>
      </c>
      <c r="G320" s="18">
        <f t="shared" si="30"/>
        <v>-28.669999999999987</v>
      </c>
      <c r="H320" s="18">
        <f t="shared" si="31"/>
        <v>-28.199999999999989</v>
      </c>
      <c r="I320" s="18">
        <f t="shared" si="32"/>
        <v>-28.199999999999989</v>
      </c>
    </row>
    <row r="321" spans="1:9">
      <c r="A321" s="3">
        <v>224</v>
      </c>
      <c r="B321" s="3">
        <v>0</v>
      </c>
      <c r="C321" s="3">
        <f t="shared" si="33"/>
        <v>-123.36000000000001</v>
      </c>
      <c r="D321" s="3">
        <f t="shared" si="34"/>
        <v>-259.10025000000002</v>
      </c>
      <c r="E321" s="3">
        <f t="shared" si="28"/>
        <v>31962.606840000004</v>
      </c>
      <c r="F321" s="3">
        <f t="shared" si="29"/>
        <v>15217.689600000003</v>
      </c>
      <c r="G321" s="18">
        <f t="shared" si="30"/>
        <v>98.72999999999999</v>
      </c>
      <c r="H321" s="18">
        <f t="shared" si="31"/>
        <v>99.199999999999989</v>
      </c>
      <c r="I321" s="18">
        <f t="shared" si="32"/>
        <v>99.199999999999989</v>
      </c>
    </row>
    <row r="322" spans="1:9">
      <c r="A322" s="3">
        <v>123</v>
      </c>
      <c r="B322" s="3">
        <v>3</v>
      </c>
      <c r="C322" s="3">
        <f t="shared" si="33"/>
        <v>-224.36</v>
      </c>
      <c r="D322" s="3">
        <f t="shared" si="34"/>
        <v>-256.10025000000002</v>
      </c>
      <c r="E322" s="3">
        <f t="shared" si="28"/>
        <v>57458.652090000011</v>
      </c>
      <c r="F322" s="3">
        <f t="shared" si="29"/>
        <v>50337.409600000006</v>
      </c>
      <c r="G322" s="18">
        <f t="shared" si="30"/>
        <v>-32.569999999999993</v>
      </c>
      <c r="H322" s="18">
        <f t="shared" si="31"/>
        <v>-32.099999999999994</v>
      </c>
      <c r="I322" s="18">
        <f t="shared" si="32"/>
        <v>-35.099999999999994</v>
      </c>
    </row>
    <row r="323" spans="1:9">
      <c r="A323" s="3">
        <v>231</v>
      </c>
      <c r="B323" s="3">
        <v>41</v>
      </c>
      <c r="C323" s="3">
        <f t="shared" si="33"/>
        <v>-116.36000000000001</v>
      </c>
      <c r="D323" s="3">
        <f t="shared" si="34"/>
        <v>-218.10025000000002</v>
      </c>
      <c r="E323" s="3">
        <f t="shared" ref="E323:E386" si="35">C323*D323</f>
        <v>25378.145090000005</v>
      </c>
      <c r="F323" s="3">
        <f t="shared" ref="F323:F386" si="36">C323*C323</f>
        <v>13539.649600000002</v>
      </c>
      <c r="G323" s="18">
        <f t="shared" ref="G323:G386" si="37" xml:space="preserve"> -192.47 + 1.3*A323</f>
        <v>107.83000000000001</v>
      </c>
      <c r="H323" s="18">
        <f t="shared" ref="H323:H386" si="38">1.3*A323-192</f>
        <v>108.30000000000001</v>
      </c>
      <c r="I323" s="18">
        <f t="shared" ref="I323:I386" si="39">H323-B323</f>
        <v>67.300000000000011</v>
      </c>
    </row>
    <row r="324" spans="1:9">
      <c r="A324" s="3">
        <v>276</v>
      </c>
      <c r="B324" s="3">
        <v>133</v>
      </c>
      <c r="C324" s="3">
        <f t="shared" ref="C324:C387" si="40">A324-$K$11</f>
        <v>-71.360000000000014</v>
      </c>
      <c r="D324" s="3">
        <f t="shared" si="34"/>
        <v>-126.10025000000002</v>
      </c>
      <c r="E324" s="3">
        <f t="shared" si="35"/>
        <v>8998.5138400000033</v>
      </c>
      <c r="F324" s="3">
        <f t="shared" si="36"/>
        <v>5092.2496000000019</v>
      </c>
      <c r="G324" s="18">
        <f t="shared" si="37"/>
        <v>166.33</v>
      </c>
      <c r="H324" s="18">
        <f t="shared" si="38"/>
        <v>166.8</v>
      </c>
      <c r="I324" s="18">
        <f t="shared" si="39"/>
        <v>33.800000000000011</v>
      </c>
    </row>
    <row r="325" spans="1:9">
      <c r="A325" s="3">
        <v>962</v>
      </c>
      <c r="B325" s="3">
        <v>1000</v>
      </c>
      <c r="C325" s="3">
        <f t="shared" si="40"/>
        <v>614.64</v>
      </c>
      <c r="D325" s="3">
        <f t="shared" ref="D325:D388" si="41">B325-$K$12</f>
        <v>740.89975000000004</v>
      </c>
      <c r="E325" s="3">
        <f t="shared" si="35"/>
        <v>455386.62234</v>
      </c>
      <c r="F325" s="3">
        <f t="shared" si="36"/>
        <v>377782.3296</v>
      </c>
      <c r="G325" s="18">
        <f t="shared" si="37"/>
        <v>1058.1300000000001</v>
      </c>
      <c r="H325" s="18">
        <f t="shared" si="38"/>
        <v>1058.6000000000001</v>
      </c>
      <c r="I325" s="18">
        <f t="shared" si="39"/>
        <v>58.600000000000136</v>
      </c>
    </row>
    <row r="326" spans="1:9">
      <c r="A326" s="3">
        <v>218</v>
      </c>
      <c r="B326" s="3">
        <v>208</v>
      </c>
      <c r="C326" s="3">
        <f t="shared" si="40"/>
        <v>-129.36000000000001</v>
      </c>
      <c r="D326" s="3">
        <f t="shared" si="41"/>
        <v>-51.100250000000017</v>
      </c>
      <c r="E326" s="3">
        <f t="shared" si="35"/>
        <v>6610.3283400000028</v>
      </c>
      <c r="F326" s="3">
        <f t="shared" si="36"/>
        <v>16734.009600000005</v>
      </c>
      <c r="G326" s="18">
        <f t="shared" si="37"/>
        <v>90.930000000000035</v>
      </c>
      <c r="H326" s="18">
        <f t="shared" si="38"/>
        <v>91.400000000000034</v>
      </c>
      <c r="I326" s="18">
        <f t="shared" si="39"/>
        <v>-116.59999999999997</v>
      </c>
    </row>
    <row r="327" spans="1:9">
      <c r="A327" s="3">
        <v>356</v>
      </c>
      <c r="B327" s="3">
        <v>366</v>
      </c>
      <c r="C327" s="3">
        <f t="shared" si="40"/>
        <v>8.6399999999999864</v>
      </c>
      <c r="D327" s="3">
        <f t="shared" si="41"/>
        <v>106.89974999999998</v>
      </c>
      <c r="E327" s="3">
        <f t="shared" si="35"/>
        <v>923.61383999999839</v>
      </c>
      <c r="F327" s="3">
        <f t="shared" si="36"/>
        <v>74.649599999999765</v>
      </c>
      <c r="G327" s="18">
        <f t="shared" si="37"/>
        <v>270.33000000000004</v>
      </c>
      <c r="H327" s="18">
        <f t="shared" si="38"/>
        <v>270.8</v>
      </c>
      <c r="I327" s="18">
        <f t="shared" si="39"/>
        <v>-95.199999999999989</v>
      </c>
    </row>
    <row r="328" spans="1:9">
      <c r="A328" s="3">
        <v>706</v>
      </c>
      <c r="B328" s="3">
        <v>681</v>
      </c>
      <c r="C328" s="3">
        <f t="shared" si="40"/>
        <v>358.64</v>
      </c>
      <c r="D328" s="3">
        <f t="shared" si="41"/>
        <v>421.89974999999998</v>
      </c>
      <c r="E328" s="3">
        <f t="shared" si="35"/>
        <v>151310.12633999999</v>
      </c>
      <c r="F328" s="3">
        <f t="shared" si="36"/>
        <v>128622.64959999999</v>
      </c>
      <c r="G328" s="18">
        <f t="shared" si="37"/>
        <v>725.33</v>
      </c>
      <c r="H328" s="18">
        <f t="shared" si="38"/>
        <v>725.80000000000007</v>
      </c>
      <c r="I328" s="18">
        <f t="shared" si="39"/>
        <v>44.800000000000068</v>
      </c>
    </row>
    <row r="329" spans="1:9">
      <c r="A329" s="3">
        <v>497</v>
      </c>
      <c r="B329" s="3">
        <v>492</v>
      </c>
      <c r="C329" s="3">
        <f t="shared" si="40"/>
        <v>149.63999999999999</v>
      </c>
      <c r="D329" s="3">
        <f t="shared" si="41"/>
        <v>232.89974999999998</v>
      </c>
      <c r="E329" s="3">
        <f t="shared" si="35"/>
        <v>34851.118589999991</v>
      </c>
      <c r="F329" s="3">
        <f t="shared" si="36"/>
        <v>22392.129599999997</v>
      </c>
      <c r="G329" s="18">
        <f t="shared" si="37"/>
        <v>453.63</v>
      </c>
      <c r="H329" s="18">
        <f t="shared" si="38"/>
        <v>454.1</v>
      </c>
      <c r="I329" s="18">
        <f t="shared" si="39"/>
        <v>-37.899999999999977</v>
      </c>
    </row>
    <row r="330" spans="1:9">
      <c r="A330" s="3">
        <v>291</v>
      </c>
      <c r="B330" s="3">
        <v>61</v>
      </c>
      <c r="C330" s="3">
        <f t="shared" si="40"/>
        <v>-56.360000000000014</v>
      </c>
      <c r="D330" s="3">
        <f t="shared" si="41"/>
        <v>-198.10025000000002</v>
      </c>
      <c r="E330" s="3">
        <f t="shared" si="35"/>
        <v>11164.930090000003</v>
      </c>
      <c r="F330" s="3">
        <f t="shared" si="36"/>
        <v>3176.4496000000017</v>
      </c>
      <c r="G330" s="18">
        <f t="shared" si="37"/>
        <v>185.83</v>
      </c>
      <c r="H330" s="18">
        <f t="shared" si="38"/>
        <v>186.3</v>
      </c>
      <c r="I330" s="18">
        <f t="shared" si="39"/>
        <v>125.30000000000001</v>
      </c>
    </row>
    <row r="331" spans="1:9">
      <c r="A331" s="3">
        <v>516</v>
      </c>
      <c r="B331" s="3">
        <v>423</v>
      </c>
      <c r="C331" s="3">
        <f t="shared" si="40"/>
        <v>168.64</v>
      </c>
      <c r="D331" s="3">
        <f t="shared" si="41"/>
        <v>163.89974999999998</v>
      </c>
      <c r="E331" s="3">
        <f t="shared" si="35"/>
        <v>27640.053839999993</v>
      </c>
      <c r="F331" s="3">
        <f t="shared" si="36"/>
        <v>28439.449599999996</v>
      </c>
      <c r="G331" s="18">
        <f t="shared" si="37"/>
        <v>478.33000000000004</v>
      </c>
      <c r="H331" s="18">
        <f t="shared" si="38"/>
        <v>478.80000000000007</v>
      </c>
      <c r="I331" s="18">
        <f t="shared" si="39"/>
        <v>55.800000000000068</v>
      </c>
    </row>
    <row r="332" spans="1:9">
      <c r="A332" s="3">
        <v>322</v>
      </c>
      <c r="B332" s="3">
        <v>527</v>
      </c>
      <c r="C332" s="3">
        <f t="shared" si="40"/>
        <v>-25.360000000000014</v>
      </c>
      <c r="D332" s="3">
        <f t="shared" si="41"/>
        <v>267.89974999999998</v>
      </c>
      <c r="E332" s="3">
        <f t="shared" si="35"/>
        <v>-6793.9376600000032</v>
      </c>
      <c r="F332" s="3">
        <f t="shared" si="36"/>
        <v>643.12960000000066</v>
      </c>
      <c r="G332" s="18">
        <f t="shared" si="37"/>
        <v>226.13000000000002</v>
      </c>
      <c r="H332" s="18">
        <f t="shared" si="38"/>
        <v>226.60000000000002</v>
      </c>
      <c r="I332" s="18">
        <f t="shared" si="39"/>
        <v>-300.39999999999998</v>
      </c>
    </row>
    <row r="333" spans="1:9">
      <c r="A333" s="3">
        <v>285</v>
      </c>
      <c r="B333" s="3">
        <v>237</v>
      </c>
      <c r="C333" s="3">
        <f t="shared" si="40"/>
        <v>-62.360000000000014</v>
      </c>
      <c r="D333" s="3">
        <f t="shared" si="41"/>
        <v>-22.100250000000017</v>
      </c>
      <c r="E333" s="3">
        <f t="shared" si="35"/>
        <v>1378.1715900000013</v>
      </c>
      <c r="F333" s="3">
        <f t="shared" si="36"/>
        <v>3888.7696000000019</v>
      </c>
      <c r="G333" s="18">
        <f t="shared" si="37"/>
        <v>178.03</v>
      </c>
      <c r="H333" s="18">
        <f t="shared" si="38"/>
        <v>178.5</v>
      </c>
      <c r="I333" s="18">
        <f t="shared" si="39"/>
        <v>-58.5</v>
      </c>
    </row>
    <row r="334" spans="1:9">
      <c r="A334" s="3">
        <v>369</v>
      </c>
      <c r="B334" s="3">
        <v>190</v>
      </c>
      <c r="C334" s="3">
        <f t="shared" si="40"/>
        <v>21.639999999999986</v>
      </c>
      <c r="D334" s="3">
        <f t="shared" si="41"/>
        <v>-69.100250000000017</v>
      </c>
      <c r="E334" s="3">
        <f t="shared" si="35"/>
        <v>-1495.3294099999994</v>
      </c>
      <c r="F334" s="3">
        <f t="shared" si="36"/>
        <v>468.28959999999938</v>
      </c>
      <c r="G334" s="18">
        <f t="shared" si="37"/>
        <v>287.23</v>
      </c>
      <c r="H334" s="18">
        <f t="shared" si="38"/>
        <v>287.7</v>
      </c>
      <c r="I334" s="18">
        <f t="shared" si="39"/>
        <v>97.699999999999989</v>
      </c>
    </row>
    <row r="335" spans="1:9">
      <c r="A335" s="3">
        <v>255</v>
      </c>
      <c r="B335" s="3">
        <v>91</v>
      </c>
      <c r="C335" s="3">
        <f t="shared" si="40"/>
        <v>-92.360000000000014</v>
      </c>
      <c r="D335" s="3">
        <f t="shared" si="41"/>
        <v>-168.10025000000002</v>
      </c>
      <c r="E335" s="3">
        <f t="shared" si="35"/>
        <v>15525.739090000005</v>
      </c>
      <c r="F335" s="3">
        <f t="shared" si="36"/>
        <v>8530.3696000000018</v>
      </c>
      <c r="G335" s="18">
        <f t="shared" si="37"/>
        <v>139.03</v>
      </c>
      <c r="H335" s="18">
        <f t="shared" si="38"/>
        <v>139.5</v>
      </c>
      <c r="I335" s="18">
        <f t="shared" si="39"/>
        <v>48.5</v>
      </c>
    </row>
    <row r="336" spans="1:9">
      <c r="A336" s="3">
        <v>343</v>
      </c>
      <c r="B336" s="3">
        <v>297</v>
      </c>
      <c r="C336" s="3">
        <f t="shared" si="40"/>
        <v>-4.3600000000000136</v>
      </c>
      <c r="D336" s="3">
        <f t="shared" si="41"/>
        <v>37.899749999999983</v>
      </c>
      <c r="E336" s="3">
        <f t="shared" si="35"/>
        <v>-165.24291000000045</v>
      </c>
      <c r="F336" s="3">
        <f t="shared" si="36"/>
        <v>19.00960000000012</v>
      </c>
      <c r="G336" s="18">
        <f t="shared" si="37"/>
        <v>253.43000000000004</v>
      </c>
      <c r="H336" s="18">
        <f t="shared" si="38"/>
        <v>253.90000000000003</v>
      </c>
      <c r="I336" s="18">
        <f t="shared" si="39"/>
        <v>-43.099999999999966</v>
      </c>
    </row>
    <row r="337" spans="1:9">
      <c r="A337" s="3">
        <v>264</v>
      </c>
      <c r="B337" s="3">
        <v>97</v>
      </c>
      <c r="C337" s="3">
        <f t="shared" si="40"/>
        <v>-83.360000000000014</v>
      </c>
      <c r="D337" s="3">
        <f t="shared" si="41"/>
        <v>-162.10025000000002</v>
      </c>
      <c r="E337" s="3">
        <f t="shared" si="35"/>
        <v>13512.676840000004</v>
      </c>
      <c r="F337" s="3">
        <f t="shared" si="36"/>
        <v>6948.8896000000022</v>
      </c>
      <c r="G337" s="18">
        <f t="shared" si="37"/>
        <v>150.72999999999999</v>
      </c>
      <c r="H337" s="18">
        <f t="shared" si="38"/>
        <v>151.19999999999999</v>
      </c>
      <c r="I337" s="18">
        <f t="shared" si="39"/>
        <v>54.199999999999989</v>
      </c>
    </row>
    <row r="338" spans="1:9">
      <c r="A338" s="3">
        <v>429</v>
      </c>
      <c r="B338" s="3">
        <v>463</v>
      </c>
      <c r="C338" s="3">
        <f t="shared" si="40"/>
        <v>81.639999999999986</v>
      </c>
      <c r="D338" s="3">
        <f t="shared" si="41"/>
        <v>203.89974999999998</v>
      </c>
      <c r="E338" s="3">
        <f t="shared" si="35"/>
        <v>16646.375589999996</v>
      </c>
      <c r="F338" s="3">
        <f t="shared" si="36"/>
        <v>6665.0895999999975</v>
      </c>
      <c r="G338" s="18">
        <f t="shared" si="37"/>
        <v>365.23</v>
      </c>
      <c r="H338" s="18">
        <f t="shared" si="38"/>
        <v>365.70000000000005</v>
      </c>
      <c r="I338" s="18">
        <f t="shared" si="39"/>
        <v>-97.299999999999955</v>
      </c>
    </row>
    <row r="339" spans="1:9">
      <c r="A339" s="3">
        <v>116</v>
      </c>
      <c r="B339" s="3">
        <v>0</v>
      </c>
      <c r="C339" s="3">
        <f t="shared" si="40"/>
        <v>-231.36</v>
      </c>
      <c r="D339" s="3">
        <f t="shared" si="41"/>
        <v>-259.10025000000002</v>
      </c>
      <c r="E339" s="3">
        <f t="shared" si="35"/>
        <v>59945.433840000005</v>
      </c>
      <c r="F339" s="3">
        <f t="shared" si="36"/>
        <v>53527.449600000007</v>
      </c>
      <c r="G339" s="18">
        <f t="shared" si="37"/>
        <v>-41.669999999999987</v>
      </c>
      <c r="H339" s="18">
        <f t="shared" si="38"/>
        <v>-41.199999999999989</v>
      </c>
      <c r="I339" s="18">
        <f t="shared" si="39"/>
        <v>-41.199999999999989</v>
      </c>
    </row>
    <row r="340" spans="1:9">
      <c r="A340" s="3">
        <v>369</v>
      </c>
      <c r="B340" s="3">
        <v>303</v>
      </c>
      <c r="C340" s="3">
        <f t="shared" si="40"/>
        <v>21.639999999999986</v>
      </c>
      <c r="D340" s="3">
        <f t="shared" si="41"/>
        <v>43.899749999999983</v>
      </c>
      <c r="E340" s="3">
        <f t="shared" si="35"/>
        <v>949.99058999999909</v>
      </c>
      <c r="F340" s="3">
        <f t="shared" si="36"/>
        <v>468.28959999999938</v>
      </c>
      <c r="G340" s="18">
        <f t="shared" si="37"/>
        <v>287.23</v>
      </c>
      <c r="H340" s="18">
        <f t="shared" si="38"/>
        <v>287.7</v>
      </c>
      <c r="I340" s="18">
        <f t="shared" si="39"/>
        <v>-15.300000000000011</v>
      </c>
    </row>
    <row r="341" spans="1:9">
      <c r="A341" s="3">
        <v>692</v>
      </c>
      <c r="B341" s="3">
        <v>554</v>
      </c>
      <c r="C341" s="3">
        <f t="shared" si="40"/>
        <v>344.64</v>
      </c>
      <c r="D341" s="3">
        <f t="shared" si="41"/>
        <v>294.89974999999998</v>
      </c>
      <c r="E341" s="3">
        <f t="shared" si="35"/>
        <v>101634.24983999999</v>
      </c>
      <c r="F341" s="3">
        <f t="shared" si="36"/>
        <v>118776.72959999999</v>
      </c>
      <c r="G341" s="18">
        <f t="shared" si="37"/>
        <v>707.13</v>
      </c>
      <c r="H341" s="18">
        <f t="shared" si="38"/>
        <v>707.6</v>
      </c>
      <c r="I341" s="18">
        <f t="shared" si="39"/>
        <v>153.60000000000002</v>
      </c>
    </row>
    <row r="342" spans="1:9">
      <c r="A342" s="3">
        <v>294</v>
      </c>
      <c r="B342" s="3">
        <v>160</v>
      </c>
      <c r="C342" s="3">
        <f t="shared" si="40"/>
        <v>-53.360000000000014</v>
      </c>
      <c r="D342" s="3">
        <f t="shared" si="41"/>
        <v>-99.100250000000017</v>
      </c>
      <c r="E342" s="3">
        <f t="shared" si="35"/>
        <v>5287.9893400000019</v>
      </c>
      <c r="F342" s="3">
        <f t="shared" si="36"/>
        <v>2847.2896000000014</v>
      </c>
      <c r="G342" s="18">
        <f t="shared" si="37"/>
        <v>189.73</v>
      </c>
      <c r="H342" s="18">
        <f t="shared" si="38"/>
        <v>190.2</v>
      </c>
      <c r="I342" s="18">
        <f t="shared" si="39"/>
        <v>30.199999999999989</v>
      </c>
    </row>
    <row r="343" spans="1:9">
      <c r="A343" s="3">
        <v>293</v>
      </c>
      <c r="B343" s="3">
        <v>213</v>
      </c>
      <c r="C343" s="3">
        <f t="shared" si="40"/>
        <v>-54.360000000000014</v>
      </c>
      <c r="D343" s="3">
        <f t="shared" si="41"/>
        <v>-46.100250000000017</v>
      </c>
      <c r="E343" s="3">
        <f t="shared" si="35"/>
        <v>2506.0095900000015</v>
      </c>
      <c r="F343" s="3">
        <f t="shared" si="36"/>
        <v>2955.0096000000017</v>
      </c>
      <c r="G343" s="18">
        <f t="shared" si="37"/>
        <v>188.43000000000004</v>
      </c>
      <c r="H343" s="18">
        <f t="shared" si="38"/>
        <v>188.90000000000003</v>
      </c>
      <c r="I343" s="18">
        <f t="shared" si="39"/>
        <v>-24.099999999999966</v>
      </c>
    </row>
    <row r="344" spans="1:9">
      <c r="A344" s="3">
        <v>254</v>
      </c>
      <c r="B344" s="3">
        <v>102</v>
      </c>
      <c r="C344" s="3">
        <f t="shared" si="40"/>
        <v>-93.360000000000014</v>
      </c>
      <c r="D344" s="3">
        <f t="shared" si="41"/>
        <v>-157.10025000000002</v>
      </c>
      <c r="E344" s="3">
        <f t="shared" si="35"/>
        <v>14666.879340000003</v>
      </c>
      <c r="F344" s="3">
        <f t="shared" si="36"/>
        <v>8716.089600000003</v>
      </c>
      <c r="G344" s="18">
        <f t="shared" si="37"/>
        <v>137.72999999999999</v>
      </c>
      <c r="H344" s="18">
        <f t="shared" si="38"/>
        <v>138.19999999999999</v>
      </c>
      <c r="I344" s="18">
        <f t="shared" si="39"/>
        <v>36.199999999999989</v>
      </c>
    </row>
    <row r="345" spans="1:9">
      <c r="A345" s="3">
        <v>274</v>
      </c>
      <c r="B345" s="3">
        <v>205</v>
      </c>
      <c r="C345" s="3">
        <f t="shared" si="40"/>
        <v>-73.360000000000014</v>
      </c>
      <c r="D345" s="3">
        <f t="shared" si="41"/>
        <v>-54.100250000000017</v>
      </c>
      <c r="E345" s="3">
        <f t="shared" si="35"/>
        <v>3968.7943400000022</v>
      </c>
      <c r="F345" s="3">
        <f t="shared" si="36"/>
        <v>5381.6896000000024</v>
      </c>
      <c r="G345" s="18">
        <f t="shared" si="37"/>
        <v>163.72999999999999</v>
      </c>
      <c r="H345" s="18">
        <f t="shared" si="38"/>
        <v>164.2</v>
      </c>
      <c r="I345" s="18">
        <f t="shared" si="39"/>
        <v>-40.800000000000011</v>
      </c>
    </row>
    <row r="346" spans="1:9">
      <c r="A346" s="3">
        <v>392</v>
      </c>
      <c r="B346" s="3">
        <v>317</v>
      </c>
      <c r="C346" s="3">
        <f t="shared" si="40"/>
        <v>44.639999999999986</v>
      </c>
      <c r="D346" s="3">
        <f t="shared" si="41"/>
        <v>57.899749999999983</v>
      </c>
      <c r="E346" s="3">
        <f t="shared" si="35"/>
        <v>2584.6448399999986</v>
      </c>
      <c r="F346" s="3">
        <f t="shared" si="36"/>
        <v>1992.7295999999988</v>
      </c>
      <c r="G346" s="18">
        <f t="shared" si="37"/>
        <v>317.13</v>
      </c>
      <c r="H346" s="18">
        <f t="shared" si="38"/>
        <v>317.60000000000002</v>
      </c>
      <c r="I346" s="18">
        <f t="shared" si="39"/>
        <v>0.60000000000002274</v>
      </c>
    </row>
    <row r="347" spans="1:9">
      <c r="A347" s="3">
        <v>134</v>
      </c>
      <c r="B347" s="3">
        <v>0</v>
      </c>
      <c r="C347" s="3">
        <f t="shared" si="40"/>
        <v>-213.36</v>
      </c>
      <c r="D347" s="3">
        <f t="shared" si="41"/>
        <v>-259.10025000000002</v>
      </c>
      <c r="E347" s="3">
        <f t="shared" si="35"/>
        <v>55281.629340000007</v>
      </c>
      <c r="F347" s="3">
        <f t="shared" si="36"/>
        <v>45522.489600000008</v>
      </c>
      <c r="G347" s="18">
        <f t="shared" si="37"/>
        <v>-18.269999999999982</v>
      </c>
      <c r="H347" s="18">
        <f t="shared" si="38"/>
        <v>-17.799999999999983</v>
      </c>
      <c r="I347" s="18">
        <f t="shared" si="39"/>
        <v>-17.799999999999983</v>
      </c>
    </row>
    <row r="348" spans="1:9">
      <c r="A348" s="3">
        <v>411</v>
      </c>
      <c r="B348" s="3">
        <v>454</v>
      </c>
      <c r="C348" s="3">
        <f t="shared" si="40"/>
        <v>63.639999999999986</v>
      </c>
      <c r="D348" s="3">
        <f t="shared" si="41"/>
        <v>194.89974999999998</v>
      </c>
      <c r="E348" s="3">
        <f t="shared" si="35"/>
        <v>12403.420089999996</v>
      </c>
      <c r="F348" s="3">
        <f t="shared" si="36"/>
        <v>4050.0495999999985</v>
      </c>
      <c r="G348" s="18">
        <f t="shared" si="37"/>
        <v>341.83000000000004</v>
      </c>
      <c r="H348" s="18">
        <f t="shared" si="38"/>
        <v>342.30000000000007</v>
      </c>
      <c r="I348" s="18">
        <f t="shared" si="39"/>
        <v>-111.69999999999993</v>
      </c>
    </row>
    <row r="349" spans="1:9">
      <c r="A349" s="3">
        <v>738</v>
      </c>
      <c r="B349" s="3">
        <v>596</v>
      </c>
      <c r="C349" s="3">
        <f t="shared" si="40"/>
        <v>390.64</v>
      </c>
      <c r="D349" s="3">
        <f t="shared" si="41"/>
        <v>336.89974999999998</v>
      </c>
      <c r="E349" s="3">
        <f t="shared" si="35"/>
        <v>131606.51833999998</v>
      </c>
      <c r="F349" s="3">
        <f t="shared" si="36"/>
        <v>152599.6096</v>
      </c>
      <c r="G349" s="18">
        <f t="shared" si="37"/>
        <v>766.93</v>
      </c>
      <c r="H349" s="18">
        <f t="shared" si="38"/>
        <v>767.4</v>
      </c>
      <c r="I349" s="18">
        <f t="shared" si="39"/>
        <v>171.39999999999998</v>
      </c>
    </row>
    <row r="350" spans="1:9">
      <c r="A350" s="3">
        <v>109</v>
      </c>
      <c r="B350" s="3">
        <v>0</v>
      </c>
      <c r="C350" s="3">
        <f t="shared" si="40"/>
        <v>-238.36</v>
      </c>
      <c r="D350" s="3">
        <f t="shared" si="41"/>
        <v>-259.10025000000002</v>
      </c>
      <c r="E350" s="3">
        <f t="shared" si="35"/>
        <v>61759.135590000005</v>
      </c>
      <c r="F350" s="3">
        <f t="shared" si="36"/>
        <v>56815.489600000008</v>
      </c>
      <c r="G350" s="18">
        <f t="shared" si="37"/>
        <v>-50.769999999999982</v>
      </c>
      <c r="H350" s="18">
        <f t="shared" si="38"/>
        <v>-50.299999999999983</v>
      </c>
      <c r="I350" s="18">
        <f t="shared" si="39"/>
        <v>-50.299999999999983</v>
      </c>
    </row>
    <row r="351" spans="1:9">
      <c r="A351" s="3">
        <v>381</v>
      </c>
      <c r="B351" s="3">
        <v>252</v>
      </c>
      <c r="C351" s="3">
        <f t="shared" si="40"/>
        <v>33.639999999999986</v>
      </c>
      <c r="D351" s="3">
        <f t="shared" si="41"/>
        <v>-7.1002500000000168</v>
      </c>
      <c r="E351" s="3">
        <f t="shared" si="35"/>
        <v>-238.85241000000048</v>
      </c>
      <c r="F351" s="3">
        <f t="shared" si="36"/>
        <v>1131.6495999999991</v>
      </c>
      <c r="G351" s="18">
        <f t="shared" si="37"/>
        <v>302.83000000000004</v>
      </c>
      <c r="H351" s="18">
        <f t="shared" si="38"/>
        <v>303.3</v>
      </c>
      <c r="I351" s="18">
        <f t="shared" si="39"/>
        <v>51.300000000000011</v>
      </c>
    </row>
    <row r="352" spans="1:9">
      <c r="A352" s="3">
        <v>151</v>
      </c>
      <c r="B352" s="3">
        <v>0</v>
      </c>
      <c r="C352" s="3">
        <f t="shared" si="40"/>
        <v>-196.36</v>
      </c>
      <c r="D352" s="3">
        <f t="shared" si="41"/>
        <v>-259.10025000000002</v>
      </c>
      <c r="E352" s="3">
        <f t="shared" si="35"/>
        <v>50876.925090000004</v>
      </c>
      <c r="F352" s="3">
        <f t="shared" si="36"/>
        <v>38557.249600000003</v>
      </c>
      <c r="G352" s="18">
        <f t="shared" si="37"/>
        <v>3.8300000000000125</v>
      </c>
      <c r="H352" s="18">
        <f t="shared" si="38"/>
        <v>4.3000000000000114</v>
      </c>
      <c r="I352" s="18">
        <f t="shared" si="39"/>
        <v>4.3000000000000114</v>
      </c>
    </row>
    <row r="353" spans="1:9">
      <c r="A353" s="3">
        <v>366</v>
      </c>
      <c r="B353" s="3">
        <v>151</v>
      </c>
      <c r="C353" s="3">
        <f t="shared" si="40"/>
        <v>18.639999999999986</v>
      </c>
      <c r="D353" s="3">
        <f t="shared" si="41"/>
        <v>-108.10025000000002</v>
      </c>
      <c r="E353" s="3">
        <f t="shared" si="35"/>
        <v>-2014.9886599999988</v>
      </c>
      <c r="F353" s="3">
        <f t="shared" si="36"/>
        <v>347.44959999999946</v>
      </c>
      <c r="G353" s="18">
        <f t="shared" si="37"/>
        <v>283.33000000000004</v>
      </c>
      <c r="H353" s="18">
        <f t="shared" si="38"/>
        <v>283.8</v>
      </c>
      <c r="I353" s="18">
        <f t="shared" si="39"/>
        <v>132.80000000000001</v>
      </c>
    </row>
    <row r="354" spans="1:9">
      <c r="A354" s="3">
        <v>496</v>
      </c>
      <c r="B354" s="3">
        <v>292</v>
      </c>
      <c r="C354" s="3">
        <f t="shared" si="40"/>
        <v>148.63999999999999</v>
      </c>
      <c r="D354" s="3">
        <f t="shared" si="41"/>
        <v>32.899749999999983</v>
      </c>
      <c r="E354" s="3">
        <f t="shared" si="35"/>
        <v>4890.2188399999968</v>
      </c>
      <c r="F354" s="3">
        <f t="shared" si="36"/>
        <v>22093.849599999998</v>
      </c>
      <c r="G354" s="18">
        <f t="shared" si="37"/>
        <v>452.33000000000004</v>
      </c>
      <c r="H354" s="18">
        <f t="shared" si="38"/>
        <v>452.80000000000007</v>
      </c>
      <c r="I354" s="18">
        <f t="shared" si="39"/>
        <v>160.80000000000007</v>
      </c>
    </row>
    <row r="355" spans="1:9">
      <c r="A355" s="3">
        <v>335</v>
      </c>
      <c r="B355" s="3">
        <v>213</v>
      </c>
      <c r="C355" s="3">
        <f t="shared" si="40"/>
        <v>-12.360000000000014</v>
      </c>
      <c r="D355" s="3">
        <f t="shared" si="41"/>
        <v>-46.100250000000017</v>
      </c>
      <c r="E355" s="3">
        <f t="shared" si="35"/>
        <v>569.79909000000089</v>
      </c>
      <c r="F355" s="3">
        <f t="shared" si="36"/>
        <v>152.76960000000034</v>
      </c>
      <c r="G355" s="18">
        <f t="shared" si="37"/>
        <v>243.03</v>
      </c>
      <c r="H355" s="18">
        <f t="shared" si="38"/>
        <v>243.5</v>
      </c>
      <c r="I355" s="18">
        <f t="shared" si="39"/>
        <v>30.5</v>
      </c>
    </row>
    <row r="356" spans="1:9">
      <c r="A356" s="3">
        <v>286</v>
      </c>
      <c r="B356" s="3">
        <v>207</v>
      </c>
      <c r="C356" s="3">
        <f t="shared" si="40"/>
        <v>-61.360000000000014</v>
      </c>
      <c r="D356" s="3">
        <f t="shared" si="41"/>
        <v>-52.100250000000017</v>
      </c>
      <c r="E356" s="3">
        <f t="shared" si="35"/>
        <v>3196.871340000002</v>
      </c>
      <c r="F356" s="3">
        <f t="shared" si="36"/>
        <v>3765.0496000000016</v>
      </c>
      <c r="G356" s="18">
        <f t="shared" si="37"/>
        <v>179.33</v>
      </c>
      <c r="H356" s="18">
        <f t="shared" si="38"/>
        <v>179.8</v>
      </c>
      <c r="I356" s="18">
        <f t="shared" si="39"/>
        <v>-27.199999999999989</v>
      </c>
    </row>
    <row r="357" spans="1:9">
      <c r="A357" s="3">
        <v>815</v>
      </c>
      <c r="B357" s="3">
        <v>703</v>
      </c>
      <c r="C357" s="3">
        <f t="shared" si="40"/>
        <v>467.64</v>
      </c>
      <c r="D357" s="3">
        <f t="shared" si="41"/>
        <v>443.89974999999998</v>
      </c>
      <c r="E357" s="3">
        <f t="shared" si="35"/>
        <v>207585.27909</v>
      </c>
      <c r="F357" s="3">
        <f t="shared" si="36"/>
        <v>218687.16959999999</v>
      </c>
      <c r="G357" s="18">
        <f t="shared" si="37"/>
        <v>867.03</v>
      </c>
      <c r="H357" s="18">
        <f t="shared" si="38"/>
        <v>867.5</v>
      </c>
      <c r="I357" s="18">
        <f t="shared" si="39"/>
        <v>164.5</v>
      </c>
    </row>
    <row r="358" spans="1:9">
      <c r="A358" s="3">
        <v>433</v>
      </c>
      <c r="B358" s="3">
        <v>481</v>
      </c>
      <c r="C358" s="3">
        <f t="shared" si="40"/>
        <v>85.639999999999986</v>
      </c>
      <c r="D358" s="3">
        <f t="shared" si="41"/>
        <v>221.89974999999998</v>
      </c>
      <c r="E358" s="3">
        <f t="shared" si="35"/>
        <v>19003.494589999995</v>
      </c>
      <c r="F358" s="3">
        <f t="shared" si="36"/>
        <v>7334.2095999999974</v>
      </c>
      <c r="G358" s="18">
        <f t="shared" si="37"/>
        <v>370.42999999999995</v>
      </c>
      <c r="H358" s="18">
        <f t="shared" si="38"/>
        <v>370.9</v>
      </c>
      <c r="I358" s="18">
        <f t="shared" si="39"/>
        <v>-110.10000000000002</v>
      </c>
    </row>
    <row r="359" spans="1:9">
      <c r="A359" s="3">
        <v>184</v>
      </c>
      <c r="B359" s="3">
        <v>0</v>
      </c>
      <c r="C359" s="3">
        <f t="shared" si="40"/>
        <v>-163.36000000000001</v>
      </c>
      <c r="D359" s="3">
        <f t="shared" si="41"/>
        <v>-259.10025000000002</v>
      </c>
      <c r="E359" s="3">
        <f t="shared" si="35"/>
        <v>42326.61684000001</v>
      </c>
      <c r="F359" s="3">
        <f t="shared" si="36"/>
        <v>26686.489600000004</v>
      </c>
      <c r="G359" s="18">
        <f t="shared" si="37"/>
        <v>46.730000000000018</v>
      </c>
      <c r="H359" s="18">
        <f t="shared" si="38"/>
        <v>47.200000000000017</v>
      </c>
      <c r="I359" s="18">
        <f t="shared" si="39"/>
        <v>47.200000000000017</v>
      </c>
    </row>
    <row r="360" spans="1:9">
      <c r="A360" s="3">
        <v>332</v>
      </c>
      <c r="B360" s="3">
        <v>174</v>
      </c>
      <c r="C360" s="3">
        <f t="shared" si="40"/>
        <v>-15.360000000000014</v>
      </c>
      <c r="D360" s="3">
        <f t="shared" si="41"/>
        <v>-85.100250000000017</v>
      </c>
      <c r="E360" s="3">
        <f t="shared" si="35"/>
        <v>1307.1398400000014</v>
      </c>
      <c r="F360" s="3">
        <f t="shared" si="36"/>
        <v>235.92960000000042</v>
      </c>
      <c r="G360" s="18">
        <f t="shared" si="37"/>
        <v>239.13000000000002</v>
      </c>
      <c r="H360" s="18">
        <f t="shared" si="38"/>
        <v>239.60000000000002</v>
      </c>
      <c r="I360" s="18">
        <f t="shared" si="39"/>
        <v>65.600000000000023</v>
      </c>
    </row>
    <row r="361" spans="1:9">
      <c r="A361" s="3">
        <v>337</v>
      </c>
      <c r="B361" s="3">
        <v>306</v>
      </c>
      <c r="C361" s="3">
        <f t="shared" si="40"/>
        <v>-10.360000000000014</v>
      </c>
      <c r="D361" s="3">
        <f t="shared" si="41"/>
        <v>46.899749999999983</v>
      </c>
      <c r="E361" s="3">
        <f t="shared" si="35"/>
        <v>-485.88141000000047</v>
      </c>
      <c r="F361" s="3">
        <f t="shared" si="36"/>
        <v>107.32960000000028</v>
      </c>
      <c r="G361" s="18">
        <f t="shared" si="37"/>
        <v>245.63000000000002</v>
      </c>
      <c r="H361" s="18">
        <f t="shared" si="38"/>
        <v>246.10000000000002</v>
      </c>
      <c r="I361" s="18">
        <f t="shared" si="39"/>
        <v>-59.899999999999977</v>
      </c>
    </row>
    <row r="362" spans="1:9">
      <c r="A362" s="3">
        <v>425</v>
      </c>
      <c r="B362" s="3">
        <v>356</v>
      </c>
      <c r="C362" s="3">
        <f t="shared" si="40"/>
        <v>77.639999999999986</v>
      </c>
      <c r="D362" s="3">
        <f t="shared" si="41"/>
        <v>96.899749999999983</v>
      </c>
      <c r="E362" s="3">
        <f t="shared" si="35"/>
        <v>7523.2965899999972</v>
      </c>
      <c r="F362" s="3">
        <f t="shared" si="36"/>
        <v>6027.9695999999976</v>
      </c>
      <c r="G362" s="18">
        <f t="shared" si="37"/>
        <v>360.03</v>
      </c>
      <c r="H362" s="18">
        <f t="shared" si="38"/>
        <v>360.5</v>
      </c>
      <c r="I362" s="18">
        <f t="shared" si="39"/>
        <v>4.5</v>
      </c>
    </row>
    <row r="363" spans="1:9">
      <c r="A363" s="3">
        <v>354</v>
      </c>
      <c r="B363" s="3">
        <v>191</v>
      </c>
      <c r="C363" s="3">
        <f t="shared" si="40"/>
        <v>6.6399999999999864</v>
      </c>
      <c r="D363" s="3">
        <f t="shared" si="41"/>
        <v>-68.100250000000017</v>
      </c>
      <c r="E363" s="3">
        <f t="shared" si="35"/>
        <v>-452.18565999999919</v>
      </c>
      <c r="F363" s="3">
        <f t="shared" si="36"/>
        <v>44.08959999999982</v>
      </c>
      <c r="G363" s="18">
        <f t="shared" si="37"/>
        <v>267.73</v>
      </c>
      <c r="H363" s="18">
        <f t="shared" si="38"/>
        <v>268.2</v>
      </c>
      <c r="I363" s="18">
        <f t="shared" si="39"/>
        <v>77.199999999999989</v>
      </c>
    </row>
    <row r="364" spans="1:9">
      <c r="A364" s="3">
        <v>374</v>
      </c>
      <c r="B364" s="3">
        <v>355</v>
      </c>
      <c r="C364" s="3">
        <f t="shared" si="40"/>
        <v>26.639999999999986</v>
      </c>
      <c r="D364" s="3">
        <f t="shared" si="41"/>
        <v>95.899749999999983</v>
      </c>
      <c r="E364" s="3">
        <f t="shared" si="35"/>
        <v>2554.7693399999985</v>
      </c>
      <c r="F364" s="3">
        <f t="shared" si="36"/>
        <v>709.68959999999925</v>
      </c>
      <c r="G364" s="18">
        <f t="shared" si="37"/>
        <v>293.73</v>
      </c>
      <c r="H364" s="18">
        <f t="shared" si="38"/>
        <v>294.2</v>
      </c>
      <c r="I364" s="18">
        <f t="shared" si="39"/>
        <v>-60.800000000000011</v>
      </c>
    </row>
    <row r="365" spans="1:9">
      <c r="A365" s="3">
        <v>424</v>
      </c>
      <c r="B365" s="3">
        <v>289</v>
      </c>
      <c r="C365" s="3">
        <f t="shared" si="40"/>
        <v>76.639999999999986</v>
      </c>
      <c r="D365" s="3">
        <f t="shared" si="41"/>
        <v>29.899749999999983</v>
      </c>
      <c r="E365" s="3">
        <f t="shared" si="35"/>
        <v>2291.5168399999984</v>
      </c>
      <c r="F365" s="3">
        <f t="shared" si="36"/>
        <v>5873.6895999999979</v>
      </c>
      <c r="G365" s="18">
        <f t="shared" si="37"/>
        <v>358.73</v>
      </c>
      <c r="H365" s="18">
        <f t="shared" si="38"/>
        <v>359.20000000000005</v>
      </c>
      <c r="I365" s="18">
        <f t="shared" si="39"/>
        <v>70.200000000000045</v>
      </c>
    </row>
    <row r="366" spans="1:9">
      <c r="A366" s="3">
        <v>671</v>
      </c>
      <c r="B366" s="3">
        <v>622</v>
      </c>
      <c r="C366" s="3">
        <f t="shared" si="40"/>
        <v>323.64</v>
      </c>
      <c r="D366" s="3">
        <f t="shared" si="41"/>
        <v>362.89974999999998</v>
      </c>
      <c r="E366" s="3">
        <f t="shared" si="35"/>
        <v>117448.87508999999</v>
      </c>
      <c r="F366" s="3">
        <f t="shared" si="36"/>
        <v>104742.84959999999</v>
      </c>
      <c r="G366" s="18">
        <f t="shared" si="37"/>
        <v>679.83</v>
      </c>
      <c r="H366" s="18">
        <f t="shared" si="38"/>
        <v>680.30000000000007</v>
      </c>
      <c r="I366" s="18">
        <f t="shared" si="39"/>
        <v>58.300000000000068</v>
      </c>
    </row>
    <row r="367" spans="1:9">
      <c r="A367" s="3">
        <v>479</v>
      </c>
      <c r="B367" s="3">
        <v>395</v>
      </c>
      <c r="C367" s="3">
        <f t="shared" si="40"/>
        <v>131.63999999999999</v>
      </c>
      <c r="D367" s="3">
        <f t="shared" si="41"/>
        <v>135.89974999999998</v>
      </c>
      <c r="E367" s="3">
        <f t="shared" si="35"/>
        <v>17889.843089999995</v>
      </c>
      <c r="F367" s="3">
        <f t="shared" si="36"/>
        <v>17329.089599999996</v>
      </c>
      <c r="G367" s="18">
        <f t="shared" si="37"/>
        <v>430.23</v>
      </c>
      <c r="H367" s="18">
        <f t="shared" si="38"/>
        <v>430.70000000000005</v>
      </c>
      <c r="I367" s="18">
        <f t="shared" si="39"/>
        <v>35.700000000000045</v>
      </c>
    </row>
    <row r="368" spans="1:9">
      <c r="A368" s="3">
        <v>552</v>
      </c>
      <c r="B368" s="3">
        <v>632</v>
      </c>
      <c r="C368" s="3">
        <f t="shared" si="40"/>
        <v>204.64</v>
      </c>
      <c r="D368" s="3">
        <f t="shared" si="41"/>
        <v>372.89974999999998</v>
      </c>
      <c r="E368" s="3">
        <f t="shared" si="35"/>
        <v>76310.204839999991</v>
      </c>
      <c r="F368" s="3">
        <f t="shared" si="36"/>
        <v>41877.529599999994</v>
      </c>
      <c r="G368" s="18">
        <f t="shared" si="37"/>
        <v>525.13</v>
      </c>
      <c r="H368" s="18">
        <f t="shared" si="38"/>
        <v>525.6</v>
      </c>
      <c r="I368" s="18">
        <f t="shared" si="39"/>
        <v>-106.39999999999998</v>
      </c>
    </row>
    <row r="369" spans="1:9">
      <c r="A369" s="3">
        <v>257</v>
      </c>
      <c r="B369" s="3">
        <v>108</v>
      </c>
      <c r="C369" s="3">
        <f t="shared" si="40"/>
        <v>-90.360000000000014</v>
      </c>
      <c r="D369" s="3">
        <f t="shared" si="41"/>
        <v>-151.10025000000002</v>
      </c>
      <c r="E369" s="3">
        <f t="shared" si="35"/>
        <v>13653.418590000003</v>
      </c>
      <c r="F369" s="3">
        <f t="shared" si="36"/>
        <v>8164.9296000000022</v>
      </c>
      <c r="G369" s="18">
        <f t="shared" si="37"/>
        <v>141.63000000000002</v>
      </c>
      <c r="H369" s="18">
        <f t="shared" si="38"/>
        <v>142.10000000000002</v>
      </c>
      <c r="I369" s="18">
        <f t="shared" si="39"/>
        <v>34.100000000000023</v>
      </c>
    </row>
    <row r="370" spans="1:9">
      <c r="A370" s="3">
        <v>431</v>
      </c>
      <c r="B370" s="3">
        <v>173</v>
      </c>
      <c r="C370" s="3">
        <f t="shared" si="40"/>
        <v>83.639999999999986</v>
      </c>
      <c r="D370" s="3">
        <f t="shared" si="41"/>
        <v>-86.100250000000017</v>
      </c>
      <c r="E370" s="3">
        <f t="shared" si="35"/>
        <v>-7201.4249100000006</v>
      </c>
      <c r="F370" s="3">
        <f t="shared" si="36"/>
        <v>6995.6495999999979</v>
      </c>
      <c r="G370" s="18">
        <f t="shared" si="37"/>
        <v>367.83000000000004</v>
      </c>
      <c r="H370" s="18">
        <f t="shared" si="38"/>
        <v>368.30000000000007</v>
      </c>
      <c r="I370" s="18">
        <f t="shared" si="39"/>
        <v>195.30000000000007</v>
      </c>
    </row>
    <row r="371" spans="1:9">
      <c r="A371" s="3">
        <v>587</v>
      </c>
      <c r="B371" s="3">
        <v>604</v>
      </c>
      <c r="C371" s="3">
        <f t="shared" si="40"/>
        <v>239.64</v>
      </c>
      <c r="D371" s="3">
        <f t="shared" si="41"/>
        <v>344.89974999999998</v>
      </c>
      <c r="E371" s="3">
        <f t="shared" si="35"/>
        <v>82651.776089999985</v>
      </c>
      <c r="F371" s="3">
        <f t="shared" si="36"/>
        <v>57427.32959999999</v>
      </c>
      <c r="G371" s="18">
        <f t="shared" si="37"/>
        <v>570.63</v>
      </c>
      <c r="H371" s="18">
        <f t="shared" si="38"/>
        <v>571.1</v>
      </c>
      <c r="I371" s="18">
        <f t="shared" si="39"/>
        <v>-32.899999999999977</v>
      </c>
    </row>
    <row r="372" spans="1:9">
      <c r="A372" s="3">
        <v>456</v>
      </c>
      <c r="B372" s="3">
        <v>496</v>
      </c>
      <c r="C372" s="3">
        <f t="shared" si="40"/>
        <v>108.63999999999999</v>
      </c>
      <c r="D372" s="3">
        <f t="shared" si="41"/>
        <v>236.89974999999998</v>
      </c>
      <c r="E372" s="3">
        <f t="shared" si="35"/>
        <v>25736.788839999994</v>
      </c>
      <c r="F372" s="3">
        <f t="shared" si="36"/>
        <v>11802.649599999997</v>
      </c>
      <c r="G372" s="18">
        <f t="shared" si="37"/>
        <v>400.33000000000004</v>
      </c>
      <c r="H372" s="18">
        <f t="shared" si="38"/>
        <v>400.80000000000007</v>
      </c>
      <c r="I372" s="18">
        <f t="shared" si="39"/>
        <v>-95.199999999999932</v>
      </c>
    </row>
    <row r="373" spans="1:9">
      <c r="A373" s="3">
        <v>169</v>
      </c>
      <c r="B373" s="3">
        <v>0</v>
      </c>
      <c r="C373" s="3">
        <f t="shared" si="40"/>
        <v>-178.36</v>
      </c>
      <c r="D373" s="3">
        <f t="shared" si="41"/>
        <v>-259.10025000000002</v>
      </c>
      <c r="E373" s="3">
        <f t="shared" si="35"/>
        <v>46213.120590000006</v>
      </c>
      <c r="F373" s="3">
        <f t="shared" si="36"/>
        <v>31812.289600000004</v>
      </c>
      <c r="G373" s="18">
        <f t="shared" si="37"/>
        <v>27.230000000000018</v>
      </c>
      <c r="H373" s="18">
        <f t="shared" si="38"/>
        <v>27.700000000000017</v>
      </c>
      <c r="I373" s="18">
        <f t="shared" si="39"/>
        <v>27.700000000000017</v>
      </c>
    </row>
    <row r="374" spans="1:9">
      <c r="A374" s="3">
        <v>287</v>
      </c>
      <c r="B374" s="3">
        <v>420</v>
      </c>
      <c r="C374" s="3">
        <f t="shared" si="40"/>
        <v>-60.360000000000014</v>
      </c>
      <c r="D374" s="3">
        <f t="shared" si="41"/>
        <v>160.89974999999998</v>
      </c>
      <c r="E374" s="3">
        <f t="shared" si="35"/>
        <v>-9711.9089100000019</v>
      </c>
      <c r="F374" s="3">
        <f t="shared" si="36"/>
        <v>3643.3296000000018</v>
      </c>
      <c r="G374" s="18">
        <f t="shared" si="37"/>
        <v>180.63000000000002</v>
      </c>
      <c r="H374" s="18">
        <f t="shared" si="38"/>
        <v>181.10000000000002</v>
      </c>
      <c r="I374" s="18">
        <f t="shared" si="39"/>
        <v>-238.89999999999998</v>
      </c>
    </row>
    <row r="375" spans="1:9">
      <c r="A375" s="3">
        <v>375</v>
      </c>
      <c r="B375" s="3">
        <v>502</v>
      </c>
      <c r="C375" s="3">
        <f t="shared" si="40"/>
        <v>27.639999999999986</v>
      </c>
      <c r="D375" s="3">
        <f t="shared" si="41"/>
        <v>242.89974999999998</v>
      </c>
      <c r="E375" s="3">
        <f t="shared" si="35"/>
        <v>6713.7490899999966</v>
      </c>
      <c r="F375" s="3">
        <f t="shared" si="36"/>
        <v>763.96959999999922</v>
      </c>
      <c r="G375" s="18">
        <f t="shared" si="37"/>
        <v>295.02999999999997</v>
      </c>
      <c r="H375" s="18">
        <f t="shared" si="38"/>
        <v>295.5</v>
      </c>
      <c r="I375" s="18">
        <f t="shared" si="39"/>
        <v>-206.5</v>
      </c>
    </row>
    <row r="376" spans="1:9">
      <c r="A376" s="3">
        <v>360</v>
      </c>
      <c r="B376" s="3">
        <v>294</v>
      </c>
      <c r="C376" s="3">
        <f t="shared" si="40"/>
        <v>12.639999999999986</v>
      </c>
      <c r="D376" s="3">
        <f t="shared" si="41"/>
        <v>34.899749999999983</v>
      </c>
      <c r="E376" s="3">
        <f t="shared" si="35"/>
        <v>441.13283999999931</v>
      </c>
      <c r="F376" s="3">
        <f t="shared" si="36"/>
        <v>159.76959999999966</v>
      </c>
      <c r="G376" s="18">
        <f t="shared" si="37"/>
        <v>275.52999999999997</v>
      </c>
      <c r="H376" s="18">
        <f t="shared" si="38"/>
        <v>276</v>
      </c>
      <c r="I376" s="18">
        <f t="shared" si="39"/>
        <v>-18</v>
      </c>
    </row>
    <row r="377" spans="1:9">
      <c r="A377" s="3">
        <v>404</v>
      </c>
      <c r="B377" s="3">
        <v>500</v>
      </c>
      <c r="C377" s="3">
        <f t="shared" si="40"/>
        <v>56.639999999999986</v>
      </c>
      <c r="D377" s="3">
        <f t="shared" si="41"/>
        <v>240.89974999999998</v>
      </c>
      <c r="E377" s="3">
        <f t="shared" si="35"/>
        <v>13644.561839999997</v>
      </c>
      <c r="F377" s="3">
        <f t="shared" si="36"/>
        <v>3208.0895999999984</v>
      </c>
      <c r="G377" s="18">
        <f t="shared" si="37"/>
        <v>332.73</v>
      </c>
      <c r="H377" s="18">
        <f t="shared" si="38"/>
        <v>333.20000000000005</v>
      </c>
      <c r="I377" s="18">
        <f t="shared" si="39"/>
        <v>-166.79999999999995</v>
      </c>
    </row>
    <row r="378" spans="1:9">
      <c r="A378" s="3">
        <v>504</v>
      </c>
      <c r="B378" s="3">
        <v>384</v>
      </c>
      <c r="C378" s="3">
        <f t="shared" si="40"/>
        <v>156.63999999999999</v>
      </c>
      <c r="D378" s="3">
        <f t="shared" si="41"/>
        <v>124.89974999999998</v>
      </c>
      <c r="E378" s="3">
        <f t="shared" si="35"/>
        <v>19564.296839999995</v>
      </c>
      <c r="F378" s="3">
        <f t="shared" si="36"/>
        <v>24536.089599999996</v>
      </c>
      <c r="G378" s="18">
        <f t="shared" si="37"/>
        <v>462.73</v>
      </c>
      <c r="H378" s="18">
        <f t="shared" si="38"/>
        <v>463.20000000000005</v>
      </c>
      <c r="I378" s="18">
        <f t="shared" si="39"/>
        <v>79.200000000000045</v>
      </c>
    </row>
    <row r="379" spans="1:9">
      <c r="A379" s="3">
        <v>139</v>
      </c>
      <c r="B379" s="3">
        <v>0</v>
      </c>
      <c r="C379" s="3">
        <f t="shared" si="40"/>
        <v>-208.36</v>
      </c>
      <c r="D379" s="3">
        <f t="shared" si="41"/>
        <v>-259.10025000000002</v>
      </c>
      <c r="E379" s="3">
        <f t="shared" si="35"/>
        <v>53986.128090000006</v>
      </c>
      <c r="F379" s="3">
        <f t="shared" si="36"/>
        <v>43413.889600000002</v>
      </c>
      <c r="G379" s="18">
        <f t="shared" si="37"/>
        <v>-11.769999999999982</v>
      </c>
      <c r="H379" s="18">
        <f t="shared" si="38"/>
        <v>-11.299999999999983</v>
      </c>
      <c r="I379" s="18">
        <f t="shared" si="39"/>
        <v>-11.299999999999983</v>
      </c>
    </row>
    <row r="380" spans="1:9">
      <c r="A380" s="3">
        <v>358</v>
      </c>
      <c r="B380" s="3">
        <v>359</v>
      </c>
      <c r="C380" s="3">
        <f t="shared" si="40"/>
        <v>10.639999999999986</v>
      </c>
      <c r="D380" s="3">
        <f t="shared" si="41"/>
        <v>99.899749999999983</v>
      </c>
      <c r="E380" s="3">
        <f t="shared" si="35"/>
        <v>1062.9333399999985</v>
      </c>
      <c r="F380" s="3">
        <f t="shared" si="36"/>
        <v>113.20959999999971</v>
      </c>
      <c r="G380" s="18">
        <f t="shared" si="37"/>
        <v>272.93000000000006</v>
      </c>
      <c r="H380" s="18">
        <f t="shared" si="38"/>
        <v>273.40000000000003</v>
      </c>
      <c r="I380" s="18">
        <f t="shared" si="39"/>
        <v>-85.599999999999966</v>
      </c>
    </row>
    <row r="381" spans="1:9">
      <c r="A381" s="3">
        <v>209</v>
      </c>
      <c r="B381" s="3">
        <v>0</v>
      </c>
      <c r="C381" s="3">
        <f t="shared" si="40"/>
        <v>-138.36000000000001</v>
      </c>
      <c r="D381" s="3">
        <f t="shared" si="41"/>
        <v>-259.10025000000002</v>
      </c>
      <c r="E381" s="3">
        <f t="shared" si="35"/>
        <v>35849.110590000004</v>
      </c>
      <c r="F381" s="3">
        <f t="shared" si="36"/>
        <v>19143.489600000004</v>
      </c>
      <c r="G381" s="18">
        <f t="shared" si="37"/>
        <v>79.22999999999999</v>
      </c>
      <c r="H381" s="18">
        <f t="shared" si="38"/>
        <v>79.699999999999989</v>
      </c>
      <c r="I381" s="18">
        <f t="shared" si="39"/>
        <v>79.699999999999989</v>
      </c>
    </row>
    <row r="382" spans="1:9">
      <c r="A382" s="3">
        <v>527</v>
      </c>
      <c r="B382" s="3">
        <v>331</v>
      </c>
      <c r="C382" s="3">
        <f t="shared" si="40"/>
        <v>179.64</v>
      </c>
      <c r="D382" s="3">
        <f t="shared" si="41"/>
        <v>71.899749999999983</v>
      </c>
      <c r="E382" s="3">
        <f t="shared" si="35"/>
        <v>12916.071089999996</v>
      </c>
      <c r="F382" s="3">
        <f t="shared" si="36"/>
        <v>32270.529599999994</v>
      </c>
      <c r="G382" s="18">
        <f t="shared" si="37"/>
        <v>492.63</v>
      </c>
      <c r="H382" s="18">
        <f t="shared" si="38"/>
        <v>493.1</v>
      </c>
      <c r="I382" s="18">
        <f t="shared" si="39"/>
        <v>162.10000000000002</v>
      </c>
    </row>
    <row r="383" spans="1:9">
      <c r="A383" s="3">
        <v>562</v>
      </c>
      <c r="B383" s="3">
        <v>425</v>
      </c>
      <c r="C383" s="3">
        <f t="shared" si="40"/>
        <v>214.64</v>
      </c>
      <c r="D383" s="3">
        <f t="shared" si="41"/>
        <v>165.89974999999998</v>
      </c>
      <c r="E383" s="3">
        <f t="shared" si="35"/>
        <v>35608.722339999993</v>
      </c>
      <c r="F383" s="3">
        <f t="shared" si="36"/>
        <v>46070.329599999997</v>
      </c>
      <c r="G383" s="18">
        <f t="shared" si="37"/>
        <v>538.13</v>
      </c>
      <c r="H383" s="18">
        <f t="shared" si="38"/>
        <v>538.6</v>
      </c>
      <c r="I383" s="18">
        <f t="shared" si="39"/>
        <v>113.60000000000002</v>
      </c>
    </row>
    <row r="384" spans="1:9">
      <c r="A384" s="3">
        <v>400</v>
      </c>
      <c r="B384" s="3">
        <v>676</v>
      </c>
      <c r="C384" s="3">
        <f t="shared" si="40"/>
        <v>52.639999999999986</v>
      </c>
      <c r="D384" s="3">
        <f t="shared" si="41"/>
        <v>416.89974999999998</v>
      </c>
      <c r="E384" s="3">
        <f t="shared" si="35"/>
        <v>21945.602839999992</v>
      </c>
      <c r="F384" s="3">
        <f t="shared" si="36"/>
        <v>2770.9695999999985</v>
      </c>
      <c r="G384" s="18">
        <f t="shared" si="37"/>
        <v>327.52999999999997</v>
      </c>
      <c r="H384" s="18">
        <f t="shared" si="38"/>
        <v>328</v>
      </c>
      <c r="I384" s="18">
        <f t="shared" si="39"/>
        <v>-348</v>
      </c>
    </row>
    <row r="385" spans="1:9">
      <c r="A385" s="3">
        <v>276</v>
      </c>
      <c r="B385" s="3">
        <v>191</v>
      </c>
      <c r="C385" s="3">
        <f t="shared" si="40"/>
        <v>-71.360000000000014</v>
      </c>
      <c r="D385" s="3">
        <f t="shared" si="41"/>
        <v>-68.100250000000017</v>
      </c>
      <c r="E385" s="3">
        <f t="shared" si="35"/>
        <v>4859.6338400000022</v>
      </c>
      <c r="F385" s="3">
        <f t="shared" si="36"/>
        <v>5092.2496000000019</v>
      </c>
      <c r="G385" s="18">
        <f t="shared" si="37"/>
        <v>166.33</v>
      </c>
      <c r="H385" s="18">
        <f t="shared" si="38"/>
        <v>166.8</v>
      </c>
      <c r="I385" s="18">
        <f t="shared" si="39"/>
        <v>-24.199999999999989</v>
      </c>
    </row>
    <row r="386" spans="1:9">
      <c r="A386" s="3">
        <v>176</v>
      </c>
      <c r="B386" s="3">
        <v>0</v>
      </c>
      <c r="C386" s="3">
        <f t="shared" si="40"/>
        <v>-171.36</v>
      </c>
      <c r="D386" s="3">
        <f t="shared" si="41"/>
        <v>-259.10025000000002</v>
      </c>
      <c r="E386" s="3">
        <f t="shared" si="35"/>
        <v>44399.418840000006</v>
      </c>
      <c r="F386" s="3">
        <f t="shared" si="36"/>
        <v>29364.249600000006</v>
      </c>
      <c r="G386" s="18">
        <f t="shared" si="37"/>
        <v>36.330000000000013</v>
      </c>
      <c r="H386" s="18">
        <f t="shared" si="38"/>
        <v>36.800000000000011</v>
      </c>
      <c r="I386" s="18">
        <f t="shared" si="39"/>
        <v>36.800000000000011</v>
      </c>
    </row>
    <row r="387" spans="1:9">
      <c r="A387" s="3">
        <v>390</v>
      </c>
      <c r="B387" s="3">
        <v>453</v>
      </c>
      <c r="C387" s="3">
        <f t="shared" si="40"/>
        <v>42.639999999999986</v>
      </c>
      <c r="D387" s="3">
        <f t="shared" si="41"/>
        <v>193.89974999999998</v>
      </c>
      <c r="E387" s="3">
        <f t="shared" ref="E387:E401" si="42">C387*D387</f>
        <v>8267.8853399999971</v>
      </c>
      <c r="F387" s="3">
        <f t="shared" ref="F387:F401" si="43">C387*C387</f>
        <v>1818.1695999999988</v>
      </c>
      <c r="G387" s="18">
        <f t="shared" ref="G387:G401" si="44" xml:space="preserve"> -192.47 + 1.3*A387</f>
        <v>314.52999999999997</v>
      </c>
      <c r="H387" s="18">
        <f t="shared" ref="H387:H401" si="45">1.3*A387-192</f>
        <v>315</v>
      </c>
      <c r="I387" s="18">
        <f t="shared" ref="I387:I401" si="46">H387-B387</f>
        <v>-138</v>
      </c>
    </row>
    <row r="388" spans="1:9">
      <c r="A388" s="3">
        <v>281</v>
      </c>
      <c r="B388" s="3">
        <v>186</v>
      </c>
      <c r="C388" s="3">
        <f t="shared" ref="C388:C401" si="47">A388-$K$11</f>
        <v>-66.360000000000014</v>
      </c>
      <c r="D388" s="3">
        <f t="shared" si="41"/>
        <v>-73.100250000000017</v>
      </c>
      <c r="E388" s="3">
        <f t="shared" si="42"/>
        <v>4850.9325900000022</v>
      </c>
      <c r="F388" s="3">
        <f t="shared" si="43"/>
        <v>4403.6496000000016</v>
      </c>
      <c r="G388" s="18">
        <f t="shared" si="44"/>
        <v>172.83</v>
      </c>
      <c r="H388" s="18">
        <f t="shared" si="45"/>
        <v>173.3</v>
      </c>
      <c r="I388" s="18">
        <f t="shared" si="46"/>
        <v>-12.699999999999989</v>
      </c>
    </row>
    <row r="389" spans="1:9">
      <c r="A389" s="3">
        <v>123</v>
      </c>
      <c r="B389" s="3">
        <v>0</v>
      </c>
      <c r="C389" s="3">
        <f t="shared" si="47"/>
        <v>-224.36</v>
      </c>
      <c r="D389" s="3">
        <f t="shared" ref="D389:D401" si="48">B389-$K$12</f>
        <v>-259.10025000000002</v>
      </c>
      <c r="E389" s="3">
        <f t="shared" si="42"/>
        <v>58131.732090000005</v>
      </c>
      <c r="F389" s="3">
        <f t="shared" si="43"/>
        <v>50337.409600000006</v>
      </c>
      <c r="G389" s="18">
        <f t="shared" si="44"/>
        <v>-32.569999999999993</v>
      </c>
      <c r="H389" s="18">
        <f t="shared" si="45"/>
        <v>-32.099999999999994</v>
      </c>
      <c r="I389" s="18">
        <f t="shared" si="46"/>
        <v>-32.099999999999994</v>
      </c>
    </row>
    <row r="390" spans="1:9">
      <c r="A390" s="3">
        <v>472</v>
      </c>
      <c r="B390" s="3">
        <v>565</v>
      </c>
      <c r="C390" s="3">
        <f t="shared" si="47"/>
        <v>124.63999999999999</v>
      </c>
      <c r="D390" s="3">
        <f t="shared" si="48"/>
        <v>305.89974999999998</v>
      </c>
      <c r="E390" s="3">
        <f t="shared" si="42"/>
        <v>38127.344839999991</v>
      </c>
      <c r="F390" s="3">
        <f t="shared" si="43"/>
        <v>15535.129599999997</v>
      </c>
      <c r="G390" s="18">
        <f t="shared" si="44"/>
        <v>421.13</v>
      </c>
      <c r="H390" s="18">
        <f t="shared" si="45"/>
        <v>421.6</v>
      </c>
      <c r="I390" s="18">
        <f t="shared" si="46"/>
        <v>-143.39999999999998</v>
      </c>
    </row>
    <row r="391" spans="1:9">
      <c r="A391" s="3">
        <v>492</v>
      </c>
      <c r="B391" s="3">
        <v>403</v>
      </c>
      <c r="C391" s="3">
        <f t="shared" si="47"/>
        <v>144.63999999999999</v>
      </c>
      <c r="D391" s="3">
        <f t="shared" si="48"/>
        <v>143.89974999999998</v>
      </c>
      <c r="E391" s="3">
        <f t="shared" si="42"/>
        <v>20813.659839999997</v>
      </c>
      <c r="F391" s="3">
        <f t="shared" si="43"/>
        <v>20920.729599999995</v>
      </c>
      <c r="G391" s="18">
        <f t="shared" si="44"/>
        <v>447.13</v>
      </c>
      <c r="H391" s="18">
        <f t="shared" si="45"/>
        <v>447.6</v>
      </c>
      <c r="I391" s="18">
        <f t="shared" si="46"/>
        <v>44.600000000000023</v>
      </c>
    </row>
    <row r="392" spans="1:9">
      <c r="A392" s="3">
        <v>732</v>
      </c>
      <c r="B392" s="3">
        <v>697</v>
      </c>
      <c r="C392" s="3">
        <f t="shared" si="47"/>
        <v>384.64</v>
      </c>
      <c r="D392" s="3">
        <f t="shared" si="48"/>
        <v>437.89974999999998</v>
      </c>
      <c r="E392" s="3">
        <f t="shared" si="42"/>
        <v>168433.75983999998</v>
      </c>
      <c r="F392" s="3">
        <f t="shared" si="43"/>
        <v>147947.9296</v>
      </c>
      <c r="G392" s="18">
        <f t="shared" si="44"/>
        <v>759.13</v>
      </c>
      <c r="H392" s="18">
        <f t="shared" si="45"/>
        <v>759.6</v>
      </c>
      <c r="I392" s="18">
        <f t="shared" si="46"/>
        <v>62.600000000000023</v>
      </c>
    </row>
    <row r="393" spans="1:9">
      <c r="A393" s="3">
        <v>462</v>
      </c>
      <c r="B393" s="3">
        <v>361</v>
      </c>
      <c r="C393" s="3">
        <f t="shared" si="47"/>
        <v>114.63999999999999</v>
      </c>
      <c r="D393" s="3">
        <f t="shared" si="48"/>
        <v>101.89974999999998</v>
      </c>
      <c r="E393" s="3">
        <f t="shared" si="42"/>
        <v>11681.787339999997</v>
      </c>
      <c r="F393" s="3">
        <f t="shared" si="43"/>
        <v>13142.329599999997</v>
      </c>
      <c r="G393" s="18">
        <f t="shared" si="44"/>
        <v>408.13</v>
      </c>
      <c r="H393" s="18">
        <f t="shared" si="45"/>
        <v>408.6</v>
      </c>
      <c r="I393" s="18">
        <f t="shared" si="46"/>
        <v>47.600000000000023</v>
      </c>
    </row>
    <row r="394" spans="1:9">
      <c r="A394" s="3">
        <v>192</v>
      </c>
      <c r="B394" s="3">
        <v>0</v>
      </c>
      <c r="C394" s="3">
        <f t="shared" si="47"/>
        <v>-155.36000000000001</v>
      </c>
      <c r="D394" s="3">
        <f t="shared" si="48"/>
        <v>-259.10025000000002</v>
      </c>
      <c r="E394" s="3">
        <f t="shared" si="42"/>
        <v>40253.814840000006</v>
      </c>
      <c r="F394" s="3">
        <f t="shared" si="43"/>
        <v>24136.729600000006</v>
      </c>
      <c r="G394" s="18">
        <f t="shared" si="44"/>
        <v>57.130000000000024</v>
      </c>
      <c r="H394" s="18">
        <f t="shared" si="45"/>
        <v>57.600000000000023</v>
      </c>
      <c r="I394" s="18">
        <f t="shared" si="46"/>
        <v>57.600000000000023</v>
      </c>
    </row>
    <row r="395" spans="1:9">
      <c r="A395" s="3">
        <v>135</v>
      </c>
      <c r="B395" s="3">
        <v>0</v>
      </c>
      <c r="C395" s="3">
        <f t="shared" si="47"/>
        <v>-212.36</v>
      </c>
      <c r="D395" s="3">
        <f t="shared" si="48"/>
        <v>-259.10025000000002</v>
      </c>
      <c r="E395" s="3">
        <f t="shared" si="42"/>
        <v>55022.529090000004</v>
      </c>
      <c r="F395" s="3">
        <f t="shared" si="43"/>
        <v>45096.769600000007</v>
      </c>
      <c r="G395" s="18">
        <f t="shared" si="44"/>
        <v>-16.97</v>
      </c>
      <c r="H395" s="18">
        <f t="shared" si="45"/>
        <v>-16.5</v>
      </c>
      <c r="I395" s="18">
        <f t="shared" si="46"/>
        <v>-16.5</v>
      </c>
    </row>
    <row r="396" spans="1:9">
      <c r="A396" s="3">
        <v>401</v>
      </c>
      <c r="B396" s="3">
        <v>367</v>
      </c>
      <c r="C396" s="3">
        <f t="shared" si="47"/>
        <v>53.639999999999986</v>
      </c>
      <c r="D396" s="3">
        <f t="shared" si="48"/>
        <v>107.89974999999998</v>
      </c>
      <c r="E396" s="3">
        <f t="shared" si="42"/>
        <v>5787.742589999998</v>
      </c>
      <c r="F396" s="3">
        <f t="shared" si="43"/>
        <v>2877.2495999999987</v>
      </c>
      <c r="G396" s="18">
        <f t="shared" si="44"/>
        <v>328.83000000000004</v>
      </c>
      <c r="H396" s="18">
        <f t="shared" si="45"/>
        <v>329.30000000000007</v>
      </c>
      <c r="I396" s="18">
        <f t="shared" si="46"/>
        <v>-37.699999999999932</v>
      </c>
    </row>
    <row r="397" spans="1:9">
      <c r="A397" s="3">
        <v>300</v>
      </c>
      <c r="B397" s="3">
        <v>280</v>
      </c>
      <c r="C397" s="3">
        <f t="shared" si="47"/>
        <v>-47.360000000000014</v>
      </c>
      <c r="D397" s="3">
        <f t="shared" si="48"/>
        <v>20.899749999999983</v>
      </c>
      <c r="E397" s="3">
        <f t="shared" si="42"/>
        <v>-989.81215999999949</v>
      </c>
      <c r="F397" s="3">
        <f t="shared" si="43"/>
        <v>2242.9696000000013</v>
      </c>
      <c r="G397" s="18">
        <f t="shared" si="44"/>
        <v>197.53</v>
      </c>
      <c r="H397" s="18">
        <f t="shared" si="45"/>
        <v>198</v>
      </c>
      <c r="I397" s="18">
        <f t="shared" si="46"/>
        <v>-82</v>
      </c>
    </row>
    <row r="398" spans="1:9">
      <c r="A398" s="3">
        <v>290</v>
      </c>
      <c r="B398" s="3">
        <v>240</v>
      </c>
      <c r="C398" s="3">
        <f t="shared" si="47"/>
        <v>-57.360000000000014</v>
      </c>
      <c r="D398" s="3">
        <f t="shared" si="48"/>
        <v>-19.100250000000017</v>
      </c>
      <c r="E398" s="3">
        <f t="shared" si="42"/>
        <v>1095.5903400000013</v>
      </c>
      <c r="F398" s="3">
        <f t="shared" si="43"/>
        <v>3290.1696000000015</v>
      </c>
      <c r="G398" s="18">
        <f t="shared" si="44"/>
        <v>184.53</v>
      </c>
      <c r="H398" s="18">
        <f t="shared" si="45"/>
        <v>185</v>
      </c>
      <c r="I398" s="18">
        <f t="shared" si="46"/>
        <v>-55</v>
      </c>
    </row>
    <row r="399" spans="1:9">
      <c r="A399" s="3">
        <v>314</v>
      </c>
      <c r="B399" s="3">
        <v>69</v>
      </c>
      <c r="C399" s="3">
        <f t="shared" si="47"/>
        <v>-33.360000000000014</v>
      </c>
      <c r="D399" s="3">
        <f t="shared" si="48"/>
        <v>-190.10025000000002</v>
      </c>
      <c r="E399" s="3">
        <f t="shared" si="42"/>
        <v>6341.7443400000029</v>
      </c>
      <c r="F399" s="3">
        <f t="shared" si="43"/>
        <v>1112.8896000000009</v>
      </c>
      <c r="G399" s="18">
        <f t="shared" si="44"/>
        <v>215.73</v>
      </c>
      <c r="H399" s="18">
        <f t="shared" si="45"/>
        <v>216.2</v>
      </c>
      <c r="I399" s="18">
        <f t="shared" si="46"/>
        <v>147.19999999999999</v>
      </c>
    </row>
    <row r="400" spans="1:9">
      <c r="A400" s="3">
        <v>188</v>
      </c>
      <c r="B400" s="3">
        <v>0</v>
      </c>
      <c r="C400" s="3">
        <f t="shared" si="47"/>
        <v>-159.36000000000001</v>
      </c>
      <c r="D400" s="3">
        <f t="shared" si="48"/>
        <v>-259.10025000000002</v>
      </c>
      <c r="E400" s="3">
        <f t="shared" si="42"/>
        <v>41290.215840000004</v>
      </c>
      <c r="F400" s="3">
        <f t="shared" si="43"/>
        <v>25395.609600000003</v>
      </c>
      <c r="G400" s="18">
        <f t="shared" si="44"/>
        <v>51.930000000000007</v>
      </c>
      <c r="H400" s="18">
        <f t="shared" si="45"/>
        <v>52.400000000000006</v>
      </c>
      <c r="I400" s="18">
        <f t="shared" si="46"/>
        <v>52.400000000000006</v>
      </c>
    </row>
    <row r="401" spans="1:9">
      <c r="A401" s="3">
        <v>406</v>
      </c>
      <c r="B401" s="3">
        <v>483</v>
      </c>
      <c r="C401" s="3">
        <f t="shared" si="47"/>
        <v>58.639999999999986</v>
      </c>
      <c r="D401" s="3">
        <f t="shared" si="48"/>
        <v>223.89974999999998</v>
      </c>
      <c r="E401" s="3">
        <f t="shared" si="42"/>
        <v>13129.481339999997</v>
      </c>
      <c r="F401" s="3">
        <f t="shared" si="43"/>
        <v>3438.6495999999984</v>
      </c>
      <c r="G401" s="18">
        <f t="shared" si="44"/>
        <v>335.33000000000004</v>
      </c>
      <c r="H401" s="18">
        <f t="shared" si="45"/>
        <v>335.80000000000007</v>
      </c>
      <c r="I401" s="18">
        <f t="shared" si="46"/>
        <v>-147.19999999999993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DC0B6-096B-4B1C-87F3-3E30895032A6}">
  <dimension ref="A3:Q405"/>
  <sheetViews>
    <sheetView topLeftCell="D13" zoomScale="112" zoomScaleNormal="85" workbookViewId="0">
      <selection activeCell="L11" sqref="L11"/>
    </sheetView>
  </sheetViews>
  <sheetFormatPr defaultRowHeight="15"/>
  <cols>
    <col min="1" max="2" width="14.28515625" style="3"/>
    <col min="3" max="3" width="11.42578125" style="3" bestFit="1" customWidth="1"/>
    <col min="4" max="4" width="10.28515625" style="3" bestFit="1" customWidth="1"/>
    <col min="5" max="6" width="10.28515625" style="3" customWidth="1"/>
    <col min="9" max="9" width="12.5703125" bestFit="1" customWidth="1"/>
    <col min="12" max="12" width="55.85546875" customWidth="1"/>
    <col min="14" max="14" width="9.140625" customWidth="1"/>
    <col min="17" max="17" width="116" bestFit="1" customWidth="1"/>
  </cols>
  <sheetData>
    <row r="3" spans="1:17" ht="73.5" customHeight="1">
      <c r="Q3" s="40" t="s">
        <v>52</v>
      </c>
    </row>
    <row r="4" spans="1:17" ht="33" customHeight="1" thickBot="1">
      <c r="A4" s="3" t="s">
        <v>38</v>
      </c>
      <c r="B4" s="3" t="s">
        <v>39</v>
      </c>
      <c r="L4" s="39" t="s">
        <v>51</v>
      </c>
    </row>
    <row r="5" spans="1:17" ht="21.75" thickBot="1">
      <c r="A5" s="2" t="s">
        <v>3</v>
      </c>
      <c r="B5" s="2" t="s">
        <v>8</v>
      </c>
      <c r="C5" s="7" t="s">
        <v>41</v>
      </c>
      <c r="D5" s="7" t="s">
        <v>42</v>
      </c>
      <c r="E5" s="7" t="s">
        <v>43</v>
      </c>
      <c r="F5" s="7" t="s">
        <v>44</v>
      </c>
      <c r="L5" s="37"/>
      <c r="M5" s="38" t="s">
        <v>49</v>
      </c>
      <c r="N5" s="38"/>
      <c r="O5" s="38"/>
    </row>
    <row r="6" spans="1:17" ht="23.25" customHeight="1">
      <c r="A6" s="3">
        <v>277</v>
      </c>
      <c r="B6" s="3">
        <v>167</v>
      </c>
      <c r="C6" s="32">
        <f>A6-$J$9</f>
        <v>-70.360000000000014</v>
      </c>
      <c r="D6" s="32">
        <f>B6-$J$10</f>
        <v>-93.212499999999977</v>
      </c>
      <c r="E6" s="32">
        <f>C6*D6</f>
        <v>6558.4314999999997</v>
      </c>
      <c r="F6" s="32">
        <f>C6^2</f>
        <v>4950.5296000000017</v>
      </c>
      <c r="L6" s="39" t="s">
        <v>50</v>
      </c>
    </row>
    <row r="7" spans="1:17">
      <c r="A7" s="3">
        <v>473</v>
      </c>
      <c r="B7" s="3">
        <v>452</v>
      </c>
      <c r="C7" s="32">
        <f t="shared" ref="C7:C70" si="0">A7-$J$9</f>
        <v>125.63999999999999</v>
      </c>
      <c r="D7" s="32">
        <f t="shared" ref="D7:D70" si="1">B7-$J$10</f>
        <v>191.78750000000002</v>
      </c>
      <c r="E7" s="32">
        <f t="shared" ref="E7:E70" si="2">C7*D7</f>
        <v>24096.181499999999</v>
      </c>
      <c r="F7" s="32">
        <f t="shared" ref="F7:F70" si="3">C7^2</f>
        <v>15785.409599999997</v>
      </c>
    </row>
    <row r="8" spans="1:17">
      <c r="A8" s="3">
        <v>503</v>
      </c>
      <c r="B8" s="3">
        <v>290</v>
      </c>
      <c r="C8" s="32">
        <f t="shared" si="0"/>
        <v>155.63999999999999</v>
      </c>
      <c r="D8" s="32">
        <f t="shared" si="1"/>
        <v>29.787500000000023</v>
      </c>
      <c r="E8" s="32">
        <f t="shared" si="2"/>
        <v>4636.126500000003</v>
      </c>
      <c r="F8" s="32">
        <f t="shared" si="3"/>
        <v>24223.809599999997</v>
      </c>
      <c r="I8" s="49" t="s">
        <v>37</v>
      </c>
      <c r="J8" s="4"/>
    </row>
    <row r="9" spans="1:17">
      <c r="A9" s="3">
        <v>667</v>
      </c>
      <c r="B9" s="3">
        <v>482</v>
      </c>
      <c r="C9" s="32">
        <f t="shared" si="0"/>
        <v>319.64</v>
      </c>
      <c r="D9" s="32">
        <f t="shared" si="1"/>
        <v>221.78750000000002</v>
      </c>
      <c r="E9" s="32">
        <f t="shared" si="2"/>
        <v>70892.156499999997</v>
      </c>
      <c r="F9" s="32">
        <f t="shared" si="3"/>
        <v>102169.72959999999</v>
      </c>
      <c r="I9" s="44" t="s">
        <v>38</v>
      </c>
      <c r="J9" s="45">
        <f>AVERAGE(A6:A405)</f>
        <v>347.36</v>
      </c>
    </row>
    <row r="10" spans="1:17">
      <c r="A10" s="3">
        <v>349</v>
      </c>
      <c r="B10" s="3">
        <v>166</v>
      </c>
      <c r="C10" s="32">
        <f t="shared" si="0"/>
        <v>1.6399999999999864</v>
      </c>
      <c r="D10" s="32">
        <f t="shared" si="1"/>
        <v>-94.212499999999977</v>
      </c>
      <c r="E10" s="32">
        <f t="shared" si="2"/>
        <v>-154.50849999999869</v>
      </c>
      <c r="F10" s="32">
        <f t="shared" si="3"/>
        <v>2.6895999999999551</v>
      </c>
      <c r="I10" s="44" t="s">
        <v>40</v>
      </c>
      <c r="J10" s="46">
        <f>AVERAGE(B6:B405)</f>
        <v>260.21249999999998</v>
      </c>
    </row>
    <row r="11" spans="1:17">
      <c r="A11" s="3">
        <v>557</v>
      </c>
      <c r="B11" s="3">
        <v>576</v>
      </c>
      <c r="C11" s="32">
        <f t="shared" si="0"/>
        <v>209.64</v>
      </c>
      <c r="D11" s="32">
        <f t="shared" si="1"/>
        <v>315.78750000000002</v>
      </c>
      <c r="E11" s="32">
        <f t="shared" si="2"/>
        <v>66201.691500000001</v>
      </c>
      <c r="F11" s="32">
        <f t="shared" si="3"/>
        <v>43948.929599999996</v>
      </c>
      <c r="I11" s="4"/>
      <c r="J11" s="4"/>
    </row>
    <row r="12" spans="1:17">
      <c r="A12" s="3">
        <v>253</v>
      </c>
      <c r="B12" s="3">
        <v>102</v>
      </c>
      <c r="C12" s="32">
        <f t="shared" si="0"/>
        <v>-94.360000000000014</v>
      </c>
      <c r="D12" s="32">
        <f t="shared" si="1"/>
        <v>-158.21249999999998</v>
      </c>
      <c r="E12" s="32">
        <f t="shared" si="2"/>
        <v>14928.931500000001</v>
      </c>
      <c r="F12" s="32">
        <f t="shared" si="3"/>
        <v>8903.8096000000023</v>
      </c>
      <c r="I12" s="4"/>
      <c r="J12" s="4"/>
    </row>
    <row r="13" spans="1:17">
      <c r="A13" s="3">
        <v>501</v>
      </c>
      <c r="B13" s="3">
        <v>436</v>
      </c>
      <c r="C13" s="32">
        <f t="shared" si="0"/>
        <v>153.63999999999999</v>
      </c>
      <c r="D13" s="32">
        <f t="shared" si="1"/>
        <v>175.78750000000002</v>
      </c>
      <c r="E13" s="32">
        <f t="shared" si="2"/>
        <v>27007.9915</v>
      </c>
      <c r="F13" s="32">
        <f t="shared" si="3"/>
        <v>23605.249599999996</v>
      </c>
      <c r="I13" s="50" t="s">
        <v>45</v>
      </c>
      <c r="J13" s="47">
        <f>SUM(E6:E405)/SUM(F6:F405)</f>
        <v>1.3097488481370119</v>
      </c>
    </row>
    <row r="14" spans="1:17">
      <c r="A14" s="3">
        <v>260</v>
      </c>
      <c r="B14" s="3">
        <v>140</v>
      </c>
      <c r="C14" s="32">
        <f t="shared" si="0"/>
        <v>-87.360000000000014</v>
      </c>
      <c r="D14" s="32">
        <f t="shared" si="1"/>
        <v>-120.21249999999998</v>
      </c>
      <c r="E14" s="32">
        <f t="shared" si="2"/>
        <v>10501.763999999999</v>
      </c>
      <c r="F14" s="32">
        <f t="shared" si="3"/>
        <v>7631.7696000000024</v>
      </c>
      <c r="I14" s="50" t="s">
        <v>46</v>
      </c>
      <c r="J14" s="48">
        <f>J10-J13*J9</f>
        <v>-194.74185988887245</v>
      </c>
    </row>
    <row r="15" spans="1:17">
      <c r="A15" s="3">
        <v>481</v>
      </c>
      <c r="B15" s="3">
        <v>675</v>
      </c>
      <c r="C15" s="32">
        <f t="shared" si="0"/>
        <v>133.63999999999999</v>
      </c>
      <c r="D15" s="32">
        <f t="shared" si="1"/>
        <v>414.78750000000002</v>
      </c>
      <c r="E15" s="32">
        <f t="shared" si="2"/>
        <v>55432.201499999996</v>
      </c>
      <c r="F15" s="32">
        <f t="shared" si="3"/>
        <v>17859.649599999997</v>
      </c>
    </row>
    <row r="16" spans="1:17">
      <c r="A16" s="3">
        <v>577</v>
      </c>
      <c r="B16" s="3">
        <v>704</v>
      </c>
      <c r="C16" s="32">
        <f t="shared" si="0"/>
        <v>229.64</v>
      </c>
      <c r="D16" s="32">
        <f t="shared" si="1"/>
        <v>443.78750000000002</v>
      </c>
      <c r="E16" s="32">
        <f t="shared" si="2"/>
        <v>101911.3615</v>
      </c>
      <c r="F16" s="32">
        <f t="shared" si="3"/>
        <v>52734.529599999994</v>
      </c>
    </row>
    <row r="17" spans="1:13">
      <c r="A17" s="3">
        <v>135</v>
      </c>
      <c r="B17" s="3">
        <v>0</v>
      </c>
      <c r="C17" s="32">
        <f t="shared" si="0"/>
        <v>-212.36</v>
      </c>
      <c r="D17" s="32">
        <f t="shared" si="1"/>
        <v>-260.21249999999998</v>
      </c>
      <c r="E17" s="32">
        <f t="shared" si="2"/>
        <v>55258.726499999997</v>
      </c>
      <c r="F17" s="32">
        <f t="shared" si="3"/>
        <v>45096.769600000007</v>
      </c>
    </row>
    <row r="18" spans="1:13">
      <c r="A18" s="3">
        <v>386</v>
      </c>
      <c r="B18" s="3">
        <v>102</v>
      </c>
      <c r="C18" s="32">
        <f t="shared" si="0"/>
        <v>38.639999999999986</v>
      </c>
      <c r="D18" s="32">
        <f t="shared" si="1"/>
        <v>-158.21249999999998</v>
      </c>
      <c r="E18" s="32">
        <f t="shared" si="2"/>
        <v>-6113.3309999999974</v>
      </c>
      <c r="F18" s="32">
        <f t="shared" si="3"/>
        <v>1493.0495999999989</v>
      </c>
    </row>
    <row r="19" spans="1:13">
      <c r="A19" s="3">
        <v>500</v>
      </c>
      <c r="B19" s="3">
        <v>541</v>
      </c>
      <c r="C19" s="32">
        <f t="shared" si="0"/>
        <v>152.63999999999999</v>
      </c>
      <c r="D19" s="32">
        <f t="shared" si="1"/>
        <v>280.78750000000002</v>
      </c>
      <c r="E19" s="32">
        <f t="shared" si="2"/>
        <v>42859.404000000002</v>
      </c>
      <c r="F19" s="32">
        <f t="shared" si="3"/>
        <v>23298.969599999997</v>
      </c>
    </row>
    <row r="20" spans="1:13">
      <c r="A20" s="3">
        <v>263</v>
      </c>
      <c r="B20" s="3">
        <v>74</v>
      </c>
      <c r="C20" s="32">
        <f t="shared" si="0"/>
        <v>-84.360000000000014</v>
      </c>
      <c r="D20" s="32">
        <f t="shared" si="1"/>
        <v>-186.21249999999998</v>
      </c>
      <c r="E20" s="32">
        <f t="shared" si="2"/>
        <v>15708.886500000001</v>
      </c>
      <c r="F20" s="32">
        <f t="shared" si="3"/>
        <v>7116.6096000000025</v>
      </c>
    </row>
    <row r="21" spans="1:13" ht="18.75">
      <c r="A21" s="3">
        <v>196</v>
      </c>
      <c r="B21" s="3">
        <v>0</v>
      </c>
      <c r="C21" s="32">
        <f t="shared" si="0"/>
        <v>-151.36000000000001</v>
      </c>
      <c r="D21" s="32">
        <f t="shared" si="1"/>
        <v>-260.21249999999998</v>
      </c>
      <c r="E21" s="32">
        <f t="shared" si="2"/>
        <v>39385.764000000003</v>
      </c>
      <c r="F21" s="32">
        <f t="shared" si="3"/>
        <v>22909.849600000005</v>
      </c>
      <c r="I21" s="33" t="s">
        <v>48</v>
      </c>
    </row>
    <row r="22" spans="1:13">
      <c r="A22" s="3">
        <v>280</v>
      </c>
      <c r="B22" s="3">
        <v>0</v>
      </c>
      <c r="C22" s="32">
        <f t="shared" si="0"/>
        <v>-67.360000000000014</v>
      </c>
      <c r="D22" s="32">
        <f t="shared" si="1"/>
        <v>-260.21249999999998</v>
      </c>
      <c r="E22" s="32">
        <f t="shared" si="2"/>
        <v>17527.914000000001</v>
      </c>
      <c r="F22" s="32">
        <f t="shared" si="3"/>
        <v>4537.3696000000018</v>
      </c>
    </row>
    <row r="23" spans="1:13">
      <c r="A23" s="3">
        <v>332</v>
      </c>
      <c r="B23" s="3">
        <v>184</v>
      </c>
      <c r="C23" s="32">
        <f t="shared" si="0"/>
        <v>-15.360000000000014</v>
      </c>
      <c r="D23" s="32">
        <f t="shared" si="1"/>
        <v>-76.212499999999977</v>
      </c>
      <c r="E23" s="32">
        <f t="shared" si="2"/>
        <v>1170.6240000000007</v>
      </c>
      <c r="F23" s="32">
        <f t="shared" si="3"/>
        <v>235.92960000000042</v>
      </c>
      <c r="I23" s="34" t="s">
        <v>47</v>
      </c>
      <c r="J23" s="35"/>
      <c r="K23" s="35"/>
      <c r="L23" s="35"/>
      <c r="M23" s="36"/>
    </row>
    <row r="24" spans="1:13">
      <c r="A24" s="3">
        <v>439</v>
      </c>
      <c r="B24" s="3">
        <v>446</v>
      </c>
      <c r="C24" s="32">
        <f t="shared" si="0"/>
        <v>91.639999999999986</v>
      </c>
      <c r="D24" s="32">
        <f t="shared" si="1"/>
        <v>185.78750000000002</v>
      </c>
      <c r="E24" s="32">
        <f t="shared" si="2"/>
        <v>17025.566500000001</v>
      </c>
      <c r="F24" s="32">
        <f t="shared" si="3"/>
        <v>8397.8895999999968</v>
      </c>
    </row>
    <row r="25" spans="1:13">
      <c r="A25" s="3">
        <v>469</v>
      </c>
      <c r="B25" s="3">
        <v>524</v>
      </c>
      <c r="C25" s="32">
        <f t="shared" si="0"/>
        <v>121.63999999999999</v>
      </c>
      <c r="D25" s="32">
        <f t="shared" si="1"/>
        <v>263.78750000000002</v>
      </c>
      <c r="E25" s="32">
        <f t="shared" si="2"/>
        <v>32087.111499999999</v>
      </c>
      <c r="F25" s="32">
        <f t="shared" si="3"/>
        <v>14796.289599999996</v>
      </c>
    </row>
    <row r="26" spans="1:13">
      <c r="A26" s="3">
        <v>230</v>
      </c>
      <c r="B26" s="3">
        <v>45</v>
      </c>
      <c r="C26" s="32">
        <f t="shared" si="0"/>
        <v>-117.36000000000001</v>
      </c>
      <c r="D26" s="32">
        <f t="shared" si="1"/>
        <v>-215.21249999999998</v>
      </c>
      <c r="E26" s="32">
        <f t="shared" si="2"/>
        <v>25257.339</v>
      </c>
      <c r="F26" s="32">
        <f t="shared" si="3"/>
        <v>13773.369600000004</v>
      </c>
    </row>
    <row r="27" spans="1:13">
      <c r="A27" s="3">
        <v>448</v>
      </c>
      <c r="B27" s="3">
        <v>484</v>
      </c>
      <c r="C27" s="32">
        <f t="shared" si="0"/>
        <v>100.63999999999999</v>
      </c>
      <c r="D27" s="32">
        <f t="shared" si="1"/>
        <v>223.78750000000002</v>
      </c>
      <c r="E27" s="32">
        <f t="shared" si="2"/>
        <v>22521.973999999998</v>
      </c>
      <c r="F27" s="32">
        <f t="shared" si="3"/>
        <v>10128.409599999997</v>
      </c>
    </row>
    <row r="28" spans="1:13">
      <c r="A28" s="3">
        <v>208</v>
      </c>
      <c r="B28" s="3">
        <v>0</v>
      </c>
      <c r="C28" s="32">
        <f t="shared" si="0"/>
        <v>-139.36000000000001</v>
      </c>
      <c r="D28" s="32">
        <f t="shared" si="1"/>
        <v>-260.21249999999998</v>
      </c>
      <c r="E28" s="32">
        <f t="shared" si="2"/>
        <v>36263.214</v>
      </c>
      <c r="F28" s="32">
        <f t="shared" si="3"/>
        <v>19421.209600000006</v>
      </c>
    </row>
    <row r="29" spans="1:13">
      <c r="A29" s="3">
        <v>390</v>
      </c>
      <c r="B29" s="3">
        <v>206</v>
      </c>
      <c r="C29" s="32">
        <f t="shared" si="0"/>
        <v>42.639999999999986</v>
      </c>
      <c r="D29" s="32">
        <f t="shared" si="1"/>
        <v>-54.212499999999977</v>
      </c>
      <c r="E29" s="32">
        <f t="shared" si="2"/>
        <v>-2311.6209999999983</v>
      </c>
      <c r="F29" s="32">
        <f t="shared" si="3"/>
        <v>1818.1695999999988</v>
      </c>
    </row>
    <row r="30" spans="1:13">
      <c r="A30" s="3">
        <v>152</v>
      </c>
      <c r="B30" s="3">
        <v>0</v>
      </c>
      <c r="C30" s="32">
        <f t="shared" si="0"/>
        <v>-195.36</v>
      </c>
      <c r="D30" s="32">
        <f t="shared" si="1"/>
        <v>-260.21249999999998</v>
      </c>
      <c r="E30" s="32">
        <f t="shared" si="2"/>
        <v>50835.114000000001</v>
      </c>
      <c r="F30" s="32">
        <f t="shared" si="3"/>
        <v>38165.529600000009</v>
      </c>
    </row>
    <row r="31" spans="1:13">
      <c r="A31" s="3">
        <v>319</v>
      </c>
      <c r="B31" s="3">
        <v>336</v>
      </c>
      <c r="C31" s="32">
        <f t="shared" si="0"/>
        <v>-28.360000000000014</v>
      </c>
      <c r="D31" s="32">
        <f t="shared" si="1"/>
        <v>75.787500000000023</v>
      </c>
      <c r="E31" s="32">
        <f t="shared" si="2"/>
        <v>-2149.3335000000015</v>
      </c>
      <c r="F31" s="32">
        <f t="shared" si="3"/>
        <v>804.28960000000075</v>
      </c>
    </row>
    <row r="32" spans="1:13">
      <c r="A32" s="3">
        <v>283</v>
      </c>
      <c r="B32" s="3">
        <v>327</v>
      </c>
      <c r="C32" s="32">
        <f t="shared" si="0"/>
        <v>-64.360000000000014</v>
      </c>
      <c r="D32" s="32">
        <f t="shared" si="1"/>
        <v>66.787500000000023</v>
      </c>
      <c r="E32" s="32">
        <f t="shared" si="2"/>
        <v>-4298.4435000000021</v>
      </c>
      <c r="F32" s="32">
        <f t="shared" si="3"/>
        <v>4142.209600000002</v>
      </c>
    </row>
    <row r="33" spans="1:6">
      <c r="A33" s="3">
        <v>326</v>
      </c>
      <c r="B33" s="3">
        <v>234</v>
      </c>
      <c r="C33" s="32">
        <f t="shared" si="0"/>
        <v>-21.360000000000014</v>
      </c>
      <c r="D33" s="32">
        <f t="shared" si="1"/>
        <v>-26.212499999999977</v>
      </c>
      <c r="E33" s="32">
        <f t="shared" si="2"/>
        <v>559.89899999999989</v>
      </c>
      <c r="F33" s="32">
        <f t="shared" si="3"/>
        <v>456.24960000000056</v>
      </c>
    </row>
    <row r="34" spans="1:6">
      <c r="A34" s="3">
        <v>930</v>
      </c>
      <c r="B34" s="3">
        <v>905</v>
      </c>
      <c r="C34" s="32">
        <f t="shared" si="0"/>
        <v>582.64</v>
      </c>
      <c r="D34" s="32">
        <f t="shared" si="1"/>
        <v>644.78750000000002</v>
      </c>
      <c r="E34" s="32">
        <f t="shared" si="2"/>
        <v>375678.989</v>
      </c>
      <c r="F34" s="32">
        <f t="shared" si="3"/>
        <v>339469.36959999998</v>
      </c>
    </row>
    <row r="35" spans="1:6">
      <c r="A35" s="3">
        <v>402</v>
      </c>
      <c r="B35" s="3">
        <v>458</v>
      </c>
      <c r="C35" s="32">
        <f t="shared" si="0"/>
        <v>54.639999999999986</v>
      </c>
      <c r="D35" s="32">
        <f t="shared" si="1"/>
        <v>197.78750000000002</v>
      </c>
      <c r="E35" s="32">
        <f t="shared" si="2"/>
        <v>10807.108999999999</v>
      </c>
      <c r="F35" s="32">
        <f t="shared" si="3"/>
        <v>2985.5295999999985</v>
      </c>
    </row>
    <row r="36" spans="1:6">
      <c r="A36" s="3">
        <v>404</v>
      </c>
      <c r="B36" s="3">
        <v>432</v>
      </c>
      <c r="C36" s="32">
        <f t="shared" si="0"/>
        <v>56.639999999999986</v>
      </c>
      <c r="D36" s="32">
        <f t="shared" si="1"/>
        <v>171.78750000000002</v>
      </c>
      <c r="E36" s="32">
        <f t="shared" si="2"/>
        <v>9730.0439999999981</v>
      </c>
      <c r="F36" s="32">
        <f t="shared" si="3"/>
        <v>3208.0895999999984</v>
      </c>
    </row>
    <row r="37" spans="1:6">
      <c r="A37" s="3">
        <v>205</v>
      </c>
      <c r="B37" s="3">
        <v>0</v>
      </c>
      <c r="C37" s="32">
        <f t="shared" si="0"/>
        <v>-142.36000000000001</v>
      </c>
      <c r="D37" s="32">
        <f t="shared" si="1"/>
        <v>-260.21249999999998</v>
      </c>
      <c r="E37" s="32">
        <f t="shared" si="2"/>
        <v>37043.851499999997</v>
      </c>
      <c r="F37" s="32">
        <f t="shared" si="3"/>
        <v>20266.369600000005</v>
      </c>
    </row>
    <row r="38" spans="1:6">
      <c r="A38" s="3">
        <v>551</v>
      </c>
      <c r="B38" s="3">
        <v>263</v>
      </c>
      <c r="C38" s="32">
        <f t="shared" si="0"/>
        <v>203.64</v>
      </c>
      <c r="D38" s="32">
        <f t="shared" si="1"/>
        <v>2.7875000000000227</v>
      </c>
      <c r="E38" s="32">
        <f t="shared" si="2"/>
        <v>567.64650000000461</v>
      </c>
      <c r="F38" s="32">
        <f t="shared" si="3"/>
        <v>41469.249599999996</v>
      </c>
    </row>
    <row r="39" spans="1:6">
      <c r="A39" s="3">
        <v>158</v>
      </c>
      <c r="B39" s="3">
        <v>0</v>
      </c>
      <c r="C39" s="32">
        <f t="shared" si="0"/>
        <v>-189.36</v>
      </c>
      <c r="D39" s="32">
        <f t="shared" si="1"/>
        <v>-260.21249999999998</v>
      </c>
      <c r="E39" s="32">
        <f t="shared" si="2"/>
        <v>49273.839</v>
      </c>
      <c r="F39" s="32">
        <f t="shared" si="3"/>
        <v>35857.209600000002</v>
      </c>
    </row>
    <row r="40" spans="1:6">
      <c r="A40" s="3">
        <v>195</v>
      </c>
      <c r="B40" s="3">
        <v>0</v>
      </c>
      <c r="C40" s="32">
        <f t="shared" si="0"/>
        <v>-152.36000000000001</v>
      </c>
      <c r="D40" s="32">
        <f t="shared" si="1"/>
        <v>-260.21249999999998</v>
      </c>
      <c r="E40" s="32">
        <f t="shared" si="2"/>
        <v>39645.976499999997</v>
      </c>
      <c r="F40" s="32">
        <f t="shared" si="3"/>
        <v>23213.569600000003</v>
      </c>
    </row>
    <row r="41" spans="1:6">
      <c r="A41" s="3">
        <v>215</v>
      </c>
      <c r="B41" s="3">
        <v>210</v>
      </c>
      <c r="C41" s="32">
        <f t="shared" si="0"/>
        <v>-132.36000000000001</v>
      </c>
      <c r="D41" s="32">
        <f t="shared" si="1"/>
        <v>-50.212499999999977</v>
      </c>
      <c r="E41" s="32">
        <f t="shared" si="2"/>
        <v>6646.1264999999976</v>
      </c>
      <c r="F41" s="32">
        <f t="shared" si="3"/>
        <v>17519.169600000005</v>
      </c>
    </row>
    <row r="42" spans="1:6">
      <c r="A42" s="3">
        <v>445</v>
      </c>
      <c r="B42" s="3">
        <v>381</v>
      </c>
      <c r="C42" s="32">
        <f t="shared" si="0"/>
        <v>97.639999999999986</v>
      </c>
      <c r="D42" s="32">
        <f t="shared" si="1"/>
        <v>120.78750000000002</v>
      </c>
      <c r="E42" s="32">
        <f t="shared" si="2"/>
        <v>11793.691500000001</v>
      </c>
      <c r="F42" s="32">
        <f t="shared" si="3"/>
        <v>9533.5695999999971</v>
      </c>
    </row>
    <row r="43" spans="1:6">
      <c r="A43" s="3">
        <v>452</v>
      </c>
      <c r="B43" s="3">
        <v>547</v>
      </c>
      <c r="C43" s="32">
        <f t="shared" si="0"/>
        <v>104.63999999999999</v>
      </c>
      <c r="D43" s="32">
        <f t="shared" si="1"/>
        <v>286.78750000000002</v>
      </c>
      <c r="E43" s="32">
        <f t="shared" si="2"/>
        <v>30009.444</v>
      </c>
      <c r="F43" s="32">
        <f t="shared" si="3"/>
        <v>10949.529599999998</v>
      </c>
    </row>
    <row r="44" spans="1:6">
      <c r="A44" s="3">
        <v>294</v>
      </c>
      <c r="B44" s="3">
        <v>266</v>
      </c>
      <c r="C44" s="32">
        <f t="shared" si="0"/>
        <v>-53.360000000000014</v>
      </c>
      <c r="D44" s="32">
        <f t="shared" si="1"/>
        <v>5.7875000000000227</v>
      </c>
      <c r="E44" s="32">
        <f t="shared" si="2"/>
        <v>-308.82100000000128</v>
      </c>
      <c r="F44" s="32">
        <f t="shared" si="3"/>
        <v>2847.2896000000014</v>
      </c>
    </row>
    <row r="45" spans="1:6">
      <c r="A45" s="3">
        <v>258</v>
      </c>
      <c r="B45" s="3">
        <v>172</v>
      </c>
      <c r="C45" s="32">
        <f t="shared" si="0"/>
        <v>-89.360000000000014</v>
      </c>
      <c r="D45" s="32">
        <f t="shared" si="1"/>
        <v>-88.212499999999977</v>
      </c>
      <c r="E45" s="32">
        <f t="shared" si="2"/>
        <v>7882.668999999999</v>
      </c>
      <c r="F45" s="32">
        <f t="shared" si="3"/>
        <v>7985.2096000000029</v>
      </c>
    </row>
    <row r="46" spans="1:6">
      <c r="A46" s="3">
        <v>247</v>
      </c>
      <c r="B46" s="3">
        <v>25</v>
      </c>
      <c r="C46" s="32">
        <f t="shared" si="0"/>
        <v>-100.36000000000001</v>
      </c>
      <c r="D46" s="32">
        <f t="shared" si="1"/>
        <v>-235.21249999999998</v>
      </c>
      <c r="E46" s="32">
        <f t="shared" si="2"/>
        <v>23605.926500000001</v>
      </c>
      <c r="F46" s="32">
        <f t="shared" si="3"/>
        <v>10072.129600000002</v>
      </c>
    </row>
    <row r="47" spans="1:6">
      <c r="A47" s="3">
        <v>527</v>
      </c>
      <c r="B47" s="3">
        <v>578</v>
      </c>
      <c r="C47" s="32">
        <f t="shared" si="0"/>
        <v>179.64</v>
      </c>
      <c r="D47" s="32">
        <f t="shared" si="1"/>
        <v>317.78750000000002</v>
      </c>
      <c r="E47" s="32">
        <f t="shared" si="2"/>
        <v>57087.3465</v>
      </c>
      <c r="F47" s="32">
        <f t="shared" si="3"/>
        <v>32270.529599999994</v>
      </c>
    </row>
    <row r="48" spans="1:6">
      <c r="A48" s="3">
        <v>343</v>
      </c>
      <c r="B48" s="3">
        <v>193</v>
      </c>
      <c r="C48" s="32">
        <f t="shared" si="0"/>
        <v>-4.3600000000000136</v>
      </c>
      <c r="D48" s="32">
        <f t="shared" si="1"/>
        <v>-67.212499999999977</v>
      </c>
      <c r="E48" s="32">
        <f t="shared" si="2"/>
        <v>293.04650000000083</v>
      </c>
      <c r="F48" s="32">
        <f t="shared" si="3"/>
        <v>19.00960000000012</v>
      </c>
    </row>
    <row r="49" spans="1:6">
      <c r="A49" s="3">
        <v>436</v>
      </c>
      <c r="B49" s="3">
        <v>488</v>
      </c>
      <c r="C49" s="32">
        <f t="shared" si="0"/>
        <v>88.639999999999986</v>
      </c>
      <c r="D49" s="32">
        <f t="shared" si="1"/>
        <v>227.78750000000002</v>
      </c>
      <c r="E49" s="32">
        <f t="shared" si="2"/>
        <v>20191.083999999999</v>
      </c>
      <c r="F49" s="32">
        <f t="shared" si="3"/>
        <v>7857.0495999999976</v>
      </c>
    </row>
    <row r="50" spans="1:6">
      <c r="A50" s="3">
        <v>459</v>
      </c>
      <c r="B50" s="3">
        <v>560</v>
      </c>
      <c r="C50" s="32">
        <f t="shared" si="0"/>
        <v>111.63999999999999</v>
      </c>
      <c r="D50" s="32">
        <f t="shared" si="1"/>
        <v>299.78750000000002</v>
      </c>
      <c r="E50" s="32">
        <f t="shared" si="2"/>
        <v>33468.2765</v>
      </c>
      <c r="F50" s="32">
        <f t="shared" si="3"/>
        <v>12463.489599999997</v>
      </c>
    </row>
    <row r="51" spans="1:6">
      <c r="A51" s="3">
        <v>552</v>
      </c>
      <c r="B51" s="3">
        <v>499</v>
      </c>
      <c r="C51" s="32">
        <f t="shared" si="0"/>
        <v>204.64</v>
      </c>
      <c r="D51" s="32">
        <f t="shared" si="1"/>
        <v>238.78750000000002</v>
      </c>
      <c r="E51" s="32">
        <f t="shared" si="2"/>
        <v>48865.474000000002</v>
      </c>
      <c r="F51" s="32">
        <f t="shared" si="3"/>
        <v>41877.529599999994</v>
      </c>
    </row>
    <row r="52" spans="1:6">
      <c r="A52" s="3">
        <v>368</v>
      </c>
      <c r="B52" s="3">
        <v>621</v>
      </c>
      <c r="C52" s="32">
        <f t="shared" si="0"/>
        <v>20.639999999999986</v>
      </c>
      <c r="D52" s="32">
        <f t="shared" si="1"/>
        <v>360.78750000000002</v>
      </c>
      <c r="E52" s="32">
        <f t="shared" si="2"/>
        <v>7446.6539999999959</v>
      </c>
      <c r="F52" s="32">
        <f t="shared" si="3"/>
        <v>426.00959999999941</v>
      </c>
    </row>
    <row r="53" spans="1:6">
      <c r="A53" s="3">
        <v>313</v>
      </c>
      <c r="B53" s="3">
        <v>399</v>
      </c>
      <c r="C53" s="32">
        <f t="shared" si="0"/>
        <v>-34.360000000000014</v>
      </c>
      <c r="D53" s="32">
        <f t="shared" si="1"/>
        <v>138.78750000000002</v>
      </c>
      <c r="E53" s="32">
        <f t="shared" si="2"/>
        <v>-4768.7385000000031</v>
      </c>
      <c r="F53" s="32">
        <f t="shared" si="3"/>
        <v>1180.6096000000009</v>
      </c>
    </row>
    <row r="54" spans="1:6">
      <c r="A54" s="3">
        <v>200</v>
      </c>
      <c r="B54" s="3">
        <v>0</v>
      </c>
      <c r="C54" s="32">
        <f t="shared" si="0"/>
        <v>-147.36000000000001</v>
      </c>
      <c r="D54" s="32">
        <f t="shared" si="1"/>
        <v>-260.21249999999998</v>
      </c>
      <c r="E54" s="32">
        <f t="shared" si="2"/>
        <v>38344.913999999997</v>
      </c>
      <c r="F54" s="32">
        <f t="shared" si="3"/>
        <v>21714.969600000004</v>
      </c>
    </row>
    <row r="55" spans="1:6">
      <c r="A55" s="3">
        <v>346</v>
      </c>
      <c r="B55" s="3">
        <v>451</v>
      </c>
      <c r="C55" s="32">
        <f t="shared" si="0"/>
        <v>-1.3600000000000136</v>
      </c>
      <c r="D55" s="32">
        <f t="shared" si="1"/>
        <v>190.78750000000002</v>
      </c>
      <c r="E55" s="32">
        <f t="shared" si="2"/>
        <v>-259.47100000000262</v>
      </c>
      <c r="F55" s="32">
        <f t="shared" si="3"/>
        <v>1.8496000000000372</v>
      </c>
    </row>
    <row r="56" spans="1:6">
      <c r="A56" s="3">
        <v>368</v>
      </c>
      <c r="B56" s="3">
        <v>327</v>
      </c>
      <c r="C56" s="32">
        <f t="shared" si="0"/>
        <v>20.639999999999986</v>
      </c>
      <c r="D56" s="32">
        <f t="shared" si="1"/>
        <v>66.787500000000023</v>
      </c>
      <c r="E56" s="32">
        <f t="shared" si="2"/>
        <v>1378.4939999999995</v>
      </c>
      <c r="F56" s="32">
        <f t="shared" si="3"/>
        <v>426.00959999999941</v>
      </c>
    </row>
    <row r="57" spans="1:6">
      <c r="A57" s="3">
        <v>294</v>
      </c>
      <c r="B57" s="3">
        <v>106</v>
      </c>
      <c r="C57" s="32">
        <f t="shared" si="0"/>
        <v>-53.360000000000014</v>
      </c>
      <c r="D57" s="32">
        <f t="shared" si="1"/>
        <v>-154.21249999999998</v>
      </c>
      <c r="E57" s="32">
        <f t="shared" si="2"/>
        <v>8228.7790000000005</v>
      </c>
      <c r="F57" s="32">
        <f t="shared" si="3"/>
        <v>2847.2896000000014</v>
      </c>
    </row>
    <row r="58" spans="1:6">
      <c r="A58" s="3">
        <v>386</v>
      </c>
      <c r="B58" s="3">
        <v>304</v>
      </c>
      <c r="C58" s="32">
        <f t="shared" si="0"/>
        <v>38.639999999999986</v>
      </c>
      <c r="D58" s="32">
        <f t="shared" si="1"/>
        <v>43.787500000000023</v>
      </c>
      <c r="E58" s="32">
        <f t="shared" si="2"/>
        <v>1691.9490000000003</v>
      </c>
      <c r="F58" s="32">
        <f t="shared" si="3"/>
        <v>1493.0495999999989</v>
      </c>
    </row>
    <row r="59" spans="1:6">
      <c r="A59" s="3">
        <v>404</v>
      </c>
      <c r="B59" s="3">
        <v>479</v>
      </c>
      <c r="C59" s="32">
        <f t="shared" si="0"/>
        <v>56.639999999999986</v>
      </c>
      <c r="D59" s="32">
        <f t="shared" si="1"/>
        <v>218.78750000000002</v>
      </c>
      <c r="E59" s="32">
        <f t="shared" si="2"/>
        <v>12392.123999999998</v>
      </c>
      <c r="F59" s="32">
        <f t="shared" si="3"/>
        <v>3208.0895999999984</v>
      </c>
    </row>
    <row r="60" spans="1:6">
      <c r="A60" s="3">
        <v>135</v>
      </c>
      <c r="B60" s="3">
        <v>0</v>
      </c>
      <c r="C60" s="32">
        <f t="shared" si="0"/>
        <v>-212.36</v>
      </c>
      <c r="D60" s="32">
        <f t="shared" si="1"/>
        <v>-260.21249999999998</v>
      </c>
      <c r="E60" s="32">
        <f t="shared" si="2"/>
        <v>55258.726499999997</v>
      </c>
      <c r="F60" s="32">
        <f t="shared" si="3"/>
        <v>45096.769600000007</v>
      </c>
    </row>
    <row r="61" spans="1:6">
      <c r="A61" s="3">
        <v>150</v>
      </c>
      <c r="B61" s="3">
        <v>0</v>
      </c>
      <c r="C61" s="32">
        <f t="shared" si="0"/>
        <v>-197.36</v>
      </c>
      <c r="D61" s="32">
        <f t="shared" si="1"/>
        <v>-260.21249999999998</v>
      </c>
      <c r="E61" s="32">
        <f t="shared" si="2"/>
        <v>51355.538999999997</v>
      </c>
      <c r="F61" s="32">
        <f t="shared" si="3"/>
        <v>38950.969600000004</v>
      </c>
    </row>
    <row r="62" spans="1:6">
      <c r="A62" s="3">
        <v>364</v>
      </c>
      <c r="B62" s="3">
        <v>190</v>
      </c>
      <c r="C62" s="32">
        <f t="shared" si="0"/>
        <v>16.639999999999986</v>
      </c>
      <c r="D62" s="32">
        <f t="shared" si="1"/>
        <v>-70.212499999999977</v>
      </c>
      <c r="E62" s="32">
        <f t="shared" si="2"/>
        <v>-1168.3359999999986</v>
      </c>
      <c r="F62" s="32">
        <f t="shared" si="3"/>
        <v>276.88959999999952</v>
      </c>
    </row>
    <row r="63" spans="1:6">
      <c r="A63" s="3">
        <v>359</v>
      </c>
      <c r="B63" s="3">
        <v>67</v>
      </c>
      <c r="C63" s="32">
        <f t="shared" si="0"/>
        <v>11.639999999999986</v>
      </c>
      <c r="D63" s="32">
        <f t="shared" si="1"/>
        <v>-193.21249999999998</v>
      </c>
      <c r="E63" s="32">
        <f t="shared" si="2"/>
        <v>-2248.9934999999973</v>
      </c>
      <c r="F63" s="32">
        <f t="shared" si="3"/>
        <v>135.48959999999968</v>
      </c>
    </row>
    <row r="64" spans="1:6">
      <c r="A64" s="3">
        <v>275</v>
      </c>
      <c r="B64" s="3">
        <v>167</v>
      </c>
      <c r="C64" s="32">
        <f t="shared" si="0"/>
        <v>-72.360000000000014</v>
      </c>
      <c r="D64" s="32">
        <f t="shared" si="1"/>
        <v>-93.212499999999977</v>
      </c>
      <c r="E64" s="32">
        <f t="shared" si="2"/>
        <v>6744.8564999999999</v>
      </c>
      <c r="F64" s="32">
        <f t="shared" si="3"/>
        <v>5235.9696000000022</v>
      </c>
    </row>
    <row r="65" spans="1:6">
      <c r="A65" s="3">
        <v>382</v>
      </c>
      <c r="B65" s="3">
        <v>266</v>
      </c>
      <c r="C65" s="32">
        <f t="shared" si="0"/>
        <v>34.639999999999986</v>
      </c>
      <c r="D65" s="32">
        <f t="shared" si="1"/>
        <v>5.7875000000000227</v>
      </c>
      <c r="E65" s="32">
        <f t="shared" si="2"/>
        <v>200.4790000000007</v>
      </c>
      <c r="F65" s="32">
        <f t="shared" si="3"/>
        <v>1199.929599999999</v>
      </c>
    </row>
    <row r="66" spans="1:6">
      <c r="A66" s="3">
        <v>356</v>
      </c>
      <c r="B66" s="3">
        <v>316</v>
      </c>
      <c r="C66" s="32">
        <f t="shared" si="0"/>
        <v>8.6399999999999864</v>
      </c>
      <c r="D66" s="32">
        <f t="shared" si="1"/>
        <v>55.787500000000023</v>
      </c>
      <c r="E66" s="32">
        <f t="shared" si="2"/>
        <v>482.00399999999945</v>
      </c>
      <c r="F66" s="32">
        <f t="shared" si="3"/>
        <v>74.649599999999765</v>
      </c>
    </row>
    <row r="67" spans="1:6">
      <c r="A67" s="3">
        <v>248</v>
      </c>
      <c r="B67" s="3">
        <v>54</v>
      </c>
      <c r="C67" s="32">
        <f t="shared" si="0"/>
        <v>-99.360000000000014</v>
      </c>
      <c r="D67" s="32">
        <f t="shared" si="1"/>
        <v>-206.21249999999998</v>
      </c>
      <c r="E67" s="32">
        <f t="shared" si="2"/>
        <v>20489.274000000001</v>
      </c>
      <c r="F67" s="32">
        <f t="shared" si="3"/>
        <v>9872.4096000000027</v>
      </c>
    </row>
    <row r="68" spans="1:6">
      <c r="A68" s="3">
        <v>156</v>
      </c>
      <c r="B68" s="3">
        <v>0</v>
      </c>
      <c r="C68" s="32">
        <f t="shared" si="0"/>
        <v>-191.36</v>
      </c>
      <c r="D68" s="32">
        <f t="shared" si="1"/>
        <v>-260.21249999999998</v>
      </c>
      <c r="E68" s="32">
        <f t="shared" si="2"/>
        <v>49794.263999999996</v>
      </c>
      <c r="F68" s="32">
        <f t="shared" si="3"/>
        <v>36618.649600000004</v>
      </c>
    </row>
    <row r="69" spans="1:6">
      <c r="A69" s="3">
        <v>245</v>
      </c>
      <c r="B69" s="3">
        <v>67</v>
      </c>
      <c r="C69" s="32">
        <f t="shared" si="0"/>
        <v>-102.36000000000001</v>
      </c>
      <c r="D69" s="32">
        <f t="shared" si="1"/>
        <v>-193.21249999999998</v>
      </c>
      <c r="E69" s="32">
        <f t="shared" si="2"/>
        <v>19777.231500000002</v>
      </c>
      <c r="F69" s="32">
        <f t="shared" si="3"/>
        <v>10477.569600000003</v>
      </c>
    </row>
    <row r="70" spans="1:6">
      <c r="A70" s="3">
        <v>218</v>
      </c>
      <c r="B70" s="3">
        <v>0</v>
      </c>
      <c r="C70" s="32">
        <f t="shared" si="0"/>
        <v>-129.36000000000001</v>
      </c>
      <c r="D70" s="32">
        <f t="shared" si="1"/>
        <v>-260.21249999999998</v>
      </c>
      <c r="E70" s="32">
        <f t="shared" si="2"/>
        <v>33661.089</v>
      </c>
      <c r="F70" s="32">
        <f t="shared" si="3"/>
        <v>16734.009600000005</v>
      </c>
    </row>
    <row r="71" spans="1:6">
      <c r="A71" s="3">
        <v>313</v>
      </c>
      <c r="B71" s="3">
        <v>301</v>
      </c>
      <c r="C71" s="32">
        <f t="shared" ref="C71:C134" si="4">A71-$J$9</f>
        <v>-34.360000000000014</v>
      </c>
      <c r="D71" s="32">
        <f t="shared" ref="D71:D134" si="5">B71-$J$10</f>
        <v>40.787500000000023</v>
      </c>
      <c r="E71" s="32">
        <f t="shared" ref="E71:E134" si="6">C71*D71</f>
        <v>-1401.4585000000013</v>
      </c>
      <c r="F71" s="32">
        <f t="shared" ref="F71:F134" si="7">C71^2</f>
        <v>1180.6096000000009</v>
      </c>
    </row>
    <row r="72" spans="1:6">
      <c r="A72" s="3">
        <v>680</v>
      </c>
      <c r="B72" s="3">
        <v>694</v>
      </c>
      <c r="C72" s="32">
        <f t="shared" si="4"/>
        <v>332.64</v>
      </c>
      <c r="D72" s="32">
        <f t="shared" si="5"/>
        <v>433.78750000000002</v>
      </c>
      <c r="E72" s="32">
        <f t="shared" si="6"/>
        <v>144295.07399999999</v>
      </c>
      <c r="F72" s="32">
        <f t="shared" si="7"/>
        <v>110649.36959999999</v>
      </c>
    </row>
    <row r="73" spans="1:6">
      <c r="A73" s="3">
        <v>372</v>
      </c>
      <c r="B73" s="3">
        <v>445</v>
      </c>
      <c r="C73" s="32">
        <f t="shared" si="4"/>
        <v>24.639999999999986</v>
      </c>
      <c r="D73" s="32">
        <f t="shared" si="5"/>
        <v>184.78750000000002</v>
      </c>
      <c r="E73" s="32">
        <f t="shared" si="6"/>
        <v>4553.1639999999979</v>
      </c>
      <c r="F73" s="32">
        <f t="shared" si="7"/>
        <v>607.1295999999993</v>
      </c>
    </row>
    <row r="74" spans="1:6">
      <c r="A74" s="3">
        <v>409</v>
      </c>
      <c r="B74" s="3">
        <v>411</v>
      </c>
      <c r="C74" s="32">
        <f t="shared" si="4"/>
        <v>61.639999999999986</v>
      </c>
      <c r="D74" s="32">
        <f t="shared" si="5"/>
        <v>150.78750000000002</v>
      </c>
      <c r="E74" s="32">
        <f t="shared" si="6"/>
        <v>9294.5414999999994</v>
      </c>
      <c r="F74" s="32">
        <f t="shared" si="7"/>
        <v>3799.4895999999985</v>
      </c>
    </row>
    <row r="75" spans="1:6">
      <c r="A75" s="3">
        <v>494</v>
      </c>
      <c r="B75" s="3">
        <v>542</v>
      </c>
      <c r="C75" s="32">
        <f t="shared" si="4"/>
        <v>146.63999999999999</v>
      </c>
      <c r="D75" s="32">
        <f t="shared" si="5"/>
        <v>281.78750000000002</v>
      </c>
      <c r="E75" s="32">
        <f t="shared" si="6"/>
        <v>41321.318999999996</v>
      </c>
      <c r="F75" s="32">
        <f t="shared" si="7"/>
        <v>21503.289599999996</v>
      </c>
    </row>
    <row r="76" spans="1:6">
      <c r="A76" s="3">
        <v>311</v>
      </c>
      <c r="B76" s="3">
        <v>179</v>
      </c>
      <c r="C76" s="32">
        <f t="shared" si="4"/>
        <v>-36.360000000000014</v>
      </c>
      <c r="D76" s="32">
        <f t="shared" si="5"/>
        <v>-81.212499999999977</v>
      </c>
      <c r="E76" s="32">
        <f t="shared" si="6"/>
        <v>2952.8865000000001</v>
      </c>
      <c r="F76" s="32">
        <f t="shared" si="7"/>
        <v>1322.049600000001</v>
      </c>
    </row>
    <row r="77" spans="1:6">
      <c r="A77" s="3">
        <v>527</v>
      </c>
      <c r="B77" s="3">
        <v>552</v>
      </c>
      <c r="C77" s="32">
        <f t="shared" si="4"/>
        <v>179.64</v>
      </c>
      <c r="D77" s="32">
        <f t="shared" si="5"/>
        <v>291.78750000000002</v>
      </c>
      <c r="E77" s="32">
        <f t="shared" si="6"/>
        <v>52416.7065</v>
      </c>
      <c r="F77" s="32">
        <f t="shared" si="7"/>
        <v>32270.529599999994</v>
      </c>
    </row>
    <row r="78" spans="1:6">
      <c r="A78" s="3">
        <v>347</v>
      </c>
      <c r="B78" s="3">
        <v>332</v>
      </c>
      <c r="C78" s="32">
        <f t="shared" si="4"/>
        <v>-0.36000000000001364</v>
      </c>
      <c r="D78" s="32">
        <f t="shared" si="5"/>
        <v>71.787500000000023</v>
      </c>
      <c r="E78" s="32">
        <f t="shared" si="6"/>
        <v>-25.843500000000986</v>
      </c>
      <c r="F78" s="32">
        <f t="shared" si="7"/>
        <v>0.12960000000000982</v>
      </c>
    </row>
    <row r="79" spans="1:6">
      <c r="A79" s="3">
        <v>331</v>
      </c>
      <c r="B79" s="3">
        <v>301</v>
      </c>
      <c r="C79" s="32">
        <f t="shared" si="4"/>
        <v>-16.360000000000014</v>
      </c>
      <c r="D79" s="32">
        <f t="shared" si="5"/>
        <v>40.787500000000023</v>
      </c>
      <c r="E79" s="32">
        <f t="shared" si="6"/>
        <v>-667.28350000000091</v>
      </c>
      <c r="F79" s="32">
        <f t="shared" si="7"/>
        <v>267.64960000000042</v>
      </c>
    </row>
    <row r="80" spans="1:6">
      <c r="A80" s="3">
        <v>409</v>
      </c>
      <c r="B80" s="3">
        <v>473</v>
      </c>
      <c r="C80" s="32">
        <f t="shared" si="4"/>
        <v>61.639999999999986</v>
      </c>
      <c r="D80" s="32">
        <f t="shared" si="5"/>
        <v>212.78750000000002</v>
      </c>
      <c r="E80" s="32">
        <f t="shared" si="6"/>
        <v>13116.221499999998</v>
      </c>
      <c r="F80" s="32">
        <f t="shared" si="7"/>
        <v>3799.4895999999985</v>
      </c>
    </row>
    <row r="81" spans="1:6">
      <c r="A81" s="3">
        <v>219</v>
      </c>
      <c r="B81" s="3">
        <v>15</v>
      </c>
      <c r="C81" s="32">
        <f t="shared" si="4"/>
        <v>-128.36000000000001</v>
      </c>
      <c r="D81" s="32">
        <f t="shared" si="5"/>
        <v>-245.21249999999998</v>
      </c>
      <c r="E81" s="32">
        <f t="shared" si="6"/>
        <v>31475.476500000001</v>
      </c>
      <c r="F81" s="32">
        <f t="shared" si="7"/>
        <v>16476.289600000004</v>
      </c>
    </row>
    <row r="82" spans="1:6">
      <c r="A82" s="3">
        <v>245</v>
      </c>
      <c r="B82" s="3">
        <v>266</v>
      </c>
      <c r="C82" s="32">
        <f t="shared" si="4"/>
        <v>-102.36000000000001</v>
      </c>
      <c r="D82" s="32">
        <f t="shared" si="5"/>
        <v>5.7875000000000227</v>
      </c>
      <c r="E82" s="32">
        <f t="shared" si="6"/>
        <v>-592.40850000000239</v>
      </c>
      <c r="F82" s="32">
        <f t="shared" si="7"/>
        <v>10477.569600000003</v>
      </c>
    </row>
    <row r="83" spans="1:6">
      <c r="A83" s="3">
        <v>247</v>
      </c>
      <c r="B83" s="3">
        <v>73</v>
      </c>
      <c r="C83" s="32">
        <f t="shared" si="4"/>
        <v>-100.36000000000001</v>
      </c>
      <c r="D83" s="32">
        <f t="shared" si="5"/>
        <v>-187.21249999999998</v>
      </c>
      <c r="E83" s="32">
        <f t="shared" si="6"/>
        <v>18788.646499999999</v>
      </c>
      <c r="F83" s="32">
        <f t="shared" si="7"/>
        <v>10072.129600000002</v>
      </c>
    </row>
    <row r="84" spans="1:6">
      <c r="A84" s="3">
        <v>458</v>
      </c>
      <c r="B84" s="3">
        <v>196</v>
      </c>
      <c r="C84" s="32">
        <f t="shared" si="4"/>
        <v>110.63999999999999</v>
      </c>
      <c r="D84" s="32">
        <f t="shared" si="5"/>
        <v>-64.212499999999977</v>
      </c>
      <c r="E84" s="32">
        <f t="shared" si="6"/>
        <v>-7104.4709999999968</v>
      </c>
      <c r="F84" s="32">
        <f t="shared" si="7"/>
        <v>12241.209599999996</v>
      </c>
    </row>
    <row r="85" spans="1:6">
      <c r="A85" s="3">
        <v>167</v>
      </c>
      <c r="B85" s="3">
        <v>0</v>
      </c>
      <c r="C85" s="32">
        <f t="shared" si="4"/>
        <v>-180.36</v>
      </c>
      <c r="D85" s="32">
        <f t="shared" si="5"/>
        <v>-260.21249999999998</v>
      </c>
      <c r="E85" s="32">
        <f t="shared" si="6"/>
        <v>46931.926500000001</v>
      </c>
      <c r="F85" s="32">
        <f t="shared" si="7"/>
        <v>32529.729600000006</v>
      </c>
    </row>
    <row r="86" spans="1:6">
      <c r="A86" s="3">
        <v>282</v>
      </c>
      <c r="B86" s="3">
        <v>81</v>
      </c>
      <c r="C86" s="32">
        <f t="shared" si="4"/>
        <v>-65.360000000000014</v>
      </c>
      <c r="D86" s="32">
        <f t="shared" si="5"/>
        <v>-179.21249999999998</v>
      </c>
      <c r="E86" s="32">
        <f t="shared" si="6"/>
        <v>11713.329000000002</v>
      </c>
      <c r="F86" s="32">
        <f t="shared" si="7"/>
        <v>4271.9296000000022</v>
      </c>
    </row>
    <row r="87" spans="1:6">
      <c r="A87" s="3">
        <v>310</v>
      </c>
      <c r="B87" s="3">
        <v>50</v>
      </c>
      <c r="C87" s="32">
        <f t="shared" si="4"/>
        <v>-37.360000000000014</v>
      </c>
      <c r="D87" s="32">
        <f t="shared" si="5"/>
        <v>-210.21249999999998</v>
      </c>
      <c r="E87" s="32">
        <f t="shared" si="6"/>
        <v>7853.5390000000016</v>
      </c>
      <c r="F87" s="32">
        <f t="shared" si="7"/>
        <v>1395.769600000001</v>
      </c>
    </row>
    <row r="88" spans="1:6">
      <c r="A88" s="3">
        <v>337</v>
      </c>
      <c r="B88" s="3">
        <v>252</v>
      </c>
      <c r="C88" s="32">
        <f t="shared" si="4"/>
        <v>-10.360000000000014</v>
      </c>
      <c r="D88" s="32">
        <f t="shared" si="5"/>
        <v>-8.2124999999999773</v>
      </c>
      <c r="E88" s="32">
        <f t="shared" si="6"/>
        <v>85.081499999999878</v>
      </c>
      <c r="F88" s="32">
        <f t="shared" si="7"/>
        <v>107.32960000000028</v>
      </c>
    </row>
    <row r="89" spans="1:6">
      <c r="A89" s="3">
        <v>119</v>
      </c>
      <c r="B89" s="3">
        <v>0</v>
      </c>
      <c r="C89" s="32">
        <f t="shared" si="4"/>
        <v>-228.36</v>
      </c>
      <c r="D89" s="32">
        <f t="shared" si="5"/>
        <v>-260.21249999999998</v>
      </c>
      <c r="E89" s="32">
        <f t="shared" si="6"/>
        <v>59422.126499999998</v>
      </c>
      <c r="F89" s="32">
        <f t="shared" si="7"/>
        <v>52148.289600000004</v>
      </c>
    </row>
    <row r="90" spans="1:6">
      <c r="A90" s="3">
        <v>227</v>
      </c>
      <c r="B90" s="3">
        <v>0</v>
      </c>
      <c r="C90" s="32">
        <f t="shared" si="4"/>
        <v>-120.36000000000001</v>
      </c>
      <c r="D90" s="32">
        <f t="shared" si="5"/>
        <v>-260.21249999999998</v>
      </c>
      <c r="E90" s="32">
        <f t="shared" si="6"/>
        <v>31319.176500000001</v>
      </c>
      <c r="F90" s="32">
        <f t="shared" si="7"/>
        <v>14486.529600000003</v>
      </c>
    </row>
    <row r="91" spans="1:6">
      <c r="A91" s="3">
        <v>811</v>
      </c>
      <c r="B91" s="3">
        <v>890</v>
      </c>
      <c r="C91" s="32">
        <f t="shared" si="4"/>
        <v>463.64</v>
      </c>
      <c r="D91" s="32">
        <f t="shared" si="5"/>
        <v>629.78750000000002</v>
      </c>
      <c r="E91" s="32">
        <f t="shared" si="6"/>
        <v>291994.6765</v>
      </c>
      <c r="F91" s="32">
        <f t="shared" si="7"/>
        <v>214962.0496</v>
      </c>
    </row>
    <row r="92" spans="1:6">
      <c r="A92" s="3">
        <v>439</v>
      </c>
      <c r="B92" s="3">
        <v>408</v>
      </c>
      <c r="C92" s="32">
        <f t="shared" si="4"/>
        <v>91.639999999999986</v>
      </c>
      <c r="D92" s="32">
        <f t="shared" si="5"/>
        <v>147.78750000000002</v>
      </c>
      <c r="E92" s="32">
        <f t="shared" si="6"/>
        <v>13543.246499999999</v>
      </c>
      <c r="F92" s="32">
        <f t="shared" si="7"/>
        <v>8397.8895999999968</v>
      </c>
    </row>
    <row r="93" spans="1:6">
      <c r="A93" s="3">
        <v>178</v>
      </c>
      <c r="B93" s="3">
        <v>0</v>
      </c>
      <c r="C93" s="32">
        <f t="shared" si="4"/>
        <v>-169.36</v>
      </c>
      <c r="D93" s="32">
        <f t="shared" si="5"/>
        <v>-260.21249999999998</v>
      </c>
      <c r="E93" s="32">
        <f t="shared" si="6"/>
        <v>44069.589</v>
      </c>
      <c r="F93" s="32">
        <f t="shared" si="7"/>
        <v>28682.809600000004</v>
      </c>
    </row>
    <row r="94" spans="1:6">
      <c r="A94" s="3">
        <v>344</v>
      </c>
      <c r="B94" s="3">
        <v>290</v>
      </c>
      <c r="C94" s="32">
        <f t="shared" si="4"/>
        <v>-3.3600000000000136</v>
      </c>
      <c r="D94" s="32">
        <f t="shared" si="5"/>
        <v>29.787500000000023</v>
      </c>
      <c r="E94" s="32">
        <f t="shared" si="6"/>
        <v>-100.08600000000048</v>
      </c>
      <c r="F94" s="32">
        <f t="shared" si="7"/>
        <v>11.289600000000092</v>
      </c>
    </row>
    <row r="95" spans="1:6">
      <c r="A95" s="3">
        <v>532</v>
      </c>
      <c r="B95" s="3">
        <v>588</v>
      </c>
      <c r="C95" s="32">
        <f t="shared" si="4"/>
        <v>184.64</v>
      </c>
      <c r="D95" s="32">
        <f t="shared" si="5"/>
        <v>327.78750000000002</v>
      </c>
      <c r="E95" s="32">
        <f t="shared" si="6"/>
        <v>60522.684000000001</v>
      </c>
      <c r="F95" s="32">
        <f t="shared" si="7"/>
        <v>34091.929599999996</v>
      </c>
    </row>
    <row r="96" spans="1:6">
      <c r="A96" s="3">
        <v>422</v>
      </c>
      <c r="B96" s="3">
        <v>512</v>
      </c>
      <c r="C96" s="32">
        <f t="shared" si="4"/>
        <v>74.639999999999986</v>
      </c>
      <c r="D96" s="32">
        <f t="shared" si="5"/>
        <v>251.78750000000002</v>
      </c>
      <c r="E96" s="32">
        <f t="shared" si="6"/>
        <v>18793.418999999998</v>
      </c>
      <c r="F96" s="32">
        <f t="shared" si="7"/>
        <v>5571.1295999999984</v>
      </c>
    </row>
    <row r="97" spans="1:6">
      <c r="A97" s="3">
        <v>446</v>
      </c>
      <c r="B97" s="3">
        <v>406</v>
      </c>
      <c r="C97" s="32">
        <f t="shared" si="4"/>
        <v>98.639999999999986</v>
      </c>
      <c r="D97" s="32">
        <f t="shared" si="5"/>
        <v>145.78750000000002</v>
      </c>
      <c r="E97" s="32">
        <f t="shared" si="6"/>
        <v>14380.478999999999</v>
      </c>
      <c r="F97" s="32">
        <f t="shared" si="7"/>
        <v>9729.8495999999977</v>
      </c>
    </row>
    <row r="98" spans="1:6">
      <c r="A98" s="3">
        <v>244</v>
      </c>
      <c r="B98" s="3">
        <v>0</v>
      </c>
      <c r="C98" s="32">
        <f t="shared" si="4"/>
        <v>-103.36000000000001</v>
      </c>
      <c r="D98" s="32">
        <f t="shared" si="5"/>
        <v>-260.21249999999998</v>
      </c>
      <c r="E98" s="32">
        <f t="shared" si="6"/>
        <v>26895.564000000002</v>
      </c>
      <c r="F98" s="32">
        <f t="shared" si="7"/>
        <v>10683.289600000004</v>
      </c>
    </row>
    <row r="99" spans="1:6">
      <c r="A99" s="3">
        <v>380</v>
      </c>
      <c r="B99" s="3">
        <v>469</v>
      </c>
      <c r="C99" s="32">
        <f t="shared" si="4"/>
        <v>32.639999999999986</v>
      </c>
      <c r="D99" s="32">
        <f t="shared" si="5"/>
        <v>208.78750000000002</v>
      </c>
      <c r="E99" s="32">
        <f t="shared" si="6"/>
        <v>6814.8239999999978</v>
      </c>
      <c r="F99" s="32">
        <f t="shared" si="7"/>
        <v>1065.3695999999991</v>
      </c>
    </row>
    <row r="100" spans="1:6">
      <c r="A100" s="3">
        <v>240</v>
      </c>
      <c r="B100" s="3">
        <v>0</v>
      </c>
      <c r="C100" s="32">
        <f t="shared" si="4"/>
        <v>-107.36000000000001</v>
      </c>
      <c r="D100" s="32">
        <f t="shared" si="5"/>
        <v>-260.21249999999998</v>
      </c>
      <c r="E100" s="32">
        <f t="shared" si="6"/>
        <v>27936.414000000001</v>
      </c>
      <c r="F100" s="32">
        <f t="shared" si="7"/>
        <v>11526.169600000003</v>
      </c>
    </row>
    <row r="101" spans="1:6">
      <c r="A101" s="3">
        <v>117</v>
      </c>
      <c r="B101" s="3">
        <v>0</v>
      </c>
      <c r="C101" s="32">
        <f t="shared" si="4"/>
        <v>-230.36</v>
      </c>
      <c r="D101" s="32">
        <f t="shared" si="5"/>
        <v>-260.21249999999998</v>
      </c>
      <c r="E101" s="32">
        <f t="shared" si="6"/>
        <v>59942.551500000001</v>
      </c>
      <c r="F101" s="32">
        <f t="shared" si="7"/>
        <v>53065.729600000006</v>
      </c>
    </row>
    <row r="102" spans="1:6">
      <c r="A102" s="3">
        <v>359</v>
      </c>
      <c r="B102" s="3">
        <v>690</v>
      </c>
      <c r="C102" s="32">
        <f t="shared" si="4"/>
        <v>11.639999999999986</v>
      </c>
      <c r="D102" s="32">
        <f t="shared" si="5"/>
        <v>429.78750000000002</v>
      </c>
      <c r="E102" s="32">
        <f t="shared" si="6"/>
        <v>5002.7264999999943</v>
      </c>
      <c r="F102" s="32">
        <f t="shared" si="7"/>
        <v>135.48959999999968</v>
      </c>
    </row>
    <row r="103" spans="1:6">
      <c r="A103" s="3">
        <v>260</v>
      </c>
      <c r="B103" s="3">
        <v>78</v>
      </c>
      <c r="C103" s="32">
        <f t="shared" si="4"/>
        <v>-87.360000000000014</v>
      </c>
      <c r="D103" s="32">
        <f t="shared" si="5"/>
        <v>-182.21249999999998</v>
      </c>
      <c r="E103" s="32">
        <f t="shared" si="6"/>
        <v>15918.084000000001</v>
      </c>
      <c r="F103" s="32">
        <f t="shared" si="7"/>
        <v>7631.7696000000024</v>
      </c>
    </row>
    <row r="104" spans="1:6">
      <c r="A104" s="3">
        <v>236</v>
      </c>
      <c r="B104" s="3">
        <v>188</v>
      </c>
      <c r="C104" s="32">
        <f t="shared" si="4"/>
        <v>-111.36000000000001</v>
      </c>
      <c r="D104" s="32">
        <f t="shared" si="5"/>
        <v>-72.212499999999977</v>
      </c>
      <c r="E104" s="32">
        <f t="shared" si="6"/>
        <v>8041.583999999998</v>
      </c>
      <c r="F104" s="32">
        <f t="shared" si="7"/>
        <v>12401.049600000004</v>
      </c>
    </row>
    <row r="105" spans="1:6">
      <c r="A105" s="3">
        <v>594</v>
      </c>
      <c r="B105" s="3">
        <v>656</v>
      </c>
      <c r="C105" s="32">
        <f t="shared" si="4"/>
        <v>246.64</v>
      </c>
      <c r="D105" s="32">
        <f t="shared" si="5"/>
        <v>395.78750000000002</v>
      </c>
      <c r="E105" s="32">
        <f t="shared" si="6"/>
        <v>97617.028999999995</v>
      </c>
      <c r="F105" s="32">
        <f t="shared" si="7"/>
        <v>60831.289599999996</v>
      </c>
    </row>
    <row r="106" spans="1:6">
      <c r="A106" s="3">
        <v>250</v>
      </c>
      <c r="B106" s="3">
        <v>149</v>
      </c>
      <c r="C106" s="32">
        <f t="shared" si="4"/>
        <v>-97.360000000000014</v>
      </c>
      <c r="D106" s="32">
        <f t="shared" si="5"/>
        <v>-111.21249999999998</v>
      </c>
      <c r="E106" s="32">
        <f t="shared" si="6"/>
        <v>10827.648999999999</v>
      </c>
      <c r="F106" s="32">
        <f t="shared" si="7"/>
        <v>9478.9696000000022</v>
      </c>
    </row>
    <row r="107" spans="1:6">
      <c r="A107" s="3">
        <v>186</v>
      </c>
      <c r="B107" s="3">
        <v>216</v>
      </c>
      <c r="C107" s="32">
        <f t="shared" si="4"/>
        <v>-161.36000000000001</v>
      </c>
      <c r="D107" s="32">
        <f t="shared" si="5"/>
        <v>-44.212499999999977</v>
      </c>
      <c r="E107" s="32">
        <f t="shared" si="6"/>
        <v>7134.1289999999972</v>
      </c>
      <c r="F107" s="32">
        <f t="shared" si="7"/>
        <v>26037.049600000006</v>
      </c>
    </row>
    <row r="108" spans="1:6">
      <c r="A108" s="3">
        <v>520</v>
      </c>
      <c r="B108" s="3">
        <v>794</v>
      </c>
      <c r="C108" s="32">
        <f t="shared" si="4"/>
        <v>172.64</v>
      </c>
      <c r="D108" s="32">
        <f t="shared" si="5"/>
        <v>533.78750000000002</v>
      </c>
      <c r="E108" s="32">
        <f t="shared" si="6"/>
        <v>92153.073999999993</v>
      </c>
      <c r="F108" s="32">
        <f t="shared" si="7"/>
        <v>29804.569599999995</v>
      </c>
    </row>
    <row r="109" spans="1:6">
      <c r="A109" s="3">
        <v>668</v>
      </c>
      <c r="B109" s="3">
        <v>525</v>
      </c>
      <c r="C109" s="32">
        <f t="shared" si="4"/>
        <v>320.64</v>
      </c>
      <c r="D109" s="32">
        <f t="shared" si="5"/>
        <v>264.78750000000002</v>
      </c>
      <c r="E109" s="32">
        <f t="shared" si="6"/>
        <v>84901.464000000007</v>
      </c>
      <c r="F109" s="32">
        <f t="shared" si="7"/>
        <v>102810.00959999999</v>
      </c>
    </row>
    <row r="110" spans="1:6">
      <c r="A110" s="3">
        <v>357</v>
      </c>
      <c r="B110" s="3">
        <v>373</v>
      </c>
      <c r="C110" s="32">
        <f t="shared" si="4"/>
        <v>9.6399999999999864</v>
      </c>
      <c r="D110" s="32">
        <f t="shared" si="5"/>
        <v>112.78750000000002</v>
      </c>
      <c r="E110" s="32">
        <f t="shared" si="6"/>
        <v>1087.2714999999987</v>
      </c>
      <c r="F110" s="32">
        <f t="shared" si="7"/>
        <v>92.929599999999738</v>
      </c>
    </row>
    <row r="111" spans="1:6">
      <c r="A111" s="3">
        <v>253</v>
      </c>
      <c r="B111" s="3">
        <v>105</v>
      </c>
      <c r="C111" s="32">
        <f t="shared" si="4"/>
        <v>-94.360000000000014</v>
      </c>
      <c r="D111" s="32">
        <f t="shared" si="5"/>
        <v>-155.21249999999998</v>
      </c>
      <c r="E111" s="32">
        <f t="shared" si="6"/>
        <v>14645.851500000001</v>
      </c>
      <c r="F111" s="32">
        <f t="shared" si="7"/>
        <v>8903.8096000000023</v>
      </c>
    </row>
    <row r="112" spans="1:6">
      <c r="A112" s="3">
        <v>112</v>
      </c>
      <c r="B112" s="3">
        <v>0</v>
      </c>
      <c r="C112" s="32">
        <f t="shared" si="4"/>
        <v>-235.36</v>
      </c>
      <c r="D112" s="32">
        <f t="shared" si="5"/>
        <v>-260.21249999999998</v>
      </c>
      <c r="E112" s="32">
        <f t="shared" si="6"/>
        <v>61243.614000000001</v>
      </c>
      <c r="F112" s="32">
        <f t="shared" si="7"/>
        <v>55394.329600000005</v>
      </c>
    </row>
    <row r="113" spans="1:6">
      <c r="A113" s="3">
        <v>257</v>
      </c>
      <c r="B113" s="3">
        <v>0</v>
      </c>
      <c r="C113" s="32">
        <f t="shared" si="4"/>
        <v>-90.360000000000014</v>
      </c>
      <c r="D113" s="32">
        <f t="shared" si="5"/>
        <v>-260.21249999999998</v>
      </c>
      <c r="E113" s="32">
        <f t="shared" si="6"/>
        <v>23512.801500000001</v>
      </c>
      <c r="F113" s="32">
        <f t="shared" si="7"/>
        <v>8164.9296000000022</v>
      </c>
    </row>
    <row r="114" spans="1:6">
      <c r="A114" s="3">
        <v>440</v>
      </c>
      <c r="B114" s="3">
        <v>114</v>
      </c>
      <c r="C114" s="32">
        <f t="shared" si="4"/>
        <v>92.639999999999986</v>
      </c>
      <c r="D114" s="32">
        <f t="shared" si="5"/>
        <v>-146.21249999999998</v>
      </c>
      <c r="E114" s="32">
        <f t="shared" si="6"/>
        <v>-13545.125999999997</v>
      </c>
      <c r="F114" s="32">
        <f t="shared" si="7"/>
        <v>8582.1695999999974</v>
      </c>
    </row>
    <row r="115" spans="1:6">
      <c r="A115" s="3">
        <v>273</v>
      </c>
      <c r="B115" s="3">
        <v>149</v>
      </c>
      <c r="C115" s="32">
        <f t="shared" si="4"/>
        <v>-74.360000000000014</v>
      </c>
      <c r="D115" s="32">
        <f t="shared" si="5"/>
        <v>-111.21249999999998</v>
      </c>
      <c r="E115" s="32">
        <f t="shared" si="6"/>
        <v>8269.7615000000005</v>
      </c>
      <c r="F115" s="32">
        <f t="shared" si="7"/>
        <v>5529.4096000000018</v>
      </c>
    </row>
    <row r="116" spans="1:6">
      <c r="A116" s="3">
        <v>245</v>
      </c>
      <c r="B116" s="3">
        <v>24</v>
      </c>
      <c r="C116" s="32">
        <f t="shared" si="4"/>
        <v>-102.36000000000001</v>
      </c>
      <c r="D116" s="32">
        <f t="shared" si="5"/>
        <v>-236.21249999999998</v>
      </c>
      <c r="E116" s="32">
        <f t="shared" si="6"/>
        <v>24178.711500000001</v>
      </c>
      <c r="F116" s="32">
        <f t="shared" si="7"/>
        <v>10477.569600000003</v>
      </c>
    </row>
    <row r="117" spans="1:6">
      <c r="A117" s="3">
        <v>226</v>
      </c>
      <c r="B117" s="3">
        <v>0</v>
      </c>
      <c r="C117" s="32">
        <f t="shared" si="4"/>
        <v>-121.36000000000001</v>
      </c>
      <c r="D117" s="32">
        <f t="shared" si="5"/>
        <v>-260.21249999999998</v>
      </c>
      <c r="E117" s="32">
        <f t="shared" si="6"/>
        <v>31579.388999999999</v>
      </c>
      <c r="F117" s="32">
        <f t="shared" si="7"/>
        <v>14728.249600000003</v>
      </c>
    </row>
    <row r="118" spans="1:6">
      <c r="A118" s="3">
        <v>481</v>
      </c>
      <c r="B118" s="3">
        <v>523</v>
      </c>
      <c r="C118" s="32">
        <f t="shared" si="4"/>
        <v>133.63999999999999</v>
      </c>
      <c r="D118" s="32">
        <f t="shared" si="5"/>
        <v>262.78750000000002</v>
      </c>
      <c r="E118" s="32">
        <f t="shared" si="6"/>
        <v>35118.921499999997</v>
      </c>
      <c r="F118" s="32">
        <f t="shared" si="7"/>
        <v>17859.649599999997</v>
      </c>
    </row>
    <row r="119" spans="1:6">
      <c r="A119" s="3">
        <v>464</v>
      </c>
      <c r="B119" s="3">
        <v>384</v>
      </c>
      <c r="C119" s="32">
        <f t="shared" si="4"/>
        <v>116.63999999999999</v>
      </c>
      <c r="D119" s="32">
        <f t="shared" si="5"/>
        <v>123.78750000000002</v>
      </c>
      <c r="E119" s="32">
        <f t="shared" si="6"/>
        <v>14438.574000000001</v>
      </c>
      <c r="F119" s="32">
        <f t="shared" si="7"/>
        <v>13604.889599999997</v>
      </c>
    </row>
    <row r="120" spans="1:6">
      <c r="A120" s="3">
        <v>262</v>
      </c>
      <c r="B120" s="3">
        <v>136</v>
      </c>
      <c r="C120" s="32">
        <f t="shared" si="4"/>
        <v>-85.360000000000014</v>
      </c>
      <c r="D120" s="32">
        <f t="shared" si="5"/>
        <v>-124.21249999999998</v>
      </c>
      <c r="E120" s="32">
        <f t="shared" si="6"/>
        <v>10602.779</v>
      </c>
      <c r="F120" s="32">
        <f t="shared" si="7"/>
        <v>7286.3296000000028</v>
      </c>
    </row>
    <row r="121" spans="1:6">
      <c r="A121" s="3">
        <v>361</v>
      </c>
      <c r="B121" s="3">
        <v>255</v>
      </c>
      <c r="C121" s="32">
        <f t="shared" si="4"/>
        <v>13.639999999999986</v>
      </c>
      <c r="D121" s="32">
        <f t="shared" si="5"/>
        <v>-5.2124999999999773</v>
      </c>
      <c r="E121" s="32">
        <f t="shared" si="6"/>
        <v>-71.098499999999618</v>
      </c>
      <c r="F121" s="32">
        <f t="shared" si="7"/>
        <v>186.04959999999963</v>
      </c>
    </row>
    <row r="122" spans="1:6">
      <c r="A122" s="3">
        <v>182</v>
      </c>
      <c r="B122" s="3">
        <v>0</v>
      </c>
      <c r="C122" s="32">
        <f t="shared" si="4"/>
        <v>-165.36</v>
      </c>
      <c r="D122" s="32">
        <f t="shared" si="5"/>
        <v>-260.21249999999998</v>
      </c>
      <c r="E122" s="32">
        <f t="shared" si="6"/>
        <v>43028.739000000001</v>
      </c>
      <c r="F122" s="32">
        <f t="shared" si="7"/>
        <v>27343.929600000003</v>
      </c>
    </row>
    <row r="123" spans="1:6">
      <c r="A123" s="3">
        <v>613</v>
      </c>
      <c r="B123" s="3">
        <v>671</v>
      </c>
      <c r="C123" s="32">
        <f t="shared" si="4"/>
        <v>265.64</v>
      </c>
      <c r="D123" s="32">
        <f t="shared" si="5"/>
        <v>410.78750000000002</v>
      </c>
      <c r="E123" s="32">
        <f t="shared" si="6"/>
        <v>109121.59149999999</v>
      </c>
      <c r="F123" s="32">
        <f t="shared" si="7"/>
        <v>70564.609599999996</v>
      </c>
    </row>
    <row r="124" spans="1:6">
      <c r="A124" s="3">
        <v>169</v>
      </c>
      <c r="B124" s="3">
        <v>0</v>
      </c>
      <c r="C124" s="32">
        <f t="shared" si="4"/>
        <v>-178.36</v>
      </c>
      <c r="D124" s="32">
        <f t="shared" si="5"/>
        <v>-260.21249999999998</v>
      </c>
      <c r="E124" s="32">
        <f t="shared" si="6"/>
        <v>46411.501499999998</v>
      </c>
      <c r="F124" s="32">
        <f t="shared" si="7"/>
        <v>31812.289600000004</v>
      </c>
    </row>
    <row r="125" spans="1:6">
      <c r="A125" s="3">
        <v>134</v>
      </c>
      <c r="B125" s="3">
        <v>0</v>
      </c>
      <c r="C125" s="32">
        <f t="shared" si="4"/>
        <v>-213.36</v>
      </c>
      <c r="D125" s="32">
        <f t="shared" si="5"/>
        <v>-260.21249999999998</v>
      </c>
      <c r="E125" s="32">
        <f t="shared" si="6"/>
        <v>55518.938999999998</v>
      </c>
      <c r="F125" s="32">
        <f t="shared" si="7"/>
        <v>45522.489600000008</v>
      </c>
    </row>
    <row r="126" spans="1:6">
      <c r="A126" s="3">
        <v>125</v>
      </c>
      <c r="B126" s="3">
        <v>0</v>
      </c>
      <c r="C126" s="32">
        <f t="shared" si="4"/>
        <v>-222.36</v>
      </c>
      <c r="D126" s="32">
        <f t="shared" si="5"/>
        <v>-260.21249999999998</v>
      </c>
      <c r="E126" s="32">
        <f t="shared" si="6"/>
        <v>57860.851499999997</v>
      </c>
      <c r="F126" s="32">
        <f t="shared" si="7"/>
        <v>49443.969600000004</v>
      </c>
    </row>
    <row r="127" spans="1:6">
      <c r="A127" s="3">
        <v>587</v>
      </c>
      <c r="B127" s="3">
        <v>227</v>
      </c>
      <c r="C127" s="32">
        <f t="shared" si="4"/>
        <v>239.64</v>
      </c>
      <c r="D127" s="32">
        <f t="shared" si="5"/>
        <v>-33.212499999999977</v>
      </c>
      <c r="E127" s="32">
        <f t="shared" si="6"/>
        <v>-7959.0434999999943</v>
      </c>
      <c r="F127" s="32">
        <f t="shared" si="7"/>
        <v>57427.32959999999</v>
      </c>
    </row>
    <row r="128" spans="1:6">
      <c r="A128" s="3">
        <v>471</v>
      </c>
      <c r="B128" s="3">
        <v>452</v>
      </c>
      <c r="C128" s="32">
        <f t="shared" si="4"/>
        <v>123.63999999999999</v>
      </c>
      <c r="D128" s="32">
        <f t="shared" si="5"/>
        <v>191.78750000000002</v>
      </c>
      <c r="E128" s="32">
        <f t="shared" si="6"/>
        <v>23712.606500000002</v>
      </c>
      <c r="F128" s="32">
        <f t="shared" si="7"/>
        <v>15286.849599999996</v>
      </c>
    </row>
    <row r="129" spans="1:6">
      <c r="A129" s="3">
        <v>114</v>
      </c>
      <c r="B129" s="3">
        <v>0</v>
      </c>
      <c r="C129" s="32">
        <f t="shared" si="4"/>
        <v>-233.36</v>
      </c>
      <c r="D129" s="32">
        <f t="shared" si="5"/>
        <v>-260.21249999999998</v>
      </c>
      <c r="E129" s="32">
        <f t="shared" si="6"/>
        <v>60723.188999999998</v>
      </c>
      <c r="F129" s="32">
        <f t="shared" si="7"/>
        <v>54456.88960000001</v>
      </c>
    </row>
    <row r="130" spans="1:6">
      <c r="A130" s="3">
        <v>188</v>
      </c>
      <c r="B130" s="3">
        <v>0</v>
      </c>
      <c r="C130" s="32">
        <f t="shared" si="4"/>
        <v>-159.36000000000001</v>
      </c>
      <c r="D130" s="32">
        <f t="shared" si="5"/>
        <v>-260.21249999999998</v>
      </c>
      <c r="E130" s="32">
        <f t="shared" si="6"/>
        <v>41467.464</v>
      </c>
      <c r="F130" s="32">
        <f t="shared" si="7"/>
        <v>25395.609600000003</v>
      </c>
    </row>
    <row r="131" spans="1:6">
      <c r="A131" s="3">
        <v>191</v>
      </c>
      <c r="B131" s="3">
        <v>0</v>
      </c>
      <c r="C131" s="32">
        <f t="shared" si="4"/>
        <v>-156.36000000000001</v>
      </c>
      <c r="D131" s="32">
        <f t="shared" si="5"/>
        <v>-260.21249999999998</v>
      </c>
      <c r="E131" s="32">
        <f t="shared" si="6"/>
        <v>40686.826500000003</v>
      </c>
      <c r="F131" s="32">
        <f t="shared" si="7"/>
        <v>24448.449600000004</v>
      </c>
    </row>
    <row r="132" spans="1:6">
      <c r="A132" s="3">
        <v>424</v>
      </c>
      <c r="B132" s="3">
        <v>702</v>
      </c>
      <c r="C132" s="32">
        <f t="shared" si="4"/>
        <v>76.639999999999986</v>
      </c>
      <c r="D132" s="32">
        <f t="shared" si="5"/>
        <v>441.78750000000002</v>
      </c>
      <c r="E132" s="32">
        <f t="shared" si="6"/>
        <v>33858.593999999997</v>
      </c>
      <c r="F132" s="32">
        <f t="shared" si="7"/>
        <v>5873.6895999999979</v>
      </c>
    </row>
    <row r="133" spans="1:6">
      <c r="A133" s="3">
        <v>253</v>
      </c>
      <c r="B133" s="3">
        <v>0</v>
      </c>
      <c r="C133" s="32">
        <f t="shared" si="4"/>
        <v>-94.360000000000014</v>
      </c>
      <c r="D133" s="32">
        <f t="shared" si="5"/>
        <v>-260.21249999999998</v>
      </c>
      <c r="E133" s="32">
        <f t="shared" si="6"/>
        <v>24553.6515</v>
      </c>
      <c r="F133" s="32">
        <f t="shared" si="7"/>
        <v>8903.8096000000023</v>
      </c>
    </row>
    <row r="134" spans="1:6">
      <c r="A134" s="3">
        <v>597</v>
      </c>
      <c r="B134" s="3">
        <v>630</v>
      </c>
      <c r="C134" s="32">
        <f t="shared" si="4"/>
        <v>249.64</v>
      </c>
      <c r="D134" s="32">
        <f t="shared" si="5"/>
        <v>369.78750000000002</v>
      </c>
      <c r="E134" s="32">
        <f t="shared" si="6"/>
        <v>92313.751499999998</v>
      </c>
      <c r="F134" s="32">
        <f t="shared" si="7"/>
        <v>62320.129599999993</v>
      </c>
    </row>
    <row r="135" spans="1:6">
      <c r="A135" s="3">
        <v>273</v>
      </c>
      <c r="B135" s="3">
        <v>128</v>
      </c>
      <c r="C135" s="32">
        <f t="shared" ref="C135:C198" si="8">A135-$J$9</f>
        <v>-74.360000000000014</v>
      </c>
      <c r="D135" s="32">
        <f t="shared" ref="D135:D198" si="9">B135-$J$10</f>
        <v>-132.21249999999998</v>
      </c>
      <c r="E135" s="32">
        <f t="shared" ref="E135:E198" si="10">C135*D135</f>
        <v>9831.3215</v>
      </c>
      <c r="F135" s="32">
        <f t="shared" ref="F135:F198" si="11">C135^2</f>
        <v>5529.4096000000018</v>
      </c>
    </row>
    <row r="136" spans="1:6">
      <c r="A136" s="3">
        <v>275</v>
      </c>
      <c r="B136" s="3">
        <v>434</v>
      </c>
      <c r="C136" s="32">
        <f t="shared" si="8"/>
        <v>-72.360000000000014</v>
      </c>
      <c r="D136" s="32">
        <f t="shared" si="9"/>
        <v>173.78750000000002</v>
      </c>
      <c r="E136" s="32">
        <f t="shared" si="10"/>
        <v>-12575.263500000005</v>
      </c>
      <c r="F136" s="32">
        <f t="shared" si="11"/>
        <v>5235.9696000000022</v>
      </c>
    </row>
    <row r="137" spans="1:6">
      <c r="A137" s="3">
        <v>158</v>
      </c>
      <c r="B137" s="3">
        <v>0</v>
      </c>
      <c r="C137" s="32">
        <f t="shared" si="8"/>
        <v>-189.36</v>
      </c>
      <c r="D137" s="32">
        <f t="shared" si="9"/>
        <v>-260.21249999999998</v>
      </c>
      <c r="E137" s="32">
        <f t="shared" si="10"/>
        <v>49273.839</v>
      </c>
      <c r="F137" s="32">
        <f t="shared" si="11"/>
        <v>35857.209600000002</v>
      </c>
    </row>
    <row r="138" spans="1:6">
      <c r="A138" s="3">
        <v>398</v>
      </c>
      <c r="B138" s="3">
        <v>456</v>
      </c>
      <c r="C138" s="32">
        <f t="shared" si="8"/>
        <v>50.639999999999986</v>
      </c>
      <c r="D138" s="32">
        <f t="shared" si="9"/>
        <v>195.78750000000002</v>
      </c>
      <c r="E138" s="32">
        <f t="shared" si="10"/>
        <v>9914.6789999999983</v>
      </c>
      <c r="F138" s="32">
        <f t="shared" si="11"/>
        <v>2564.4095999999986</v>
      </c>
    </row>
    <row r="139" spans="1:6">
      <c r="A139" s="3">
        <v>418</v>
      </c>
      <c r="B139" s="3">
        <v>509</v>
      </c>
      <c r="C139" s="32">
        <f t="shared" si="8"/>
        <v>70.639999999999986</v>
      </c>
      <c r="D139" s="32">
        <f t="shared" si="9"/>
        <v>248.78750000000002</v>
      </c>
      <c r="E139" s="32">
        <f t="shared" si="10"/>
        <v>17574.348999999998</v>
      </c>
      <c r="F139" s="32">
        <f t="shared" si="11"/>
        <v>4990.0095999999985</v>
      </c>
    </row>
    <row r="140" spans="1:6">
      <c r="A140" s="3">
        <v>442</v>
      </c>
      <c r="B140" s="3">
        <v>418</v>
      </c>
      <c r="C140" s="32">
        <f t="shared" si="8"/>
        <v>94.639999999999986</v>
      </c>
      <c r="D140" s="32">
        <f t="shared" si="9"/>
        <v>157.78750000000002</v>
      </c>
      <c r="E140" s="32">
        <f t="shared" si="10"/>
        <v>14933.009</v>
      </c>
      <c r="F140" s="32">
        <f t="shared" si="11"/>
        <v>8956.7295999999969</v>
      </c>
    </row>
    <row r="141" spans="1:6">
      <c r="A141" s="3">
        <v>251</v>
      </c>
      <c r="B141" s="3">
        <v>4</v>
      </c>
      <c r="C141" s="32">
        <f t="shared" si="8"/>
        <v>-96.360000000000014</v>
      </c>
      <c r="D141" s="32">
        <f t="shared" si="9"/>
        <v>-256.21249999999998</v>
      </c>
      <c r="E141" s="32">
        <f t="shared" si="10"/>
        <v>24688.636500000001</v>
      </c>
      <c r="F141" s="32">
        <f t="shared" si="11"/>
        <v>9285.2496000000028</v>
      </c>
    </row>
    <row r="142" spans="1:6">
      <c r="A142" s="3">
        <v>307</v>
      </c>
      <c r="B142" s="3">
        <v>38</v>
      </c>
      <c r="C142" s="32">
        <f t="shared" si="8"/>
        <v>-40.360000000000014</v>
      </c>
      <c r="D142" s="32">
        <f t="shared" si="9"/>
        <v>-222.21249999999998</v>
      </c>
      <c r="E142" s="32">
        <f t="shared" si="10"/>
        <v>8968.4965000000029</v>
      </c>
      <c r="F142" s="32">
        <f t="shared" si="11"/>
        <v>1628.9296000000011</v>
      </c>
    </row>
    <row r="143" spans="1:6">
      <c r="A143" s="3">
        <v>272</v>
      </c>
      <c r="B143" s="3">
        <v>94</v>
      </c>
      <c r="C143" s="32">
        <f t="shared" si="8"/>
        <v>-75.360000000000014</v>
      </c>
      <c r="D143" s="32">
        <f t="shared" si="9"/>
        <v>-166.21249999999998</v>
      </c>
      <c r="E143" s="32">
        <f t="shared" si="10"/>
        <v>12525.774000000001</v>
      </c>
      <c r="F143" s="32">
        <f t="shared" si="11"/>
        <v>5679.129600000002</v>
      </c>
    </row>
    <row r="144" spans="1:6">
      <c r="A144" s="3">
        <v>171</v>
      </c>
      <c r="B144" s="3">
        <v>0</v>
      </c>
      <c r="C144" s="32">
        <f t="shared" si="8"/>
        <v>-176.36</v>
      </c>
      <c r="D144" s="32">
        <f t="shared" si="9"/>
        <v>-260.21249999999998</v>
      </c>
      <c r="E144" s="32">
        <f t="shared" si="10"/>
        <v>45891.076500000003</v>
      </c>
      <c r="F144" s="32">
        <f t="shared" si="11"/>
        <v>31102.849600000005</v>
      </c>
    </row>
    <row r="145" spans="1:6">
      <c r="A145" s="3">
        <v>713</v>
      </c>
      <c r="B145" s="3">
        <v>799</v>
      </c>
      <c r="C145" s="32">
        <f t="shared" si="8"/>
        <v>365.64</v>
      </c>
      <c r="D145" s="32">
        <f t="shared" si="9"/>
        <v>538.78750000000002</v>
      </c>
      <c r="E145" s="32">
        <f t="shared" si="10"/>
        <v>197002.26149999999</v>
      </c>
      <c r="F145" s="32">
        <f t="shared" si="11"/>
        <v>133692.6096</v>
      </c>
    </row>
    <row r="146" spans="1:6">
      <c r="A146" s="3">
        <v>449</v>
      </c>
      <c r="B146" s="3">
        <v>713</v>
      </c>
      <c r="C146" s="32">
        <f t="shared" si="8"/>
        <v>101.63999999999999</v>
      </c>
      <c r="D146" s="32">
        <f t="shared" si="9"/>
        <v>452.78750000000002</v>
      </c>
      <c r="E146" s="32">
        <f t="shared" si="10"/>
        <v>46021.321499999998</v>
      </c>
      <c r="F146" s="32">
        <f t="shared" si="11"/>
        <v>10330.689599999998</v>
      </c>
    </row>
    <row r="147" spans="1:6">
      <c r="A147" s="3">
        <v>473</v>
      </c>
      <c r="B147" s="3">
        <v>303</v>
      </c>
      <c r="C147" s="32">
        <f t="shared" si="8"/>
        <v>125.63999999999999</v>
      </c>
      <c r="D147" s="32">
        <f t="shared" si="9"/>
        <v>42.787500000000023</v>
      </c>
      <c r="E147" s="32">
        <f t="shared" si="10"/>
        <v>5375.8215000000018</v>
      </c>
      <c r="F147" s="32">
        <f t="shared" si="11"/>
        <v>15785.409599999997</v>
      </c>
    </row>
    <row r="148" spans="1:6">
      <c r="A148" s="3">
        <v>538</v>
      </c>
      <c r="B148" s="3">
        <v>335</v>
      </c>
      <c r="C148" s="32">
        <f t="shared" si="8"/>
        <v>190.64</v>
      </c>
      <c r="D148" s="32">
        <f t="shared" si="9"/>
        <v>74.787500000000023</v>
      </c>
      <c r="E148" s="32">
        <f t="shared" si="10"/>
        <v>14257.489000000003</v>
      </c>
      <c r="F148" s="32">
        <f t="shared" si="11"/>
        <v>36343.609599999996</v>
      </c>
    </row>
    <row r="149" spans="1:6">
      <c r="A149" s="3">
        <v>379</v>
      </c>
      <c r="B149" s="3">
        <v>355</v>
      </c>
      <c r="C149" s="32">
        <f t="shared" si="8"/>
        <v>31.639999999999986</v>
      </c>
      <c r="D149" s="32">
        <f t="shared" si="9"/>
        <v>94.787500000000023</v>
      </c>
      <c r="E149" s="32">
        <f t="shared" si="10"/>
        <v>2999.0764999999992</v>
      </c>
      <c r="F149" s="32">
        <f t="shared" si="11"/>
        <v>1001.0895999999991</v>
      </c>
    </row>
    <row r="150" spans="1:6">
      <c r="A150" s="3">
        <v>223</v>
      </c>
      <c r="B150" s="3">
        <v>34</v>
      </c>
      <c r="C150" s="32">
        <f t="shared" si="8"/>
        <v>-124.36000000000001</v>
      </c>
      <c r="D150" s="32">
        <f t="shared" si="9"/>
        <v>-226.21249999999998</v>
      </c>
      <c r="E150" s="32">
        <f t="shared" si="10"/>
        <v>28131.786500000002</v>
      </c>
      <c r="F150" s="32">
        <f t="shared" si="11"/>
        <v>15465.409600000003</v>
      </c>
    </row>
    <row r="151" spans="1:6">
      <c r="A151" s="3">
        <v>334</v>
      </c>
      <c r="B151" s="3">
        <v>321</v>
      </c>
      <c r="C151" s="32">
        <f t="shared" si="8"/>
        <v>-13.360000000000014</v>
      </c>
      <c r="D151" s="32">
        <f t="shared" si="9"/>
        <v>60.787500000000023</v>
      </c>
      <c r="E151" s="32">
        <f t="shared" si="10"/>
        <v>-812.12100000000112</v>
      </c>
      <c r="F151" s="32">
        <f t="shared" si="11"/>
        <v>178.48960000000037</v>
      </c>
    </row>
    <row r="152" spans="1:6">
      <c r="A152" s="3">
        <v>363</v>
      </c>
      <c r="B152" s="3">
        <v>403</v>
      </c>
      <c r="C152" s="32">
        <f t="shared" si="8"/>
        <v>15.639999999999986</v>
      </c>
      <c r="D152" s="32">
        <f t="shared" si="9"/>
        <v>142.78750000000002</v>
      </c>
      <c r="E152" s="32">
        <f t="shared" si="10"/>
        <v>2233.1964999999982</v>
      </c>
      <c r="F152" s="32">
        <f t="shared" si="11"/>
        <v>244.60959999999957</v>
      </c>
    </row>
    <row r="153" spans="1:6">
      <c r="A153" s="3">
        <v>147</v>
      </c>
      <c r="B153" s="3">
        <v>0</v>
      </c>
      <c r="C153" s="32">
        <f t="shared" si="8"/>
        <v>-200.36</v>
      </c>
      <c r="D153" s="32">
        <f t="shared" si="9"/>
        <v>-260.21249999999998</v>
      </c>
      <c r="E153" s="32">
        <f t="shared" si="10"/>
        <v>52136.176500000001</v>
      </c>
      <c r="F153" s="32">
        <f t="shared" si="11"/>
        <v>40144.129600000007</v>
      </c>
    </row>
    <row r="154" spans="1:6">
      <c r="A154" s="3">
        <v>188</v>
      </c>
      <c r="B154" s="3">
        <v>0</v>
      </c>
      <c r="C154" s="32">
        <f t="shared" si="8"/>
        <v>-159.36000000000001</v>
      </c>
      <c r="D154" s="32">
        <f t="shared" si="9"/>
        <v>-260.21249999999998</v>
      </c>
      <c r="E154" s="32">
        <f t="shared" si="10"/>
        <v>41467.464</v>
      </c>
      <c r="F154" s="32">
        <f t="shared" si="11"/>
        <v>25395.609600000003</v>
      </c>
    </row>
    <row r="155" spans="1:6">
      <c r="A155" s="3">
        <v>118</v>
      </c>
      <c r="B155" s="3">
        <v>0</v>
      </c>
      <c r="C155" s="32">
        <f t="shared" si="8"/>
        <v>-229.36</v>
      </c>
      <c r="D155" s="32">
        <f t="shared" si="9"/>
        <v>-260.21249999999998</v>
      </c>
      <c r="E155" s="32">
        <f t="shared" si="10"/>
        <v>59682.339</v>
      </c>
      <c r="F155" s="32">
        <f t="shared" si="11"/>
        <v>52606.009600000005</v>
      </c>
    </row>
    <row r="156" spans="1:6">
      <c r="A156" s="3">
        <v>426</v>
      </c>
      <c r="B156" s="3">
        <v>291</v>
      </c>
      <c r="C156" s="32">
        <f t="shared" si="8"/>
        <v>78.639999999999986</v>
      </c>
      <c r="D156" s="32">
        <f t="shared" si="9"/>
        <v>30.787500000000023</v>
      </c>
      <c r="E156" s="32">
        <f t="shared" si="10"/>
        <v>2421.1290000000013</v>
      </c>
      <c r="F156" s="32">
        <f t="shared" si="11"/>
        <v>6184.2495999999983</v>
      </c>
    </row>
    <row r="157" spans="1:6">
      <c r="A157" s="3">
        <v>345</v>
      </c>
      <c r="B157" s="3">
        <v>267</v>
      </c>
      <c r="C157" s="32">
        <f t="shared" si="8"/>
        <v>-2.3600000000000136</v>
      </c>
      <c r="D157" s="32">
        <f t="shared" si="9"/>
        <v>6.7875000000000227</v>
      </c>
      <c r="E157" s="32">
        <f t="shared" si="10"/>
        <v>-16.018500000000145</v>
      </c>
      <c r="F157" s="32">
        <f t="shared" si="11"/>
        <v>5.5696000000000643</v>
      </c>
    </row>
    <row r="158" spans="1:6">
      <c r="A158" s="3">
        <v>180</v>
      </c>
      <c r="B158" s="3">
        <v>78</v>
      </c>
      <c r="C158" s="32">
        <f t="shared" si="8"/>
        <v>-167.36</v>
      </c>
      <c r="D158" s="32">
        <f t="shared" si="9"/>
        <v>-182.21249999999998</v>
      </c>
      <c r="E158" s="32">
        <f t="shared" si="10"/>
        <v>30495.083999999999</v>
      </c>
      <c r="F158" s="32">
        <f t="shared" si="11"/>
        <v>28009.369600000005</v>
      </c>
    </row>
    <row r="159" spans="1:6">
      <c r="A159" s="3">
        <v>337</v>
      </c>
      <c r="B159" s="3">
        <v>0</v>
      </c>
      <c r="C159" s="32">
        <f t="shared" si="8"/>
        <v>-10.360000000000014</v>
      </c>
      <c r="D159" s="32">
        <f t="shared" si="9"/>
        <v>-260.21249999999998</v>
      </c>
      <c r="E159" s="32">
        <f t="shared" si="10"/>
        <v>2695.8015000000032</v>
      </c>
      <c r="F159" s="32">
        <f t="shared" si="11"/>
        <v>107.32960000000028</v>
      </c>
    </row>
    <row r="160" spans="1:6">
      <c r="A160" s="3">
        <v>230</v>
      </c>
      <c r="B160" s="3">
        <v>0</v>
      </c>
      <c r="C160" s="32">
        <f t="shared" si="8"/>
        <v>-117.36000000000001</v>
      </c>
      <c r="D160" s="32">
        <f t="shared" si="9"/>
        <v>-260.21249999999998</v>
      </c>
      <c r="E160" s="32">
        <f t="shared" si="10"/>
        <v>30538.539000000001</v>
      </c>
      <c r="F160" s="32">
        <f t="shared" si="11"/>
        <v>13773.369600000004</v>
      </c>
    </row>
    <row r="161" spans="1:6">
      <c r="A161" s="3">
        <v>140</v>
      </c>
      <c r="B161" s="3">
        <v>0</v>
      </c>
      <c r="C161" s="32">
        <f t="shared" si="8"/>
        <v>-207.36</v>
      </c>
      <c r="D161" s="32">
        <f t="shared" si="9"/>
        <v>-260.21249999999998</v>
      </c>
      <c r="E161" s="32">
        <f t="shared" si="10"/>
        <v>53957.663999999997</v>
      </c>
      <c r="F161" s="32">
        <f t="shared" si="11"/>
        <v>42998.169600000008</v>
      </c>
    </row>
    <row r="162" spans="1:6">
      <c r="A162" s="3">
        <v>331</v>
      </c>
      <c r="B162" s="3">
        <v>215</v>
      </c>
      <c r="C162" s="32">
        <f t="shared" si="8"/>
        <v>-16.360000000000014</v>
      </c>
      <c r="D162" s="32">
        <f t="shared" si="9"/>
        <v>-45.212499999999977</v>
      </c>
      <c r="E162" s="32">
        <f t="shared" si="10"/>
        <v>739.67650000000026</v>
      </c>
      <c r="F162" s="32">
        <f t="shared" si="11"/>
        <v>267.64960000000042</v>
      </c>
    </row>
    <row r="163" spans="1:6">
      <c r="A163" s="3">
        <v>397</v>
      </c>
      <c r="B163" s="3">
        <v>510</v>
      </c>
      <c r="C163" s="32">
        <f t="shared" si="8"/>
        <v>49.639999999999986</v>
      </c>
      <c r="D163" s="32">
        <f t="shared" si="9"/>
        <v>249.78750000000002</v>
      </c>
      <c r="E163" s="32">
        <f t="shared" si="10"/>
        <v>12399.451499999997</v>
      </c>
      <c r="F163" s="32">
        <f t="shared" si="11"/>
        <v>2464.1295999999988</v>
      </c>
    </row>
    <row r="164" spans="1:6">
      <c r="A164" s="3">
        <v>397</v>
      </c>
      <c r="B164" s="3">
        <v>327</v>
      </c>
      <c r="C164" s="32">
        <f t="shared" si="8"/>
        <v>49.639999999999986</v>
      </c>
      <c r="D164" s="32">
        <f t="shared" si="9"/>
        <v>66.787500000000023</v>
      </c>
      <c r="E164" s="32">
        <f t="shared" si="10"/>
        <v>3315.3315000000002</v>
      </c>
      <c r="F164" s="32">
        <f t="shared" si="11"/>
        <v>2464.1295999999988</v>
      </c>
    </row>
    <row r="165" spans="1:6">
      <c r="A165" s="3">
        <v>230</v>
      </c>
      <c r="B165" s="3">
        <v>0</v>
      </c>
      <c r="C165" s="32">
        <f t="shared" si="8"/>
        <v>-117.36000000000001</v>
      </c>
      <c r="D165" s="32">
        <f t="shared" si="9"/>
        <v>-260.21249999999998</v>
      </c>
      <c r="E165" s="32">
        <f t="shared" si="10"/>
        <v>30538.539000000001</v>
      </c>
      <c r="F165" s="32">
        <f t="shared" si="11"/>
        <v>13773.369600000004</v>
      </c>
    </row>
    <row r="166" spans="1:6">
      <c r="A166" s="3">
        <v>373</v>
      </c>
      <c r="B166" s="3">
        <v>418</v>
      </c>
      <c r="C166" s="32">
        <f t="shared" si="8"/>
        <v>25.639999999999986</v>
      </c>
      <c r="D166" s="32">
        <f t="shared" si="9"/>
        <v>157.78750000000002</v>
      </c>
      <c r="E166" s="32">
        <f t="shared" si="10"/>
        <v>4045.6714999999986</v>
      </c>
      <c r="F166" s="32">
        <f t="shared" si="11"/>
        <v>657.40959999999927</v>
      </c>
    </row>
    <row r="167" spans="1:6">
      <c r="A167" s="3">
        <v>156</v>
      </c>
      <c r="B167" s="3">
        <v>0</v>
      </c>
      <c r="C167" s="32">
        <f t="shared" si="8"/>
        <v>-191.36</v>
      </c>
      <c r="D167" s="32">
        <f t="shared" si="9"/>
        <v>-260.21249999999998</v>
      </c>
      <c r="E167" s="32">
        <f t="shared" si="10"/>
        <v>49794.263999999996</v>
      </c>
      <c r="F167" s="32">
        <f t="shared" si="11"/>
        <v>36618.649600000004</v>
      </c>
    </row>
    <row r="168" spans="1:6">
      <c r="A168" s="3">
        <v>504</v>
      </c>
      <c r="B168" s="3">
        <v>543</v>
      </c>
      <c r="C168" s="32">
        <f t="shared" si="8"/>
        <v>156.63999999999999</v>
      </c>
      <c r="D168" s="32">
        <f t="shared" si="9"/>
        <v>282.78750000000002</v>
      </c>
      <c r="E168" s="32">
        <f t="shared" si="10"/>
        <v>44295.834000000003</v>
      </c>
      <c r="F168" s="32">
        <f t="shared" si="11"/>
        <v>24536.089599999996</v>
      </c>
    </row>
    <row r="169" spans="1:6">
      <c r="A169" s="3">
        <v>198</v>
      </c>
      <c r="B169" s="3">
        <v>0</v>
      </c>
      <c r="C169" s="32">
        <f t="shared" si="8"/>
        <v>-149.36000000000001</v>
      </c>
      <c r="D169" s="32">
        <f t="shared" si="9"/>
        <v>-260.21249999999998</v>
      </c>
      <c r="E169" s="32">
        <f t="shared" si="10"/>
        <v>38865.339</v>
      </c>
      <c r="F169" s="32">
        <f t="shared" si="11"/>
        <v>22308.409600000003</v>
      </c>
    </row>
    <row r="170" spans="1:6">
      <c r="A170" s="3">
        <v>420</v>
      </c>
      <c r="B170" s="3">
        <v>274</v>
      </c>
      <c r="C170" s="32">
        <f t="shared" si="8"/>
        <v>72.639999999999986</v>
      </c>
      <c r="D170" s="32">
        <f t="shared" si="9"/>
        <v>13.787500000000023</v>
      </c>
      <c r="E170" s="32">
        <f t="shared" si="10"/>
        <v>1001.5240000000015</v>
      </c>
      <c r="F170" s="32">
        <f t="shared" si="11"/>
        <v>5276.569599999998</v>
      </c>
    </row>
    <row r="171" spans="1:6">
      <c r="A171" s="3">
        <v>359</v>
      </c>
      <c r="B171" s="3">
        <v>285</v>
      </c>
      <c r="C171" s="32">
        <f t="shared" si="8"/>
        <v>11.639999999999986</v>
      </c>
      <c r="D171" s="32">
        <f t="shared" si="9"/>
        <v>24.787500000000023</v>
      </c>
      <c r="E171" s="32">
        <f t="shared" si="10"/>
        <v>288.52649999999994</v>
      </c>
      <c r="F171" s="32">
        <f t="shared" si="11"/>
        <v>135.48959999999968</v>
      </c>
    </row>
    <row r="172" spans="1:6">
      <c r="A172" s="3">
        <v>209</v>
      </c>
      <c r="B172" s="3">
        <v>0</v>
      </c>
      <c r="C172" s="32">
        <f t="shared" si="8"/>
        <v>-138.36000000000001</v>
      </c>
      <c r="D172" s="32">
        <f t="shared" si="9"/>
        <v>-260.21249999999998</v>
      </c>
      <c r="E172" s="32">
        <f t="shared" si="10"/>
        <v>36003.001499999998</v>
      </c>
      <c r="F172" s="32">
        <f t="shared" si="11"/>
        <v>19143.489600000004</v>
      </c>
    </row>
    <row r="173" spans="1:6">
      <c r="A173" s="3">
        <v>174</v>
      </c>
      <c r="B173" s="3">
        <v>0</v>
      </c>
      <c r="C173" s="32">
        <f t="shared" si="8"/>
        <v>-173.36</v>
      </c>
      <c r="D173" s="32">
        <f t="shared" si="9"/>
        <v>-260.21249999999998</v>
      </c>
      <c r="E173" s="32">
        <f t="shared" si="10"/>
        <v>45110.438999999998</v>
      </c>
      <c r="F173" s="32">
        <f t="shared" si="11"/>
        <v>30053.689600000005</v>
      </c>
    </row>
    <row r="174" spans="1:6">
      <c r="A174" s="3">
        <v>214</v>
      </c>
      <c r="B174" s="3">
        <v>0</v>
      </c>
      <c r="C174" s="32">
        <f t="shared" si="8"/>
        <v>-133.36000000000001</v>
      </c>
      <c r="D174" s="32">
        <f t="shared" si="9"/>
        <v>-260.21249999999998</v>
      </c>
      <c r="E174" s="32">
        <f t="shared" si="10"/>
        <v>34701.938999999998</v>
      </c>
      <c r="F174" s="32">
        <f t="shared" si="11"/>
        <v>17784.889600000002</v>
      </c>
    </row>
    <row r="175" spans="1:6">
      <c r="A175" s="3">
        <v>449</v>
      </c>
      <c r="B175" s="3">
        <v>550</v>
      </c>
      <c r="C175" s="32">
        <f t="shared" si="8"/>
        <v>101.63999999999999</v>
      </c>
      <c r="D175" s="32">
        <f t="shared" si="9"/>
        <v>289.78750000000002</v>
      </c>
      <c r="E175" s="32">
        <f t="shared" si="10"/>
        <v>29454.001499999998</v>
      </c>
      <c r="F175" s="32">
        <f t="shared" si="11"/>
        <v>10330.689599999998</v>
      </c>
    </row>
    <row r="176" spans="1:6">
      <c r="A176" s="3">
        <v>163</v>
      </c>
      <c r="B176" s="3">
        <v>0</v>
      </c>
      <c r="C176" s="32">
        <f t="shared" si="8"/>
        <v>-184.36</v>
      </c>
      <c r="D176" s="32">
        <f t="shared" si="9"/>
        <v>-260.21249999999998</v>
      </c>
      <c r="E176" s="32">
        <f t="shared" si="10"/>
        <v>47972.7765</v>
      </c>
      <c r="F176" s="32">
        <f t="shared" si="11"/>
        <v>33988.609600000003</v>
      </c>
    </row>
    <row r="177" spans="1:6">
      <c r="A177" s="3">
        <v>293</v>
      </c>
      <c r="B177" s="3">
        <v>142</v>
      </c>
      <c r="C177" s="32">
        <f t="shared" si="8"/>
        <v>-54.360000000000014</v>
      </c>
      <c r="D177" s="32">
        <f t="shared" si="9"/>
        <v>-118.21249999999998</v>
      </c>
      <c r="E177" s="32">
        <f t="shared" si="10"/>
        <v>6426.0315000000001</v>
      </c>
      <c r="F177" s="32">
        <f t="shared" si="11"/>
        <v>2955.0096000000017</v>
      </c>
    </row>
    <row r="178" spans="1:6">
      <c r="A178" s="3">
        <v>337</v>
      </c>
      <c r="B178" s="3">
        <v>54</v>
      </c>
      <c r="C178" s="32">
        <f t="shared" si="8"/>
        <v>-10.360000000000014</v>
      </c>
      <c r="D178" s="32">
        <f t="shared" si="9"/>
        <v>-206.21249999999998</v>
      </c>
      <c r="E178" s="32">
        <f t="shared" si="10"/>
        <v>2136.3615000000027</v>
      </c>
      <c r="F178" s="32">
        <f t="shared" si="11"/>
        <v>107.32960000000028</v>
      </c>
    </row>
    <row r="179" spans="1:6">
      <c r="A179" s="3">
        <v>332</v>
      </c>
      <c r="B179" s="3">
        <v>362</v>
      </c>
      <c r="C179" s="32">
        <f t="shared" si="8"/>
        <v>-15.360000000000014</v>
      </c>
      <c r="D179" s="32">
        <f t="shared" si="9"/>
        <v>101.78750000000002</v>
      </c>
      <c r="E179" s="32">
        <f t="shared" si="10"/>
        <v>-1563.4560000000017</v>
      </c>
      <c r="F179" s="32">
        <f t="shared" si="11"/>
        <v>235.92960000000042</v>
      </c>
    </row>
    <row r="180" spans="1:6">
      <c r="A180" s="3">
        <v>735</v>
      </c>
      <c r="B180" s="3">
        <v>787</v>
      </c>
      <c r="C180" s="32">
        <f t="shared" si="8"/>
        <v>387.64</v>
      </c>
      <c r="D180" s="32">
        <f t="shared" si="9"/>
        <v>526.78750000000002</v>
      </c>
      <c r="E180" s="32">
        <f t="shared" si="10"/>
        <v>204203.90650000001</v>
      </c>
      <c r="F180" s="32">
        <f t="shared" si="11"/>
        <v>150264.7696</v>
      </c>
    </row>
    <row r="181" spans="1:6">
      <c r="A181" s="3">
        <v>201</v>
      </c>
      <c r="B181" s="3">
        <v>0</v>
      </c>
      <c r="C181" s="32">
        <f t="shared" si="8"/>
        <v>-146.36000000000001</v>
      </c>
      <c r="D181" s="32">
        <f t="shared" si="9"/>
        <v>-260.21249999999998</v>
      </c>
      <c r="E181" s="32">
        <f t="shared" si="10"/>
        <v>38084.701500000003</v>
      </c>
      <c r="F181" s="32">
        <f t="shared" si="11"/>
        <v>21421.249600000003</v>
      </c>
    </row>
    <row r="182" spans="1:6">
      <c r="A182" s="3">
        <v>216</v>
      </c>
      <c r="B182" s="3">
        <v>0</v>
      </c>
      <c r="C182" s="32">
        <f t="shared" si="8"/>
        <v>-131.36000000000001</v>
      </c>
      <c r="D182" s="32">
        <f t="shared" si="9"/>
        <v>-260.21249999999998</v>
      </c>
      <c r="E182" s="32">
        <f t="shared" si="10"/>
        <v>34181.514000000003</v>
      </c>
      <c r="F182" s="32">
        <f t="shared" si="11"/>
        <v>17255.449600000004</v>
      </c>
    </row>
    <row r="183" spans="1:6">
      <c r="A183" s="3">
        <v>286</v>
      </c>
      <c r="B183" s="3">
        <v>192</v>
      </c>
      <c r="C183" s="32">
        <f t="shared" si="8"/>
        <v>-61.360000000000014</v>
      </c>
      <c r="D183" s="32">
        <f t="shared" si="9"/>
        <v>-68.212499999999977</v>
      </c>
      <c r="E183" s="32">
        <f t="shared" si="10"/>
        <v>4185.5189999999993</v>
      </c>
      <c r="F183" s="32">
        <f t="shared" si="11"/>
        <v>3765.0496000000016</v>
      </c>
    </row>
    <row r="184" spans="1:6">
      <c r="A184" s="3">
        <v>309</v>
      </c>
      <c r="B184" s="3">
        <v>227</v>
      </c>
      <c r="C184" s="32">
        <f t="shared" si="8"/>
        <v>-38.360000000000014</v>
      </c>
      <c r="D184" s="32">
        <f t="shared" si="9"/>
        <v>-33.212499999999977</v>
      </c>
      <c r="E184" s="32">
        <f t="shared" si="10"/>
        <v>1274.0314999999996</v>
      </c>
      <c r="F184" s="32">
        <f t="shared" si="11"/>
        <v>1471.489600000001</v>
      </c>
    </row>
    <row r="185" spans="1:6">
      <c r="A185" s="3">
        <v>548</v>
      </c>
      <c r="B185" s="3">
        <v>619</v>
      </c>
      <c r="C185" s="32">
        <f t="shared" si="8"/>
        <v>200.64</v>
      </c>
      <c r="D185" s="32">
        <f t="shared" si="9"/>
        <v>358.78750000000002</v>
      </c>
      <c r="E185" s="32">
        <f t="shared" si="10"/>
        <v>71987.123999999996</v>
      </c>
      <c r="F185" s="32">
        <f t="shared" si="11"/>
        <v>40256.409599999992</v>
      </c>
    </row>
    <row r="186" spans="1:6">
      <c r="A186" s="3">
        <v>288</v>
      </c>
      <c r="B186" s="3">
        <v>212</v>
      </c>
      <c r="C186" s="32">
        <f t="shared" si="8"/>
        <v>-59.360000000000014</v>
      </c>
      <c r="D186" s="32">
        <f t="shared" si="9"/>
        <v>-48.212499999999977</v>
      </c>
      <c r="E186" s="32">
        <f t="shared" si="10"/>
        <v>2861.8939999999993</v>
      </c>
      <c r="F186" s="32">
        <f t="shared" si="11"/>
        <v>3523.6096000000016</v>
      </c>
    </row>
    <row r="187" spans="1:6">
      <c r="A187" s="3">
        <v>374</v>
      </c>
      <c r="B187" s="3">
        <v>258</v>
      </c>
      <c r="C187" s="32">
        <f t="shared" si="8"/>
        <v>26.639999999999986</v>
      </c>
      <c r="D187" s="32">
        <f t="shared" si="9"/>
        <v>-2.2124999999999773</v>
      </c>
      <c r="E187" s="32">
        <f t="shared" si="10"/>
        <v>-58.940999999999363</v>
      </c>
      <c r="F187" s="32">
        <f t="shared" si="11"/>
        <v>709.68959999999925</v>
      </c>
    </row>
    <row r="188" spans="1:6">
      <c r="A188" s="3">
        <v>449</v>
      </c>
      <c r="B188" s="3">
        <v>395</v>
      </c>
      <c r="C188" s="32">
        <f t="shared" si="8"/>
        <v>101.63999999999999</v>
      </c>
      <c r="D188" s="32">
        <f t="shared" si="9"/>
        <v>134.78750000000002</v>
      </c>
      <c r="E188" s="32">
        <f t="shared" si="10"/>
        <v>13699.8015</v>
      </c>
      <c r="F188" s="32">
        <f t="shared" si="11"/>
        <v>10330.689599999998</v>
      </c>
    </row>
    <row r="189" spans="1:6">
      <c r="A189" s="3">
        <v>328</v>
      </c>
      <c r="B189" s="3">
        <v>0</v>
      </c>
      <c r="C189" s="32">
        <f t="shared" si="8"/>
        <v>-19.360000000000014</v>
      </c>
      <c r="D189" s="32">
        <f t="shared" si="9"/>
        <v>-260.21249999999998</v>
      </c>
      <c r="E189" s="32">
        <f t="shared" si="10"/>
        <v>5037.7140000000027</v>
      </c>
      <c r="F189" s="32">
        <f t="shared" si="11"/>
        <v>374.8096000000005</v>
      </c>
    </row>
    <row r="190" spans="1:6">
      <c r="A190" s="3">
        <v>788</v>
      </c>
      <c r="B190" s="3">
        <v>724</v>
      </c>
      <c r="C190" s="32">
        <f t="shared" si="8"/>
        <v>440.64</v>
      </c>
      <c r="D190" s="32">
        <f t="shared" si="9"/>
        <v>463.78750000000002</v>
      </c>
      <c r="E190" s="32">
        <f t="shared" si="10"/>
        <v>204363.32399999999</v>
      </c>
      <c r="F190" s="32">
        <f t="shared" si="11"/>
        <v>194163.6096</v>
      </c>
    </row>
    <row r="191" spans="1:6">
      <c r="A191" s="3">
        <v>309</v>
      </c>
      <c r="B191" s="3">
        <v>225</v>
      </c>
      <c r="C191" s="32">
        <f t="shared" si="8"/>
        <v>-38.360000000000014</v>
      </c>
      <c r="D191" s="32">
        <f t="shared" si="9"/>
        <v>-35.212499999999977</v>
      </c>
      <c r="E191" s="32">
        <f t="shared" si="10"/>
        <v>1350.7514999999996</v>
      </c>
      <c r="F191" s="32">
        <f t="shared" si="11"/>
        <v>1471.489600000001</v>
      </c>
    </row>
    <row r="192" spans="1:6">
      <c r="A192" s="3">
        <v>302</v>
      </c>
      <c r="B192" s="3">
        <v>94</v>
      </c>
      <c r="C192" s="32">
        <f t="shared" si="8"/>
        <v>-45.360000000000014</v>
      </c>
      <c r="D192" s="32">
        <f t="shared" si="9"/>
        <v>-166.21249999999998</v>
      </c>
      <c r="E192" s="32">
        <f t="shared" si="10"/>
        <v>7539.3990000000013</v>
      </c>
      <c r="F192" s="32">
        <f t="shared" si="11"/>
        <v>2057.5296000000012</v>
      </c>
    </row>
    <row r="193" spans="1:6">
      <c r="A193" s="3">
        <v>163</v>
      </c>
      <c r="B193" s="3">
        <v>0</v>
      </c>
      <c r="C193" s="32">
        <f t="shared" si="8"/>
        <v>-184.36</v>
      </c>
      <c r="D193" s="32">
        <f t="shared" si="9"/>
        <v>-260.21249999999998</v>
      </c>
      <c r="E193" s="32">
        <f t="shared" si="10"/>
        <v>47972.7765</v>
      </c>
      <c r="F193" s="32">
        <f t="shared" si="11"/>
        <v>33988.609600000003</v>
      </c>
    </row>
    <row r="194" spans="1:6">
      <c r="A194" s="3">
        <v>542</v>
      </c>
      <c r="B194" s="3">
        <v>465</v>
      </c>
      <c r="C194" s="32">
        <f t="shared" si="8"/>
        <v>194.64</v>
      </c>
      <c r="D194" s="32">
        <f t="shared" si="9"/>
        <v>204.78750000000002</v>
      </c>
      <c r="E194" s="32">
        <f t="shared" si="10"/>
        <v>39859.839</v>
      </c>
      <c r="F194" s="32">
        <f t="shared" si="11"/>
        <v>37884.729599999991</v>
      </c>
    </row>
    <row r="195" spans="1:6">
      <c r="A195" s="3">
        <v>319</v>
      </c>
      <c r="B195" s="3">
        <v>63</v>
      </c>
      <c r="C195" s="32">
        <f t="shared" si="8"/>
        <v>-28.360000000000014</v>
      </c>
      <c r="D195" s="32">
        <f t="shared" si="9"/>
        <v>-197.21249999999998</v>
      </c>
      <c r="E195" s="32">
        <f t="shared" si="10"/>
        <v>5592.9465000000018</v>
      </c>
      <c r="F195" s="32">
        <f t="shared" si="11"/>
        <v>804.28960000000075</v>
      </c>
    </row>
    <row r="196" spans="1:6">
      <c r="A196" s="3">
        <v>377</v>
      </c>
      <c r="B196" s="3">
        <v>269</v>
      </c>
      <c r="C196" s="32">
        <f t="shared" si="8"/>
        <v>29.639999999999986</v>
      </c>
      <c r="D196" s="32">
        <f t="shared" si="9"/>
        <v>8.7875000000000227</v>
      </c>
      <c r="E196" s="32">
        <f t="shared" si="10"/>
        <v>260.46150000000057</v>
      </c>
      <c r="F196" s="32">
        <f t="shared" si="11"/>
        <v>878.52959999999916</v>
      </c>
    </row>
    <row r="197" spans="1:6">
      <c r="A197" s="3">
        <v>686</v>
      </c>
      <c r="B197" s="3">
        <v>844</v>
      </c>
      <c r="C197" s="32">
        <f t="shared" si="8"/>
        <v>338.64</v>
      </c>
      <c r="D197" s="32">
        <f t="shared" si="9"/>
        <v>583.78750000000002</v>
      </c>
      <c r="E197" s="32">
        <f t="shared" si="10"/>
        <v>197693.799</v>
      </c>
      <c r="F197" s="32">
        <f t="shared" si="11"/>
        <v>114677.04959999998</v>
      </c>
    </row>
    <row r="198" spans="1:6">
      <c r="A198" s="3">
        <v>281</v>
      </c>
      <c r="B198" s="3">
        <v>168</v>
      </c>
      <c r="C198" s="32">
        <f t="shared" si="8"/>
        <v>-66.360000000000014</v>
      </c>
      <c r="D198" s="32">
        <f t="shared" si="9"/>
        <v>-92.212499999999977</v>
      </c>
      <c r="E198" s="32">
        <f t="shared" si="10"/>
        <v>6119.2214999999997</v>
      </c>
      <c r="F198" s="32">
        <f t="shared" si="11"/>
        <v>4403.6496000000016</v>
      </c>
    </row>
    <row r="199" spans="1:6">
      <c r="A199" s="3">
        <v>715</v>
      </c>
      <c r="B199" s="3">
        <v>713</v>
      </c>
      <c r="C199" s="32">
        <f t="shared" ref="C199:C262" si="12">A199-$J$9</f>
        <v>367.64</v>
      </c>
      <c r="D199" s="32">
        <f t="shared" ref="D199:D262" si="13">B199-$J$10</f>
        <v>452.78750000000002</v>
      </c>
      <c r="E199" s="32">
        <f t="shared" ref="E199:E262" si="14">C199*D199</f>
        <v>166462.7965</v>
      </c>
      <c r="F199" s="32">
        <f t="shared" ref="F199:F262" si="15">C199^2</f>
        <v>135159.16959999999</v>
      </c>
    </row>
    <row r="200" spans="1:6">
      <c r="A200" s="3">
        <v>177</v>
      </c>
      <c r="B200" s="3">
        <v>0</v>
      </c>
      <c r="C200" s="32">
        <f t="shared" si="12"/>
        <v>-170.36</v>
      </c>
      <c r="D200" s="32">
        <f t="shared" si="13"/>
        <v>-260.21249999999998</v>
      </c>
      <c r="E200" s="32">
        <f t="shared" si="14"/>
        <v>44329.801500000001</v>
      </c>
      <c r="F200" s="32">
        <f t="shared" si="15"/>
        <v>29022.529600000005</v>
      </c>
    </row>
    <row r="201" spans="1:6">
      <c r="A201" s="3">
        <v>390</v>
      </c>
      <c r="B201" s="3">
        <v>401</v>
      </c>
      <c r="C201" s="32">
        <f t="shared" si="12"/>
        <v>42.639999999999986</v>
      </c>
      <c r="D201" s="32">
        <f t="shared" si="13"/>
        <v>140.78750000000002</v>
      </c>
      <c r="E201" s="32">
        <f t="shared" si="14"/>
        <v>6003.1789999999992</v>
      </c>
      <c r="F201" s="32">
        <f t="shared" si="15"/>
        <v>1818.1695999999988</v>
      </c>
    </row>
    <row r="202" spans="1:6">
      <c r="A202" s="3">
        <v>506</v>
      </c>
      <c r="B202" s="3">
        <v>375</v>
      </c>
      <c r="C202" s="32">
        <f t="shared" si="12"/>
        <v>158.63999999999999</v>
      </c>
      <c r="D202" s="32">
        <f t="shared" si="13"/>
        <v>114.78750000000002</v>
      </c>
      <c r="E202" s="32">
        <f t="shared" si="14"/>
        <v>18209.889000000003</v>
      </c>
      <c r="F202" s="32">
        <f t="shared" si="15"/>
        <v>25166.649599999997</v>
      </c>
    </row>
    <row r="203" spans="1:6">
      <c r="A203" s="3">
        <v>297</v>
      </c>
      <c r="B203" s="3">
        <v>35</v>
      </c>
      <c r="C203" s="32">
        <f t="shared" si="12"/>
        <v>-50.360000000000014</v>
      </c>
      <c r="D203" s="32">
        <f t="shared" si="13"/>
        <v>-225.21249999999998</v>
      </c>
      <c r="E203" s="32">
        <f t="shared" si="14"/>
        <v>11341.701500000001</v>
      </c>
      <c r="F203" s="32">
        <f t="shared" si="15"/>
        <v>2536.1296000000016</v>
      </c>
    </row>
    <row r="204" spans="1:6">
      <c r="A204" s="3">
        <v>165</v>
      </c>
      <c r="B204" s="3">
        <v>0</v>
      </c>
      <c r="C204" s="32">
        <f t="shared" si="12"/>
        <v>-182.36</v>
      </c>
      <c r="D204" s="32">
        <f t="shared" si="13"/>
        <v>-260.21249999999998</v>
      </c>
      <c r="E204" s="32">
        <f t="shared" si="14"/>
        <v>47452.351499999997</v>
      </c>
      <c r="F204" s="32">
        <f t="shared" si="15"/>
        <v>33255.169600000008</v>
      </c>
    </row>
    <row r="205" spans="1:6">
      <c r="A205" s="3">
        <v>303</v>
      </c>
      <c r="B205" s="3">
        <v>286</v>
      </c>
      <c r="C205" s="32">
        <f t="shared" si="12"/>
        <v>-44.360000000000014</v>
      </c>
      <c r="D205" s="32">
        <f t="shared" si="13"/>
        <v>25.787500000000023</v>
      </c>
      <c r="E205" s="32">
        <f t="shared" si="14"/>
        <v>-1143.9335000000015</v>
      </c>
      <c r="F205" s="32">
        <f t="shared" si="15"/>
        <v>1967.8096000000012</v>
      </c>
    </row>
    <row r="206" spans="1:6">
      <c r="A206" s="3">
        <v>375</v>
      </c>
      <c r="B206" s="3">
        <v>415</v>
      </c>
      <c r="C206" s="32">
        <f t="shared" si="12"/>
        <v>27.639999999999986</v>
      </c>
      <c r="D206" s="32">
        <f t="shared" si="13"/>
        <v>154.78750000000002</v>
      </c>
      <c r="E206" s="32">
        <f t="shared" si="14"/>
        <v>4278.3264999999983</v>
      </c>
      <c r="F206" s="32">
        <f t="shared" si="15"/>
        <v>763.96959999999922</v>
      </c>
    </row>
    <row r="207" spans="1:6">
      <c r="A207" s="3">
        <v>518</v>
      </c>
      <c r="B207" s="3">
        <v>524</v>
      </c>
      <c r="C207" s="32">
        <f t="shared" si="12"/>
        <v>170.64</v>
      </c>
      <c r="D207" s="32">
        <f t="shared" si="13"/>
        <v>263.78750000000002</v>
      </c>
      <c r="E207" s="32">
        <f t="shared" si="14"/>
        <v>45012.699000000001</v>
      </c>
      <c r="F207" s="32">
        <f t="shared" si="15"/>
        <v>29118.009599999994</v>
      </c>
    </row>
    <row r="208" spans="1:6">
      <c r="A208" s="3">
        <v>142</v>
      </c>
      <c r="B208" s="3">
        <v>0</v>
      </c>
      <c r="C208" s="32">
        <f t="shared" si="12"/>
        <v>-205.36</v>
      </c>
      <c r="D208" s="32">
        <f t="shared" si="13"/>
        <v>-260.21249999999998</v>
      </c>
      <c r="E208" s="32">
        <f t="shared" si="14"/>
        <v>53437.239000000001</v>
      </c>
      <c r="F208" s="32">
        <f t="shared" si="15"/>
        <v>42172.729600000006</v>
      </c>
    </row>
    <row r="209" spans="1:6">
      <c r="A209" s="3">
        <v>489</v>
      </c>
      <c r="B209" s="3">
        <v>706</v>
      </c>
      <c r="C209" s="32">
        <f t="shared" si="12"/>
        <v>141.63999999999999</v>
      </c>
      <c r="D209" s="32">
        <f t="shared" si="13"/>
        <v>445.78750000000002</v>
      </c>
      <c r="E209" s="32">
        <f t="shared" si="14"/>
        <v>63141.341499999995</v>
      </c>
      <c r="F209" s="32">
        <f t="shared" si="15"/>
        <v>20061.889599999995</v>
      </c>
    </row>
    <row r="210" spans="1:6">
      <c r="A210" s="3">
        <v>384</v>
      </c>
      <c r="B210" s="3">
        <v>228</v>
      </c>
      <c r="C210" s="32">
        <f t="shared" si="12"/>
        <v>36.639999999999986</v>
      </c>
      <c r="D210" s="32">
        <f t="shared" si="13"/>
        <v>-32.212499999999977</v>
      </c>
      <c r="E210" s="32">
        <f t="shared" si="14"/>
        <v>-1180.2659999999987</v>
      </c>
      <c r="F210" s="32">
        <f t="shared" si="15"/>
        <v>1342.489599999999</v>
      </c>
    </row>
    <row r="211" spans="1:6">
      <c r="A211" s="3">
        <v>314</v>
      </c>
      <c r="B211" s="3">
        <v>319</v>
      </c>
      <c r="C211" s="32">
        <f t="shared" si="12"/>
        <v>-33.360000000000014</v>
      </c>
      <c r="D211" s="32">
        <f t="shared" si="13"/>
        <v>58.787500000000023</v>
      </c>
      <c r="E211" s="32">
        <f t="shared" si="14"/>
        <v>-1961.1510000000017</v>
      </c>
      <c r="F211" s="32">
        <f t="shared" si="15"/>
        <v>1112.8896000000009</v>
      </c>
    </row>
    <row r="212" spans="1:6">
      <c r="A212" s="3">
        <v>176</v>
      </c>
      <c r="B212" s="3">
        <v>0</v>
      </c>
      <c r="C212" s="32">
        <f t="shared" si="12"/>
        <v>-171.36</v>
      </c>
      <c r="D212" s="32">
        <f t="shared" si="13"/>
        <v>-260.21249999999998</v>
      </c>
      <c r="E212" s="32">
        <f t="shared" si="14"/>
        <v>44590.014000000003</v>
      </c>
      <c r="F212" s="32">
        <f t="shared" si="15"/>
        <v>29364.249600000006</v>
      </c>
    </row>
    <row r="213" spans="1:6">
      <c r="A213" s="3">
        <v>350</v>
      </c>
      <c r="B213" s="3">
        <v>608</v>
      </c>
      <c r="C213" s="32">
        <f t="shared" si="12"/>
        <v>2.6399999999999864</v>
      </c>
      <c r="D213" s="32">
        <f t="shared" si="13"/>
        <v>347.78750000000002</v>
      </c>
      <c r="E213" s="32">
        <f t="shared" si="14"/>
        <v>918.15899999999533</v>
      </c>
      <c r="F213" s="32">
        <f t="shared" si="15"/>
        <v>6.9695999999999279</v>
      </c>
    </row>
    <row r="214" spans="1:6">
      <c r="A214" s="3">
        <v>313</v>
      </c>
      <c r="B214" s="3">
        <v>115</v>
      </c>
      <c r="C214" s="32">
        <f t="shared" si="12"/>
        <v>-34.360000000000014</v>
      </c>
      <c r="D214" s="32">
        <f t="shared" si="13"/>
        <v>-145.21249999999998</v>
      </c>
      <c r="E214" s="32">
        <f t="shared" si="14"/>
        <v>4989.5015000000012</v>
      </c>
      <c r="F214" s="32">
        <f t="shared" si="15"/>
        <v>1180.6096000000009</v>
      </c>
    </row>
    <row r="215" spans="1:6">
      <c r="A215" s="3">
        <v>629</v>
      </c>
      <c r="B215" s="3">
        <v>366</v>
      </c>
      <c r="C215" s="32">
        <f t="shared" si="12"/>
        <v>281.64</v>
      </c>
      <c r="D215" s="32">
        <f t="shared" si="13"/>
        <v>105.78750000000002</v>
      </c>
      <c r="E215" s="32">
        <f t="shared" si="14"/>
        <v>29793.991500000004</v>
      </c>
      <c r="F215" s="32">
        <f t="shared" si="15"/>
        <v>79321.089599999992</v>
      </c>
    </row>
    <row r="216" spans="1:6">
      <c r="A216" s="3">
        <v>238</v>
      </c>
      <c r="B216" s="3">
        <v>48</v>
      </c>
      <c r="C216" s="32">
        <f t="shared" si="12"/>
        <v>-109.36000000000001</v>
      </c>
      <c r="D216" s="32">
        <f t="shared" si="13"/>
        <v>-212.21249999999998</v>
      </c>
      <c r="E216" s="32">
        <f t="shared" si="14"/>
        <v>23207.559000000001</v>
      </c>
      <c r="F216" s="32">
        <f t="shared" si="15"/>
        <v>11959.609600000003</v>
      </c>
    </row>
    <row r="217" spans="1:6">
      <c r="A217" s="3">
        <v>389</v>
      </c>
      <c r="B217" s="3">
        <v>400</v>
      </c>
      <c r="C217" s="32">
        <f t="shared" si="12"/>
        <v>41.639999999999986</v>
      </c>
      <c r="D217" s="32">
        <f t="shared" si="13"/>
        <v>139.78750000000002</v>
      </c>
      <c r="E217" s="32">
        <f t="shared" si="14"/>
        <v>5820.7514999999994</v>
      </c>
      <c r="F217" s="32">
        <f t="shared" si="15"/>
        <v>1733.8895999999988</v>
      </c>
    </row>
    <row r="218" spans="1:6">
      <c r="A218" s="3">
        <v>316</v>
      </c>
      <c r="B218" s="3">
        <v>154</v>
      </c>
      <c r="C218" s="32">
        <f t="shared" si="12"/>
        <v>-31.360000000000014</v>
      </c>
      <c r="D218" s="32">
        <f t="shared" si="13"/>
        <v>-106.21249999999998</v>
      </c>
      <c r="E218" s="32">
        <f t="shared" si="14"/>
        <v>3330.8240000000005</v>
      </c>
      <c r="F218" s="32">
        <f t="shared" si="15"/>
        <v>983.44960000000083</v>
      </c>
    </row>
    <row r="219" spans="1:6">
      <c r="A219" s="3">
        <v>375</v>
      </c>
      <c r="B219" s="3">
        <v>319</v>
      </c>
      <c r="C219" s="32">
        <f t="shared" si="12"/>
        <v>27.639999999999986</v>
      </c>
      <c r="D219" s="32">
        <f t="shared" si="13"/>
        <v>58.787500000000023</v>
      </c>
      <c r="E219" s="32">
        <f t="shared" si="14"/>
        <v>1624.8864999999998</v>
      </c>
      <c r="F219" s="32">
        <f t="shared" si="15"/>
        <v>763.96959999999922</v>
      </c>
    </row>
    <row r="220" spans="1:6">
      <c r="A220" s="3">
        <v>401</v>
      </c>
      <c r="B220" s="3">
        <v>341</v>
      </c>
      <c r="C220" s="32">
        <f t="shared" si="12"/>
        <v>53.639999999999986</v>
      </c>
      <c r="D220" s="32">
        <f t="shared" si="13"/>
        <v>80.787500000000023</v>
      </c>
      <c r="E220" s="32">
        <f t="shared" si="14"/>
        <v>4333.4414999999999</v>
      </c>
      <c r="F220" s="32">
        <f t="shared" si="15"/>
        <v>2877.2495999999987</v>
      </c>
    </row>
    <row r="221" spans="1:6">
      <c r="A221" s="3">
        <v>330</v>
      </c>
      <c r="B221" s="3">
        <v>123</v>
      </c>
      <c r="C221" s="32">
        <f t="shared" si="12"/>
        <v>-17.360000000000014</v>
      </c>
      <c r="D221" s="32">
        <f t="shared" si="13"/>
        <v>-137.21249999999998</v>
      </c>
      <c r="E221" s="32">
        <f t="shared" si="14"/>
        <v>2382.0090000000014</v>
      </c>
      <c r="F221" s="32">
        <f t="shared" si="15"/>
        <v>301.36960000000045</v>
      </c>
    </row>
    <row r="222" spans="1:6">
      <c r="A222" s="3">
        <v>210</v>
      </c>
      <c r="B222" s="3">
        <v>26</v>
      </c>
      <c r="C222" s="32">
        <f t="shared" si="12"/>
        <v>-137.36000000000001</v>
      </c>
      <c r="D222" s="32">
        <f t="shared" si="13"/>
        <v>-234.21249999999998</v>
      </c>
      <c r="E222" s="32">
        <f t="shared" si="14"/>
        <v>32171.429</v>
      </c>
      <c r="F222" s="32">
        <f t="shared" si="15"/>
        <v>18867.769600000003</v>
      </c>
    </row>
    <row r="223" spans="1:6">
      <c r="A223" s="3">
        <v>384</v>
      </c>
      <c r="B223" s="3">
        <v>478</v>
      </c>
      <c r="C223" s="32">
        <f t="shared" si="12"/>
        <v>36.639999999999986</v>
      </c>
      <c r="D223" s="32">
        <f t="shared" si="13"/>
        <v>217.78750000000002</v>
      </c>
      <c r="E223" s="32">
        <f t="shared" si="14"/>
        <v>7979.7339999999976</v>
      </c>
      <c r="F223" s="32">
        <f t="shared" si="15"/>
        <v>1342.489599999999</v>
      </c>
    </row>
    <row r="224" spans="1:6">
      <c r="A224" s="3">
        <v>146</v>
      </c>
      <c r="B224" s="3">
        <v>98</v>
      </c>
      <c r="C224" s="32">
        <f t="shared" si="12"/>
        <v>-201.36</v>
      </c>
      <c r="D224" s="32">
        <f t="shared" si="13"/>
        <v>-162.21249999999998</v>
      </c>
      <c r="E224" s="32">
        <f t="shared" si="14"/>
        <v>32663.108999999997</v>
      </c>
      <c r="F224" s="32">
        <f t="shared" si="15"/>
        <v>40545.849600000009</v>
      </c>
    </row>
    <row r="225" spans="1:6">
      <c r="A225" s="3">
        <v>362</v>
      </c>
      <c r="B225" s="3">
        <v>327</v>
      </c>
      <c r="C225" s="32">
        <f t="shared" si="12"/>
        <v>14.639999999999986</v>
      </c>
      <c r="D225" s="32">
        <f t="shared" si="13"/>
        <v>66.787500000000023</v>
      </c>
      <c r="E225" s="32">
        <f t="shared" si="14"/>
        <v>977.76899999999944</v>
      </c>
      <c r="F225" s="32">
        <f t="shared" si="15"/>
        <v>214.3295999999996</v>
      </c>
    </row>
    <row r="226" spans="1:6">
      <c r="A226" s="3">
        <v>428</v>
      </c>
      <c r="B226" s="3">
        <v>623</v>
      </c>
      <c r="C226" s="32">
        <f t="shared" si="12"/>
        <v>80.639999999999986</v>
      </c>
      <c r="D226" s="32">
        <f t="shared" si="13"/>
        <v>362.78750000000002</v>
      </c>
      <c r="E226" s="32">
        <f t="shared" si="14"/>
        <v>29255.183999999997</v>
      </c>
      <c r="F226" s="32">
        <f t="shared" si="15"/>
        <v>6502.8095999999978</v>
      </c>
    </row>
    <row r="227" spans="1:6">
      <c r="A227" s="3">
        <v>620</v>
      </c>
      <c r="B227" s="3">
        <v>615</v>
      </c>
      <c r="C227" s="32">
        <f t="shared" si="12"/>
        <v>272.64</v>
      </c>
      <c r="D227" s="32">
        <f t="shared" si="13"/>
        <v>354.78750000000002</v>
      </c>
      <c r="E227" s="32">
        <f t="shared" si="14"/>
        <v>96729.263999999996</v>
      </c>
      <c r="F227" s="32">
        <f t="shared" si="15"/>
        <v>74332.569599999988</v>
      </c>
    </row>
    <row r="228" spans="1:6">
      <c r="A228" s="3">
        <v>441</v>
      </c>
      <c r="B228" s="3">
        <v>775</v>
      </c>
      <c r="C228" s="32">
        <f t="shared" si="12"/>
        <v>93.639999999999986</v>
      </c>
      <c r="D228" s="32">
        <f t="shared" si="13"/>
        <v>514.78750000000002</v>
      </c>
      <c r="E228" s="32">
        <f t="shared" si="14"/>
        <v>48204.701499999996</v>
      </c>
      <c r="F228" s="32">
        <f t="shared" si="15"/>
        <v>8768.4495999999981</v>
      </c>
    </row>
    <row r="229" spans="1:6">
      <c r="A229" s="3">
        <v>337</v>
      </c>
      <c r="B229" s="3">
        <v>287</v>
      </c>
      <c r="C229" s="32">
        <f t="shared" si="12"/>
        <v>-10.360000000000014</v>
      </c>
      <c r="D229" s="32">
        <f t="shared" si="13"/>
        <v>26.787500000000023</v>
      </c>
      <c r="E229" s="32">
        <f t="shared" si="14"/>
        <v>-277.51850000000059</v>
      </c>
      <c r="F229" s="32">
        <f t="shared" si="15"/>
        <v>107.32960000000028</v>
      </c>
    </row>
    <row r="230" spans="1:6">
      <c r="A230" s="3">
        <v>572</v>
      </c>
      <c r="B230" s="3">
        <v>351</v>
      </c>
      <c r="C230" s="32">
        <f t="shared" si="12"/>
        <v>224.64</v>
      </c>
      <c r="D230" s="32">
        <f t="shared" si="13"/>
        <v>90.787500000000023</v>
      </c>
      <c r="E230" s="32">
        <f t="shared" si="14"/>
        <v>20394.504000000004</v>
      </c>
      <c r="F230" s="32">
        <f t="shared" si="15"/>
        <v>50463.129599999993</v>
      </c>
    </row>
    <row r="231" spans="1:6">
      <c r="A231" s="3">
        <v>402</v>
      </c>
      <c r="B231" s="3">
        <v>538</v>
      </c>
      <c r="C231" s="32">
        <f t="shared" si="12"/>
        <v>54.639999999999986</v>
      </c>
      <c r="D231" s="32">
        <f t="shared" si="13"/>
        <v>277.78750000000002</v>
      </c>
      <c r="E231" s="32">
        <f t="shared" si="14"/>
        <v>15178.308999999997</v>
      </c>
      <c r="F231" s="32">
        <f t="shared" si="15"/>
        <v>2985.5295999999985</v>
      </c>
    </row>
    <row r="232" spans="1:6">
      <c r="A232" s="3">
        <v>516</v>
      </c>
      <c r="B232" s="3">
        <v>516</v>
      </c>
      <c r="C232" s="32">
        <f t="shared" si="12"/>
        <v>168.64</v>
      </c>
      <c r="D232" s="32">
        <f t="shared" si="13"/>
        <v>255.78750000000002</v>
      </c>
      <c r="E232" s="32">
        <f t="shared" si="14"/>
        <v>43136.004000000001</v>
      </c>
      <c r="F232" s="32">
        <f t="shared" si="15"/>
        <v>28439.449599999996</v>
      </c>
    </row>
    <row r="233" spans="1:6">
      <c r="A233" s="3">
        <v>421</v>
      </c>
      <c r="B233" s="3">
        <v>241</v>
      </c>
      <c r="C233" s="32">
        <f t="shared" si="12"/>
        <v>73.639999999999986</v>
      </c>
      <c r="D233" s="32">
        <f t="shared" si="13"/>
        <v>-19.212499999999977</v>
      </c>
      <c r="E233" s="32">
        <f t="shared" si="14"/>
        <v>-1414.808499999998</v>
      </c>
      <c r="F233" s="32">
        <f t="shared" si="15"/>
        <v>5422.8495999999977</v>
      </c>
    </row>
    <row r="234" spans="1:6">
      <c r="A234" s="3">
        <v>334</v>
      </c>
      <c r="B234" s="3">
        <v>78</v>
      </c>
      <c r="C234" s="32">
        <f t="shared" si="12"/>
        <v>-13.360000000000014</v>
      </c>
      <c r="D234" s="32">
        <f t="shared" si="13"/>
        <v>-182.21249999999998</v>
      </c>
      <c r="E234" s="32">
        <f t="shared" si="14"/>
        <v>2434.3590000000022</v>
      </c>
      <c r="F234" s="32">
        <f t="shared" si="15"/>
        <v>178.48960000000037</v>
      </c>
    </row>
    <row r="235" spans="1:6">
      <c r="A235" s="3">
        <v>536</v>
      </c>
      <c r="B235" s="3">
        <v>529</v>
      </c>
      <c r="C235" s="32">
        <f t="shared" si="12"/>
        <v>188.64</v>
      </c>
      <c r="D235" s="32">
        <f t="shared" si="13"/>
        <v>268.78750000000002</v>
      </c>
      <c r="E235" s="32">
        <f t="shared" si="14"/>
        <v>50704.074000000001</v>
      </c>
      <c r="F235" s="32">
        <f t="shared" si="15"/>
        <v>35585.049599999998</v>
      </c>
    </row>
    <row r="236" spans="1:6">
      <c r="A236" s="3">
        <v>379</v>
      </c>
      <c r="B236" s="3">
        <v>331</v>
      </c>
      <c r="C236" s="32">
        <f t="shared" si="12"/>
        <v>31.639999999999986</v>
      </c>
      <c r="D236" s="32">
        <f t="shared" si="13"/>
        <v>70.787500000000023</v>
      </c>
      <c r="E236" s="32">
        <f t="shared" si="14"/>
        <v>2239.7164999999995</v>
      </c>
      <c r="F236" s="32">
        <f t="shared" si="15"/>
        <v>1001.0895999999991</v>
      </c>
    </row>
    <row r="237" spans="1:6">
      <c r="A237" s="3">
        <v>370</v>
      </c>
      <c r="B237" s="3">
        <v>329</v>
      </c>
      <c r="C237" s="32">
        <f t="shared" si="12"/>
        <v>22.639999999999986</v>
      </c>
      <c r="D237" s="32">
        <f t="shared" si="13"/>
        <v>68.787500000000023</v>
      </c>
      <c r="E237" s="32">
        <f t="shared" si="14"/>
        <v>1557.3489999999995</v>
      </c>
      <c r="F237" s="32">
        <f t="shared" si="15"/>
        <v>512.56959999999935</v>
      </c>
    </row>
    <row r="238" spans="1:6">
      <c r="A238" s="3">
        <v>352</v>
      </c>
      <c r="B238" s="3">
        <v>345</v>
      </c>
      <c r="C238" s="32">
        <f t="shared" si="12"/>
        <v>4.6399999999999864</v>
      </c>
      <c r="D238" s="32">
        <f t="shared" si="13"/>
        <v>84.787500000000023</v>
      </c>
      <c r="E238" s="32">
        <f t="shared" si="14"/>
        <v>393.41399999999896</v>
      </c>
      <c r="F238" s="32">
        <f t="shared" si="15"/>
        <v>21.529599999999874</v>
      </c>
    </row>
    <row r="239" spans="1:6">
      <c r="A239" s="3">
        <v>183</v>
      </c>
      <c r="B239" s="3">
        <v>0</v>
      </c>
      <c r="C239" s="32">
        <f t="shared" si="12"/>
        <v>-164.36</v>
      </c>
      <c r="D239" s="32">
        <f t="shared" si="13"/>
        <v>-260.21249999999998</v>
      </c>
      <c r="E239" s="32">
        <f t="shared" si="14"/>
        <v>42768.5265</v>
      </c>
      <c r="F239" s="32">
        <f t="shared" si="15"/>
        <v>27014.209600000006</v>
      </c>
    </row>
    <row r="240" spans="1:6">
      <c r="A240" s="3">
        <v>567</v>
      </c>
      <c r="B240" s="3">
        <v>665</v>
      </c>
      <c r="C240" s="32">
        <f t="shared" si="12"/>
        <v>219.64</v>
      </c>
      <c r="D240" s="32">
        <f t="shared" si="13"/>
        <v>404.78750000000002</v>
      </c>
      <c r="E240" s="32">
        <f t="shared" si="14"/>
        <v>88907.526499999993</v>
      </c>
      <c r="F240" s="32">
        <f t="shared" si="15"/>
        <v>48241.729599999991</v>
      </c>
    </row>
    <row r="241" spans="1:6">
      <c r="A241" s="3">
        <v>227</v>
      </c>
      <c r="B241" s="3">
        <v>96</v>
      </c>
      <c r="C241" s="32">
        <f t="shared" si="12"/>
        <v>-120.36000000000001</v>
      </c>
      <c r="D241" s="32">
        <f t="shared" si="13"/>
        <v>-164.21249999999998</v>
      </c>
      <c r="E241" s="32">
        <f t="shared" si="14"/>
        <v>19764.6165</v>
      </c>
      <c r="F241" s="32">
        <f t="shared" si="15"/>
        <v>14486.529600000003</v>
      </c>
    </row>
    <row r="242" spans="1:6">
      <c r="A242" s="3">
        <v>361</v>
      </c>
      <c r="B242" s="3">
        <v>245</v>
      </c>
      <c r="C242" s="32">
        <f t="shared" si="12"/>
        <v>13.639999999999986</v>
      </c>
      <c r="D242" s="32">
        <f t="shared" si="13"/>
        <v>-15.212499999999977</v>
      </c>
      <c r="E242" s="32">
        <f t="shared" si="14"/>
        <v>-207.4984999999995</v>
      </c>
      <c r="F242" s="32">
        <f t="shared" si="15"/>
        <v>186.04959999999963</v>
      </c>
    </row>
    <row r="243" spans="1:6">
      <c r="A243" s="3">
        <v>380</v>
      </c>
      <c r="B243" s="3">
        <v>222</v>
      </c>
      <c r="C243" s="32">
        <f t="shared" si="12"/>
        <v>32.639999999999986</v>
      </c>
      <c r="D243" s="32">
        <f t="shared" si="13"/>
        <v>-38.212499999999977</v>
      </c>
      <c r="E243" s="32">
        <f t="shared" si="14"/>
        <v>-1247.2559999999987</v>
      </c>
      <c r="F243" s="32">
        <f t="shared" si="15"/>
        <v>1065.3695999999991</v>
      </c>
    </row>
    <row r="244" spans="1:6">
      <c r="A244" s="3">
        <v>231</v>
      </c>
      <c r="B244" s="3">
        <v>26</v>
      </c>
      <c r="C244" s="32">
        <f t="shared" si="12"/>
        <v>-116.36000000000001</v>
      </c>
      <c r="D244" s="32">
        <f t="shared" si="13"/>
        <v>-234.21249999999998</v>
      </c>
      <c r="E244" s="32">
        <f t="shared" si="14"/>
        <v>27252.966500000002</v>
      </c>
      <c r="F244" s="32">
        <f t="shared" si="15"/>
        <v>13539.649600000002</v>
      </c>
    </row>
    <row r="245" spans="1:6">
      <c r="A245" s="3">
        <v>257</v>
      </c>
      <c r="B245" s="3">
        <v>82</v>
      </c>
      <c r="C245" s="32">
        <f t="shared" si="12"/>
        <v>-90.360000000000014</v>
      </c>
      <c r="D245" s="32">
        <f t="shared" si="13"/>
        <v>-178.21249999999998</v>
      </c>
      <c r="E245" s="32">
        <f t="shared" si="14"/>
        <v>16103.281500000001</v>
      </c>
      <c r="F245" s="32">
        <f t="shared" si="15"/>
        <v>8164.9296000000022</v>
      </c>
    </row>
    <row r="246" spans="1:6">
      <c r="A246" s="3">
        <v>256</v>
      </c>
      <c r="B246" s="3">
        <v>74</v>
      </c>
      <c r="C246" s="32">
        <f t="shared" si="12"/>
        <v>-91.360000000000014</v>
      </c>
      <c r="D246" s="32">
        <f t="shared" si="13"/>
        <v>-186.21249999999998</v>
      </c>
      <c r="E246" s="32">
        <f t="shared" si="14"/>
        <v>17012.374</v>
      </c>
      <c r="F246" s="32">
        <f t="shared" si="15"/>
        <v>8346.6496000000025</v>
      </c>
    </row>
    <row r="247" spans="1:6">
      <c r="A247" s="3">
        <v>100</v>
      </c>
      <c r="B247" s="3">
        <v>0</v>
      </c>
      <c r="C247" s="32">
        <f t="shared" si="12"/>
        <v>-247.36</v>
      </c>
      <c r="D247" s="32">
        <f t="shared" si="13"/>
        <v>-260.21249999999998</v>
      </c>
      <c r="E247" s="32">
        <f t="shared" si="14"/>
        <v>64366.163999999997</v>
      </c>
      <c r="F247" s="32">
        <f t="shared" si="15"/>
        <v>61186.969600000004</v>
      </c>
    </row>
    <row r="248" spans="1:6">
      <c r="A248" s="3">
        <v>125</v>
      </c>
      <c r="B248" s="3">
        <v>8</v>
      </c>
      <c r="C248" s="32">
        <f t="shared" si="12"/>
        <v>-222.36</v>
      </c>
      <c r="D248" s="32">
        <f t="shared" si="13"/>
        <v>-252.21249999999998</v>
      </c>
      <c r="E248" s="32">
        <f t="shared" si="14"/>
        <v>56081.9715</v>
      </c>
      <c r="F248" s="32">
        <f t="shared" si="15"/>
        <v>49443.969600000004</v>
      </c>
    </row>
    <row r="249" spans="1:6">
      <c r="A249" s="3">
        <v>450</v>
      </c>
      <c r="B249" s="3">
        <v>428</v>
      </c>
      <c r="C249" s="32">
        <f t="shared" si="12"/>
        <v>102.63999999999999</v>
      </c>
      <c r="D249" s="32">
        <f t="shared" si="13"/>
        <v>167.78750000000002</v>
      </c>
      <c r="E249" s="32">
        <f t="shared" si="14"/>
        <v>17221.708999999999</v>
      </c>
      <c r="F249" s="32">
        <f t="shared" si="15"/>
        <v>10534.969599999997</v>
      </c>
    </row>
    <row r="250" spans="1:6">
      <c r="A250" s="3">
        <v>144</v>
      </c>
      <c r="B250" s="3">
        <v>0</v>
      </c>
      <c r="C250" s="32">
        <f t="shared" si="12"/>
        <v>-203.36</v>
      </c>
      <c r="D250" s="32">
        <f t="shared" si="13"/>
        <v>-260.21249999999998</v>
      </c>
      <c r="E250" s="32">
        <f t="shared" si="14"/>
        <v>52916.813999999998</v>
      </c>
      <c r="F250" s="32">
        <f t="shared" si="15"/>
        <v>41355.289600000004</v>
      </c>
    </row>
    <row r="251" spans="1:6">
      <c r="A251" s="3">
        <v>185</v>
      </c>
      <c r="B251" s="3">
        <v>0</v>
      </c>
      <c r="C251" s="32">
        <f t="shared" si="12"/>
        <v>-162.36000000000001</v>
      </c>
      <c r="D251" s="32">
        <f t="shared" si="13"/>
        <v>-260.21249999999998</v>
      </c>
      <c r="E251" s="32">
        <f t="shared" si="14"/>
        <v>42248.101499999997</v>
      </c>
      <c r="F251" s="32">
        <f t="shared" si="15"/>
        <v>26360.769600000003</v>
      </c>
    </row>
    <row r="252" spans="1:6">
      <c r="A252" s="3">
        <v>259</v>
      </c>
      <c r="B252" s="3">
        <v>100</v>
      </c>
      <c r="C252" s="32">
        <f t="shared" si="12"/>
        <v>-88.360000000000014</v>
      </c>
      <c r="D252" s="32">
        <f t="shared" si="13"/>
        <v>-160.21249999999998</v>
      </c>
      <c r="E252" s="32">
        <f t="shared" si="14"/>
        <v>14156.3765</v>
      </c>
      <c r="F252" s="32">
        <f t="shared" si="15"/>
        <v>7807.4896000000026</v>
      </c>
    </row>
    <row r="253" spans="1:6">
      <c r="A253" s="3">
        <v>184</v>
      </c>
      <c r="B253" s="3">
        <v>0</v>
      </c>
      <c r="C253" s="32">
        <f t="shared" si="12"/>
        <v>-163.36000000000001</v>
      </c>
      <c r="D253" s="32">
        <f t="shared" si="13"/>
        <v>-260.21249999999998</v>
      </c>
      <c r="E253" s="32">
        <f t="shared" si="14"/>
        <v>42508.313999999998</v>
      </c>
      <c r="F253" s="32">
        <f t="shared" si="15"/>
        <v>26686.489600000004</v>
      </c>
    </row>
    <row r="254" spans="1:6">
      <c r="A254" s="3">
        <v>91</v>
      </c>
      <c r="B254" s="3">
        <v>0</v>
      </c>
      <c r="C254" s="32">
        <f t="shared" si="12"/>
        <v>-256.36</v>
      </c>
      <c r="D254" s="32">
        <f t="shared" si="13"/>
        <v>-260.21249999999998</v>
      </c>
      <c r="E254" s="32">
        <f t="shared" si="14"/>
        <v>66708.076499999996</v>
      </c>
      <c r="F254" s="32">
        <f t="shared" si="15"/>
        <v>65720.449600000007</v>
      </c>
    </row>
    <row r="255" spans="1:6">
      <c r="A255" s="3">
        <v>131</v>
      </c>
      <c r="B255" s="3">
        <v>49</v>
      </c>
      <c r="C255" s="32">
        <f t="shared" si="12"/>
        <v>-216.36</v>
      </c>
      <c r="D255" s="32">
        <f t="shared" si="13"/>
        <v>-211.21249999999998</v>
      </c>
      <c r="E255" s="32">
        <f t="shared" si="14"/>
        <v>45697.936499999996</v>
      </c>
      <c r="F255" s="32">
        <f t="shared" si="15"/>
        <v>46811.649600000004</v>
      </c>
    </row>
    <row r="256" spans="1:6">
      <c r="A256" s="3">
        <v>187</v>
      </c>
      <c r="B256" s="3">
        <v>0</v>
      </c>
      <c r="C256" s="32">
        <f t="shared" si="12"/>
        <v>-160.36000000000001</v>
      </c>
      <c r="D256" s="32">
        <f t="shared" si="13"/>
        <v>-260.21249999999998</v>
      </c>
      <c r="E256" s="32">
        <f t="shared" si="14"/>
        <v>41727.676500000001</v>
      </c>
      <c r="F256" s="32">
        <f t="shared" si="15"/>
        <v>25715.329600000005</v>
      </c>
    </row>
    <row r="257" spans="1:6">
      <c r="A257" s="3">
        <v>261</v>
      </c>
      <c r="B257" s="3">
        <v>66</v>
      </c>
      <c r="C257" s="32">
        <f t="shared" si="12"/>
        <v>-86.360000000000014</v>
      </c>
      <c r="D257" s="32">
        <f t="shared" si="13"/>
        <v>-194.21249999999998</v>
      </c>
      <c r="E257" s="32">
        <f t="shared" si="14"/>
        <v>16772.191500000001</v>
      </c>
      <c r="F257" s="32">
        <f t="shared" si="15"/>
        <v>7458.0496000000021</v>
      </c>
    </row>
    <row r="258" spans="1:6">
      <c r="A258" s="3">
        <v>608</v>
      </c>
      <c r="B258" s="3">
        <v>678</v>
      </c>
      <c r="C258" s="32">
        <f t="shared" si="12"/>
        <v>260.64</v>
      </c>
      <c r="D258" s="32">
        <f t="shared" si="13"/>
        <v>417.78750000000002</v>
      </c>
      <c r="E258" s="32">
        <f t="shared" si="14"/>
        <v>108892.13400000001</v>
      </c>
      <c r="F258" s="32">
        <f t="shared" si="15"/>
        <v>67933.209599999987</v>
      </c>
    </row>
    <row r="259" spans="1:6">
      <c r="A259" s="3">
        <v>393</v>
      </c>
      <c r="B259" s="3">
        <v>109</v>
      </c>
      <c r="C259" s="32">
        <f t="shared" si="12"/>
        <v>45.639999999999986</v>
      </c>
      <c r="D259" s="32">
        <f t="shared" si="13"/>
        <v>-151.21249999999998</v>
      </c>
      <c r="E259" s="32">
        <f t="shared" si="14"/>
        <v>-6901.3384999999971</v>
      </c>
      <c r="F259" s="32">
        <f t="shared" si="15"/>
        <v>2083.009599999999</v>
      </c>
    </row>
    <row r="260" spans="1:6">
      <c r="A260" s="3">
        <v>459</v>
      </c>
      <c r="B260" s="3">
        <v>524</v>
      </c>
      <c r="C260" s="32">
        <f t="shared" si="12"/>
        <v>111.63999999999999</v>
      </c>
      <c r="D260" s="32">
        <f t="shared" si="13"/>
        <v>263.78750000000002</v>
      </c>
      <c r="E260" s="32">
        <f t="shared" si="14"/>
        <v>29449.236499999999</v>
      </c>
      <c r="F260" s="32">
        <f t="shared" si="15"/>
        <v>12463.489599999997</v>
      </c>
    </row>
    <row r="261" spans="1:6">
      <c r="A261" s="3">
        <v>297</v>
      </c>
      <c r="B261" s="3">
        <v>59</v>
      </c>
      <c r="C261" s="32">
        <f t="shared" si="12"/>
        <v>-50.360000000000014</v>
      </c>
      <c r="D261" s="32">
        <f t="shared" si="13"/>
        <v>-201.21249999999998</v>
      </c>
      <c r="E261" s="32">
        <f t="shared" si="14"/>
        <v>10133.061500000002</v>
      </c>
      <c r="F261" s="32">
        <f t="shared" si="15"/>
        <v>2536.1296000000016</v>
      </c>
    </row>
    <row r="262" spans="1:6">
      <c r="A262" s="3">
        <v>132</v>
      </c>
      <c r="B262" s="3">
        <v>0</v>
      </c>
      <c r="C262" s="32">
        <f t="shared" si="12"/>
        <v>-215.36</v>
      </c>
      <c r="D262" s="32">
        <f t="shared" si="13"/>
        <v>-260.21249999999998</v>
      </c>
      <c r="E262" s="32">
        <f t="shared" si="14"/>
        <v>56039.364000000001</v>
      </c>
      <c r="F262" s="32">
        <f t="shared" si="15"/>
        <v>46379.929600000003</v>
      </c>
    </row>
    <row r="263" spans="1:6">
      <c r="A263" s="3">
        <v>182</v>
      </c>
      <c r="B263" s="3">
        <v>0</v>
      </c>
      <c r="C263" s="32">
        <f t="shared" ref="C263:C326" si="16">A263-$J$9</f>
        <v>-165.36</v>
      </c>
      <c r="D263" s="32">
        <f t="shared" ref="D263:D326" si="17">B263-$J$10</f>
        <v>-260.21249999999998</v>
      </c>
      <c r="E263" s="32">
        <f t="shared" ref="E263:E326" si="18">C263*D263</f>
        <v>43028.739000000001</v>
      </c>
      <c r="F263" s="32">
        <f t="shared" ref="F263:F326" si="19">C263^2</f>
        <v>27343.929600000003</v>
      </c>
    </row>
    <row r="264" spans="1:6">
      <c r="A264" s="3">
        <v>210</v>
      </c>
      <c r="B264" s="3">
        <v>0</v>
      </c>
      <c r="C264" s="32">
        <f t="shared" si="16"/>
        <v>-137.36000000000001</v>
      </c>
      <c r="D264" s="32">
        <f t="shared" si="17"/>
        <v>-260.21249999999998</v>
      </c>
      <c r="E264" s="32">
        <f t="shared" si="18"/>
        <v>35742.788999999997</v>
      </c>
      <c r="F264" s="32">
        <f t="shared" si="19"/>
        <v>18867.769600000003</v>
      </c>
    </row>
    <row r="265" spans="1:6">
      <c r="A265" s="3">
        <v>441</v>
      </c>
      <c r="B265" s="3">
        <v>546</v>
      </c>
      <c r="C265" s="32">
        <f t="shared" si="16"/>
        <v>93.639999999999986</v>
      </c>
      <c r="D265" s="32">
        <f t="shared" si="17"/>
        <v>285.78750000000002</v>
      </c>
      <c r="E265" s="32">
        <f t="shared" si="18"/>
        <v>26761.141499999998</v>
      </c>
      <c r="F265" s="32">
        <f t="shared" si="19"/>
        <v>8768.4495999999981</v>
      </c>
    </row>
    <row r="266" spans="1:6">
      <c r="A266" s="3">
        <v>375</v>
      </c>
      <c r="B266" s="3">
        <v>173</v>
      </c>
      <c r="C266" s="32">
        <f t="shared" si="16"/>
        <v>27.639999999999986</v>
      </c>
      <c r="D266" s="32">
        <f t="shared" si="17"/>
        <v>-87.212499999999977</v>
      </c>
      <c r="E266" s="32">
        <f t="shared" si="18"/>
        <v>-2410.5534999999982</v>
      </c>
      <c r="F266" s="32">
        <f t="shared" si="19"/>
        <v>763.96959999999922</v>
      </c>
    </row>
    <row r="267" spans="1:6">
      <c r="A267" s="3">
        <v>651</v>
      </c>
      <c r="B267" s="3">
        <v>525</v>
      </c>
      <c r="C267" s="32">
        <f t="shared" si="16"/>
        <v>303.64</v>
      </c>
      <c r="D267" s="32">
        <f t="shared" si="17"/>
        <v>264.78750000000002</v>
      </c>
      <c r="E267" s="32">
        <f t="shared" si="18"/>
        <v>80400.07650000001</v>
      </c>
      <c r="F267" s="32">
        <f t="shared" si="19"/>
        <v>92197.249599999996</v>
      </c>
    </row>
    <row r="268" spans="1:6">
      <c r="A268" s="3">
        <v>290</v>
      </c>
      <c r="B268" s="3">
        <v>233</v>
      </c>
      <c r="C268" s="32">
        <f t="shared" si="16"/>
        <v>-57.360000000000014</v>
      </c>
      <c r="D268" s="32">
        <f t="shared" si="17"/>
        <v>-27.212499999999977</v>
      </c>
      <c r="E268" s="32">
        <f t="shared" si="18"/>
        <v>1560.908999999999</v>
      </c>
      <c r="F268" s="32">
        <f t="shared" si="19"/>
        <v>3290.1696000000015</v>
      </c>
    </row>
    <row r="269" spans="1:6">
      <c r="A269" s="3">
        <v>264</v>
      </c>
      <c r="B269" s="3">
        <v>67</v>
      </c>
      <c r="C269" s="32">
        <f t="shared" si="16"/>
        <v>-83.360000000000014</v>
      </c>
      <c r="D269" s="32">
        <f t="shared" si="17"/>
        <v>-193.21249999999998</v>
      </c>
      <c r="E269" s="32">
        <f t="shared" si="18"/>
        <v>16106.194000000001</v>
      </c>
      <c r="F269" s="32">
        <f t="shared" si="19"/>
        <v>6948.8896000000022</v>
      </c>
    </row>
    <row r="270" spans="1:6">
      <c r="A270" s="3">
        <v>372</v>
      </c>
      <c r="B270" s="3">
        <v>326</v>
      </c>
      <c r="C270" s="32">
        <f t="shared" si="16"/>
        <v>24.639999999999986</v>
      </c>
      <c r="D270" s="32">
        <f t="shared" si="17"/>
        <v>65.787500000000023</v>
      </c>
      <c r="E270" s="32">
        <f t="shared" si="18"/>
        <v>1621.0039999999997</v>
      </c>
      <c r="F270" s="32">
        <f t="shared" si="19"/>
        <v>607.1295999999993</v>
      </c>
    </row>
    <row r="271" spans="1:6">
      <c r="A271" s="3">
        <v>371</v>
      </c>
      <c r="B271" s="3">
        <v>275</v>
      </c>
      <c r="C271" s="32">
        <f t="shared" si="16"/>
        <v>23.639999999999986</v>
      </c>
      <c r="D271" s="32">
        <f t="shared" si="17"/>
        <v>14.787500000000023</v>
      </c>
      <c r="E271" s="32">
        <f t="shared" si="18"/>
        <v>349.57650000000035</v>
      </c>
      <c r="F271" s="32">
        <f t="shared" si="19"/>
        <v>558.84959999999933</v>
      </c>
    </row>
    <row r="272" spans="1:6">
      <c r="A272" s="3">
        <v>352</v>
      </c>
      <c r="B272" s="3">
        <v>8</v>
      </c>
      <c r="C272" s="32">
        <f t="shared" si="16"/>
        <v>4.6399999999999864</v>
      </c>
      <c r="D272" s="32">
        <f t="shared" si="17"/>
        <v>-252.21249999999998</v>
      </c>
      <c r="E272" s="32">
        <f t="shared" si="18"/>
        <v>-1170.2659999999964</v>
      </c>
      <c r="F272" s="32">
        <f t="shared" si="19"/>
        <v>21.529599999999874</v>
      </c>
    </row>
    <row r="273" spans="1:6">
      <c r="A273" s="3">
        <v>424</v>
      </c>
      <c r="B273" s="3">
        <v>471</v>
      </c>
      <c r="C273" s="32">
        <f t="shared" si="16"/>
        <v>76.639999999999986</v>
      </c>
      <c r="D273" s="32">
        <f t="shared" si="17"/>
        <v>210.78750000000002</v>
      </c>
      <c r="E273" s="32">
        <f t="shared" si="18"/>
        <v>16154.753999999999</v>
      </c>
      <c r="F273" s="32">
        <f t="shared" si="19"/>
        <v>5873.6895999999979</v>
      </c>
    </row>
    <row r="274" spans="1:6">
      <c r="A274" s="3">
        <v>139</v>
      </c>
      <c r="B274" s="3">
        <v>0</v>
      </c>
      <c r="C274" s="32">
        <f t="shared" si="16"/>
        <v>-208.36</v>
      </c>
      <c r="D274" s="32">
        <f t="shared" si="17"/>
        <v>-260.21249999999998</v>
      </c>
      <c r="E274" s="32">
        <f t="shared" si="18"/>
        <v>54217.876499999998</v>
      </c>
      <c r="F274" s="32">
        <f t="shared" si="19"/>
        <v>43413.889600000002</v>
      </c>
    </row>
    <row r="275" spans="1:6">
      <c r="A275" s="3">
        <v>401</v>
      </c>
      <c r="B275" s="3">
        <v>386</v>
      </c>
      <c r="C275" s="32">
        <f t="shared" si="16"/>
        <v>53.639999999999986</v>
      </c>
      <c r="D275" s="32">
        <f t="shared" si="17"/>
        <v>125.78750000000002</v>
      </c>
      <c r="E275" s="32">
        <f t="shared" si="18"/>
        <v>6747.2414999999992</v>
      </c>
      <c r="F275" s="32">
        <f t="shared" si="19"/>
        <v>2877.2495999999987</v>
      </c>
    </row>
    <row r="276" spans="1:6">
      <c r="A276" s="3">
        <v>212</v>
      </c>
      <c r="B276" s="3">
        <v>68</v>
      </c>
      <c r="C276" s="32">
        <f t="shared" si="16"/>
        <v>-135.36000000000001</v>
      </c>
      <c r="D276" s="32">
        <f t="shared" si="17"/>
        <v>-192.21249999999998</v>
      </c>
      <c r="E276" s="32">
        <f t="shared" si="18"/>
        <v>26017.883999999998</v>
      </c>
      <c r="F276" s="32">
        <f t="shared" si="19"/>
        <v>18322.329600000005</v>
      </c>
    </row>
    <row r="277" spans="1:6">
      <c r="A277" s="3">
        <v>340</v>
      </c>
      <c r="B277" s="3">
        <v>218</v>
      </c>
      <c r="C277" s="32">
        <f t="shared" si="16"/>
        <v>-7.3600000000000136</v>
      </c>
      <c r="D277" s="32">
        <f t="shared" si="17"/>
        <v>-42.212499999999977</v>
      </c>
      <c r="E277" s="32">
        <f t="shared" si="18"/>
        <v>310.68400000000042</v>
      </c>
      <c r="F277" s="32">
        <f t="shared" si="19"/>
        <v>54.169600000000202</v>
      </c>
    </row>
    <row r="278" spans="1:6">
      <c r="A278" s="3">
        <v>293</v>
      </c>
      <c r="B278" s="3">
        <v>364</v>
      </c>
      <c r="C278" s="32">
        <f t="shared" si="16"/>
        <v>-54.360000000000014</v>
      </c>
      <c r="D278" s="32">
        <f t="shared" si="17"/>
        <v>103.78750000000002</v>
      </c>
      <c r="E278" s="32">
        <f t="shared" si="18"/>
        <v>-5641.8885000000028</v>
      </c>
      <c r="F278" s="32">
        <f t="shared" si="19"/>
        <v>2955.0096000000017</v>
      </c>
    </row>
    <row r="279" spans="1:6">
      <c r="A279" s="3">
        <v>345</v>
      </c>
      <c r="B279" s="3">
        <v>628</v>
      </c>
      <c r="C279" s="32">
        <f t="shared" si="16"/>
        <v>-2.3600000000000136</v>
      </c>
      <c r="D279" s="32">
        <f t="shared" si="17"/>
        <v>367.78750000000002</v>
      </c>
      <c r="E279" s="32">
        <f t="shared" si="18"/>
        <v>-867.97850000000506</v>
      </c>
      <c r="F279" s="32">
        <f t="shared" si="19"/>
        <v>5.5696000000000643</v>
      </c>
    </row>
    <row r="280" spans="1:6">
      <c r="A280" s="3">
        <v>430</v>
      </c>
      <c r="B280" s="3">
        <v>484</v>
      </c>
      <c r="C280" s="32">
        <f t="shared" si="16"/>
        <v>82.639999999999986</v>
      </c>
      <c r="D280" s="32">
        <f t="shared" si="17"/>
        <v>223.78750000000002</v>
      </c>
      <c r="E280" s="32">
        <f t="shared" si="18"/>
        <v>18493.798999999999</v>
      </c>
      <c r="F280" s="32">
        <f t="shared" si="19"/>
        <v>6829.3695999999982</v>
      </c>
    </row>
    <row r="281" spans="1:6">
      <c r="A281" s="3">
        <v>623</v>
      </c>
      <c r="B281" s="3">
        <v>265</v>
      </c>
      <c r="C281" s="32">
        <f t="shared" si="16"/>
        <v>275.64</v>
      </c>
      <c r="D281" s="32">
        <f t="shared" si="17"/>
        <v>4.7875000000000227</v>
      </c>
      <c r="E281" s="32">
        <f t="shared" si="18"/>
        <v>1319.6265000000062</v>
      </c>
      <c r="F281" s="32">
        <f t="shared" si="19"/>
        <v>75977.409599999999</v>
      </c>
    </row>
    <row r="282" spans="1:6">
      <c r="A282" s="3">
        <v>251</v>
      </c>
      <c r="B282" s="3">
        <v>105</v>
      </c>
      <c r="C282" s="32">
        <f t="shared" si="16"/>
        <v>-96.360000000000014</v>
      </c>
      <c r="D282" s="32">
        <f t="shared" si="17"/>
        <v>-155.21249999999998</v>
      </c>
      <c r="E282" s="32">
        <f t="shared" si="18"/>
        <v>14956.2765</v>
      </c>
      <c r="F282" s="32">
        <f t="shared" si="19"/>
        <v>9285.2496000000028</v>
      </c>
    </row>
    <row r="283" spans="1:6">
      <c r="A283" s="3">
        <v>345</v>
      </c>
      <c r="B283" s="3">
        <v>266</v>
      </c>
      <c r="C283" s="32">
        <f t="shared" si="16"/>
        <v>-2.3600000000000136</v>
      </c>
      <c r="D283" s="32">
        <f t="shared" si="17"/>
        <v>5.7875000000000227</v>
      </c>
      <c r="E283" s="32">
        <f t="shared" si="18"/>
        <v>-13.658500000000133</v>
      </c>
      <c r="F283" s="32">
        <f t="shared" si="19"/>
        <v>5.5696000000000643</v>
      </c>
    </row>
    <row r="284" spans="1:6">
      <c r="A284" s="3">
        <v>507</v>
      </c>
      <c r="B284" s="3">
        <v>125</v>
      </c>
      <c r="C284" s="32">
        <f t="shared" si="16"/>
        <v>159.63999999999999</v>
      </c>
      <c r="D284" s="32">
        <f t="shared" si="17"/>
        <v>-135.21249999999998</v>
      </c>
      <c r="E284" s="32">
        <f t="shared" si="18"/>
        <v>-21585.323499999995</v>
      </c>
      <c r="F284" s="32">
        <f t="shared" si="19"/>
        <v>25484.929599999996</v>
      </c>
    </row>
    <row r="285" spans="1:6">
      <c r="A285" s="3">
        <v>243</v>
      </c>
      <c r="B285" s="3">
        <v>135</v>
      </c>
      <c r="C285" s="32">
        <f t="shared" si="16"/>
        <v>-104.36000000000001</v>
      </c>
      <c r="D285" s="32">
        <f t="shared" si="17"/>
        <v>-125.21249999999998</v>
      </c>
      <c r="E285" s="32">
        <f t="shared" si="18"/>
        <v>13067.1765</v>
      </c>
      <c r="F285" s="32">
        <f t="shared" si="19"/>
        <v>10891.009600000003</v>
      </c>
    </row>
    <row r="286" spans="1:6">
      <c r="A286" s="3">
        <v>369</v>
      </c>
      <c r="B286" s="3">
        <v>271</v>
      </c>
      <c r="C286" s="32">
        <f t="shared" si="16"/>
        <v>21.639999999999986</v>
      </c>
      <c r="D286" s="32">
        <f t="shared" si="17"/>
        <v>10.787500000000023</v>
      </c>
      <c r="E286" s="32">
        <f t="shared" si="18"/>
        <v>233.44150000000033</v>
      </c>
      <c r="F286" s="32">
        <f t="shared" si="19"/>
        <v>468.28959999999938</v>
      </c>
    </row>
    <row r="287" spans="1:6">
      <c r="A287" s="3">
        <v>179</v>
      </c>
      <c r="B287" s="3">
        <v>0</v>
      </c>
      <c r="C287" s="32">
        <f t="shared" si="16"/>
        <v>-168.36</v>
      </c>
      <c r="D287" s="32">
        <f t="shared" si="17"/>
        <v>-260.21249999999998</v>
      </c>
      <c r="E287" s="32">
        <f t="shared" si="18"/>
        <v>43809.376499999998</v>
      </c>
      <c r="F287" s="32">
        <f t="shared" si="19"/>
        <v>28345.089600000003</v>
      </c>
    </row>
    <row r="288" spans="1:6">
      <c r="A288" s="3">
        <v>569</v>
      </c>
      <c r="B288" s="3">
        <v>649</v>
      </c>
      <c r="C288" s="32">
        <f t="shared" si="16"/>
        <v>221.64</v>
      </c>
      <c r="D288" s="32">
        <f t="shared" si="17"/>
        <v>388.78750000000002</v>
      </c>
      <c r="E288" s="32">
        <f t="shared" si="18"/>
        <v>86170.861499999999</v>
      </c>
      <c r="F288" s="32">
        <f t="shared" si="19"/>
        <v>49124.289599999996</v>
      </c>
    </row>
    <row r="289" spans="1:6">
      <c r="A289" s="3">
        <v>475</v>
      </c>
      <c r="B289" s="3">
        <v>445</v>
      </c>
      <c r="C289" s="32">
        <f t="shared" si="16"/>
        <v>127.63999999999999</v>
      </c>
      <c r="D289" s="32">
        <f t="shared" si="17"/>
        <v>184.78750000000002</v>
      </c>
      <c r="E289" s="32">
        <f t="shared" si="18"/>
        <v>23586.2765</v>
      </c>
      <c r="F289" s="32">
        <f t="shared" si="19"/>
        <v>16291.969599999997</v>
      </c>
    </row>
    <row r="290" spans="1:6">
      <c r="A290" s="3">
        <v>163</v>
      </c>
      <c r="B290" s="3">
        <v>0</v>
      </c>
      <c r="C290" s="32">
        <f t="shared" si="16"/>
        <v>-184.36</v>
      </c>
      <c r="D290" s="32">
        <f t="shared" si="17"/>
        <v>-260.21249999999998</v>
      </c>
      <c r="E290" s="32">
        <f t="shared" si="18"/>
        <v>47972.7765</v>
      </c>
      <c r="F290" s="32">
        <f t="shared" si="19"/>
        <v>33988.609600000003</v>
      </c>
    </row>
    <row r="291" spans="1:6">
      <c r="A291" s="3">
        <v>152</v>
      </c>
      <c r="B291" s="3">
        <v>0</v>
      </c>
      <c r="C291" s="32">
        <f t="shared" si="16"/>
        <v>-195.36</v>
      </c>
      <c r="D291" s="32">
        <f t="shared" si="17"/>
        <v>-260.21249999999998</v>
      </c>
      <c r="E291" s="32">
        <f t="shared" si="18"/>
        <v>50835.114000000001</v>
      </c>
      <c r="F291" s="32">
        <f t="shared" si="19"/>
        <v>38165.529600000009</v>
      </c>
    </row>
    <row r="292" spans="1:6">
      <c r="A292" s="3">
        <v>139</v>
      </c>
      <c r="B292" s="3">
        <v>0</v>
      </c>
      <c r="C292" s="32">
        <f t="shared" si="16"/>
        <v>-208.36</v>
      </c>
      <c r="D292" s="32">
        <f t="shared" si="17"/>
        <v>-260.21249999999998</v>
      </c>
      <c r="E292" s="32">
        <f t="shared" si="18"/>
        <v>54217.876499999998</v>
      </c>
      <c r="F292" s="32">
        <f t="shared" si="19"/>
        <v>43413.889600000002</v>
      </c>
    </row>
    <row r="293" spans="1:6">
      <c r="A293" s="3">
        <v>266</v>
      </c>
      <c r="B293" s="3">
        <v>0</v>
      </c>
      <c r="C293" s="32">
        <f t="shared" si="16"/>
        <v>-81.360000000000014</v>
      </c>
      <c r="D293" s="32">
        <f t="shared" si="17"/>
        <v>-260.21249999999998</v>
      </c>
      <c r="E293" s="32">
        <f t="shared" si="18"/>
        <v>21170.889000000003</v>
      </c>
      <c r="F293" s="32">
        <f t="shared" si="19"/>
        <v>6619.4496000000026</v>
      </c>
    </row>
    <row r="294" spans="1:6">
      <c r="A294" s="3">
        <v>379</v>
      </c>
      <c r="B294" s="3">
        <v>432</v>
      </c>
      <c r="C294" s="32">
        <f t="shared" si="16"/>
        <v>31.639999999999986</v>
      </c>
      <c r="D294" s="32">
        <f t="shared" si="17"/>
        <v>171.78750000000002</v>
      </c>
      <c r="E294" s="32">
        <f t="shared" si="18"/>
        <v>5435.3564999999981</v>
      </c>
      <c r="F294" s="32">
        <f t="shared" si="19"/>
        <v>1001.0895999999991</v>
      </c>
    </row>
    <row r="295" spans="1:6">
      <c r="A295" s="3">
        <v>290</v>
      </c>
      <c r="B295" s="3">
        <v>243</v>
      </c>
      <c r="C295" s="32">
        <f t="shared" si="16"/>
        <v>-57.360000000000014</v>
      </c>
      <c r="D295" s="32">
        <f t="shared" si="17"/>
        <v>-17.212499999999977</v>
      </c>
      <c r="E295" s="32">
        <f t="shared" si="18"/>
        <v>987.30899999999895</v>
      </c>
      <c r="F295" s="32">
        <f t="shared" si="19"/>
        <v>3290.1696000000015</v>
      </c>
    </row>
    <row r="296" spans="1:6">
      <c r="A296" s="3">
        <v>262</v>
      </c>
      <c r="B296" s="3">
        <v>80</v>
      </c>
      <c r="C296" s="32">
        <f t="shared" si="16"/>
        <v>-85.360000000000014</v>
      </c>
      <c r="D296" s="32">
        <f t="shared" si="17"/>
        <v>-180.21249999999998</v>
      </c>
      <c r="E296" s="32">
        <f t="shared" si="18"/>
        <v>15382.939</v>
      </c>
      <c r="F296" s="32">
        <f t="shared" si="19"/>
        <v>7286.3296000000028</v>
      </c>
    </row>
    <row r="297" spans="1:6">
      <c r="A297" s="3">
        <v>281</v>
      </c>
      <c r="B297" s="3">
        <v>155</v>
      </c>
      <c r="C297" s="32">
        <f t="shared" si="16"/>
        <v>-66.360000000000014</v>
      </c>
      <c r="D297" s="32">
        <f t="shared" si="17"/>
        <v>-105.21249999999998</v>
      </c>
      <c r="E297" s="32">
        <f t="shared" si="18"/>
        <v>6981.9014999999999</v>
      </c>
      <c r="F297" s="32">
        <f t="shared" si="19"/>
        <v>4403.6496000000016</v>
      </c>
    </row>
    <row r="298" spans="1:6">
      <c r="A298" s="3">
        <v>372</v>
      </c>
      <c r="B298" s="3">
        <v>241</v>
      </c>
      <c r="C298" s="32">
        <f t="shared" si="16"/>
        <v>24.639999999999986</v>
      </c>
      <c r="D298" s="32">
        <f t="shared" si="17"/>
        <v>-19.212499999999977</v>
      </c>
      <c r="E298" s="32">
        <f t="shared" si="18"/>
        <v>-473.39599999999916</v>
      </c>
      <c r="F298" s="32">
        <f t="shared" si="19"/>
        <v>607.1295999999993</v>
      </c>
    </row>
    <row r="299" spans="1:6">
      <c r="A299" s="3">
        <v>800</v>
      </c>
      <c r="B299" s="3">
        <v>839</v>
      </c>
      <c r="C299" s="32">
        <f t="shared" si="16"/>
        <v>452.64</v>
      </c>
      <c r="D299" s="32">
        <f t="shared" si="17"/>
        <v>578.78750000000002</v>
      </c>
      <c r="E299" s="32">
        <f t="shared" si="18"/>
        <v>261982.37400000001</v>
      </c>
      <c r="F299" s="32">
        <f t="shared" si="19"/>
        <v>204882.96959999998</v>
      </c>
    </row>
    <row r="300" spans="1:6">
      <c r="A300" s="3">
        <v>200</v>
      </c>
      <c r="B300" s="3">
        <v>0</v>
      </c>
      <c r="C300" s="32">
        <f t="shared" si="16"/>
        <v>-147.36000000000001</v>
      </c>
      <c r="D300" s="32">
        <f t="shared" si="17"/>
        <v>-260.21249999999998</v>
      </c>
      <c r="E300" s="32">
        <f t="shared" si="18"/>
        <v>38344.913999999997</v>
      </c>
      <c r="F300" s="32">
        <f t="shared" si="19"/>
        <v>21714.969600000004</v>
      </c>
    </row>
    <row r="301" spans="1:6">
      <c r="A301" s="3">
        <v>146</v>
      </c>
      <c r="B301" s="3">
        <v>0</v>
      </c>
      <c r="C301" s="32">
        <f t="shared" si="16"/>
        <v>-201.36</v>
      </c>
      <c r="D301" s="32">
        <f t="shared" si="17"/>
        <v>-260.21249999999998</v>
      </c>
      <c r="E301" s="32">
        <f t="shared" si="18"/>
        <v>52396.388999999996</v>
      </c>
      <c r="F301" s="32">
        <f t="shared" si="19"/>
        <v>40545.849600000009</v>
      </c>
    </row>
    <row r="302" spans="1:6">
      <c r="A302" s="3">
        <v>362</v>
      </c>
      <c r="B302" s="3">
        <v>147</v>
      </c>
      <c r="C302" s="32">
        <f t="shared" si="16"/>
        <v>14.639999999999986</v>
      </c>
      <c r="D302" s="32">
        <f t="shared" si="17"/>
        <v>-113.21249999999998</v>
      </c>
      <c r="E302" s="32">
        <f t="shared" si="18"/>
        <v>-1657.4309999999982</v>
      </c>
      <c r="F302" s="32">
        <f t="shared" si="19"/>
        <v>214.3295999999996</v>
      </c>
    </row>
    <row r="303" spans="1:6">
      <c r="A303" s="3">
        <v>314</v>
      </c>
      <c r="B303" s="3">
        <v>94</v>
      </c>
      <c r="C303" s="32">
        <f t="shared" si="16"/>
        <v>-33.360000000000014</v>
      </c>
      <c r="D303" s="32">
        <f t="shared" si="17"/>
        <v>-166.21249999999998</v>
      </c>
      <c r="E303" s="32">
        <f t="shared" si="18"/>
        <v>5544.8490000000011</v>
      </c>
      <c r="F303" s="32">
        <f t="shared" si="19"/>
        <v>1112.8896000000009</v>
      </c>
    </row>
    <row r="304" spans="1:6">
      <c r="A304" s="3">
        <v>199</v>
      </c>
      <c r="B304" s="3">
        <v>0</v>
      </c>
      <c r="C304" s="32">
        <f t="shared" si="16"/>
        <v>-148.36000000000001</v>
      </c>
      <c r="D304" s="32">
        <f t="shared" si="17"/>
        <v>-260.21249999999998</v>
      </c>
      <c r="E304" s="32">
        <f t="shared" si="18"/>
        <v>38605.126499999998</v>
      </c>
      <c r="F304" s="32">
        <f t="shared" si="19"/>
        <v>22010.689600000005</v>
      </c>
    </row>
    <row r="305" spans="1:6">
      <c r="A305" s="3">
        <v>364</v>
      </c>
      <c r="B305" s="3">
        <v>356</v>
      </c>
      <c r="C305" s="32">
        <f t="shared" si="16"/>
        <v>16.639999999999986</v>
      </c>
      <c r="D305" s="32">
        <f t="shared" si="17"/>
        <v>95.787500000000023</v>
      </c>
      <c r="E305" s="32">
        <f t="shared" si="18"/>
        <v>1593.9039999999991</v>
      </c>
      <c r="F305" s="32">
        <f t="shared" si="19"/>
        <v>276.88959999999952</v>
      </c>
    </row>
    <row r="306" spans="1:6">
      <c r="A306" s="3">
        <v>347</v>
      </c>
      <c r="B306" s="3">
        <v>290</v>
      </c>
      <c r="C306" s="32">
        <f t="shared" si="16"/>
        <v>-0.36000000000001364</v>
      </c>
      <c r="D306" s="32">
        <f t="shared" si="17"/>
        <v>29.787500000000023</v>
      </c>
      <c r="E306" s="32">
        <f t="shared" si="18"/>
        <v>-10.723500000000415</v>
      </c>
      <c r="F306" s="32">
        <f t="shared" si="19"/>
        <v>0.12960000000000982</v>
      </c>
    </row>
    <row r="307" spans="1:6">
      <c r="A307" s="3">
        <v>283</v>
      </c>
      <c r="B307" s="3">
        <v>86</v>
      </c>
      <c r="C307" s="32">
        <f t="shared" si="16"/>
        <v>-64.360000000000014</v>
      </c>
      <c r="D307" s="32">
        <f t="shared" si="17"/>
        <v>-174.21249999999998</v>
      </c>
      <c r="E307" s="32">
        <f t="shared" si="18"/>
        <v>11212.316500000001</v>
      </c>
      <c r="F307" s="32">
        <f t="shared" si="19"/>
        <v>4142.209600000002</v>
      </c>
    </row>
    <row r="308" spans="1:6">
      <c r="A308" s="3">
        <v>357</v>
      </c>
      <c r="B308" s="3">
        <v>148</v>
      </c>
      <c r="C308" s="32">
        <f t="shared" si="16"/>
        <v>9.6399999999999864</v>
      </c>
      <c r="D308" s="32">
        <f t="shared" si="17"/>
        <v>-112.21249999999998</v>
      </c>
      <c r="E308" s="32">
        <f t="shared" si="18"/>
        <v>-1081.7284999999983</v>
      </c>
      <c r="F308" s="32">
        <f t="shared" si="19"/>
        <v>92.929599999999738</v>
      </c>
    </row>
    <row r="309" spans="1:6">
      <c r="A309" s="3">
        <v>344</v>
      </c>
      <c r="B309" s="3">
        <v>207</v>
      </c>
      <c r="C309" s="32">
        <f t="shared" si="16"/>
        <v>-3.3600000000000136</v>
      </c>
      <c r="D309" s="32">
        <f t="shared" si="17"/>
        <v>-53.212499999999977</v>
      </c>
      <c r="E309" s="32">
        <f t="shared" si="18"/>
        <v>178.79400000000064</v>
      </c>
      <c r="F309" s="32">
        <f t="shared" si="19"/>
        <v>11.289600000000092</v>
      </c>
    </row>
    <row r="310" spans="1:6">
      <c r="A310" s="3">
        <v>525</v>
      </c>
      <c r="B310" s="3">
        <v>453</v>
      </c>
      <c r="C310" s="32">
        <f t="shared" si="16"/>
        <v>177.64</v>
      </c>
      <c r="D310" s="32">
        <f t="shared" si="17"/>
        <v>192.78750000000002</v>
      </c>
      <c r="E310" s="32">
        <f t="shared" si="18"/>
        <v>34246.771500000003</v>
      </c>
      <c r="F310" s="32">
        <f t="shared" si="19"/>
        <v>31555.969599999997</v>
      </c>
    </row>
    <row r="311" spans="1:6">
      <c r="A311" s="3">
        <v>161</v>
      </c>
      <c r="B311" s="3">
        <v>0</v>
      </c>
      <c r="C311" s="32">
        <f t="shared" si="16"/>
        <v>-186.36</v>
      </c>
      <c r="D311" s="32">
        <f t="shared" si="17"/>
        <v>-260.21249999999998</v>
      </c>
      <c r="E311" s="32">
        <f t="shared" si="18"/>
        <v>48493.201500000003</v>
      </c>
      <c r="F311" s="32">
        <f t="shared" si="19"/>
        <v>34730.049600000006</v>
      </c>
    </row>
    <row r="312" spans="1:6">
      <c r="A312" s="3">
        <v>281</v>
      </c>
      <c r="B312" s="3">
        <v>35</v>
      </c>
      <c r="C312" s="32">
        <f t="shared" si="16"/>
        <v>-66.360000000000014</v>
      </c>
      <c r="D312" s="32">
        <f t="shared" si="17"/>
        <v>-225.21249999999998</v>
      </c>
      <c r="E312" s="32">
        <f t="shared" si="18"/>
        <v>14945.101500000001</v>
      </c>
      <c r="F312" s="32">
        <f t="shared" si="19"/>
        <v>4403.6496000000016</v>
      </c>
    </row>
    <row r="313" spans="1:6">
      <c r="A313" s="3">
        <v>292</v>
      </c>
      <c r="B313" s="3">
        <v>0</v>
      </c>
      <c r="C313" s="32">
        <f t="shared" si="16"/>
        <v>-55.360000000000014</v>
      </c>
      <c r="D313" s="32">
        <f t="shared" si="17"/>
        <v>-260.21249999999998</v>
      </c>
      <c r="E313" s="32">
        <f t="shared" si="18"/>
        <v>14405.364000000001</v>
      </c>
      <c r="F313" s="32">
        <f t="shared" si="19"/>
        <v>3064.7296000000015</v>
      </c>
    </row>
    <row r="314" spans="1:6">
      <c r="A314" s="3">
        <v>325</v>
      </c>
      <c r="B314" s="3">
        <v>341</v>
      </c>
      <c r="C314" s="32">
        <f t="shared" si="16"/>
        <v>-22.360000000000014</v>
      </c>
      <c r="D314" s="32">
        <f t="shared" si="17"/>
        <v>80.787500000000023</v>
      </c>
      <c r="E314" s="32">
        <f t="shared" si="18"/>
        <v>-1806.4085000000016</v>
      </c>
      <c r="F314" s="32">
        <f t="shared" si="19"/>
        <v>499.96960000000058</v>
      </c>
    </row>
    <row r="315" spans="1:6">
      <c r="A315" s="3">
        <v>484</v>
      </c>
      <c r="B315" s="3">
        <v>443</v>
      </c>
      <c r="C315" s="32">
        <f t="shared" si="16"/>
        <v>136.63999999999999</v>
      </c>
      <c r="D315" s="32">
        <f t="shared" si="17"/>
        <v>182.78750000000002</v>
      </c>
      <c r="E315" s="32">
        <f t="shared" si="18"/>
        <v>24976.083999999999</v>
      </c>
      <c r="F315" s="32">
        <f t="shared" si="19"/>
        <v>18670.489599999997</v>
      </c>
    </row>
    <row r="316" spans="1:6">
      <c r="A316" s="3">
        <v>361</v>
      </c>
      <c r="B316" s="3">
        <v>518</v>
      </c>
      <c r="C316" s="32">
        <f t="shared" si="16"/>
        <v>13.639999999999986</v>
      </c>
      <c r="D316" s="32">
        <f t="shared" si="17"/>
        <v>257.78750000000002</v>
      </c>
      <c r="E316" s="32">
        <f t="shared" si="18"/>
        <v>3516.2214999999969</v>
      </c>
      <c r="F316" s="32">
        <f t="shared" si="19"/>
        <v>186.04959999999963</v>
      </c>
    </row>
    <row r="317" spans="1:6">
      <c r="A317" s="3">
        <v>388</v>
      </c>
      <c r="B317" s="3">
        <v>422</v>
      </c>
      <c r="C317" s="32">
        <f t="shared" si="16"/>
        <v>40.639999999999986</v>
      </c>
      <c r="D317" s="32">
        <f t="shared" si="17"/>
        <v>161.78750000000002</v>
      </c>
      <c r="E317" s="32">
        <f t="shared" si="18"/>
        <v>6575.043999999999</v>
      </c>
      <c r="F317" s="32">
        <f t="shared" si="19"/>
        <v>1651.6095999999989</v>
      </c>
    </row>
    <row r="318" spans="1:6">
      <c r="A318" s="3">
        <v>378</v>
      </c>
      <c r="B318" s="3">
        <v>412</v>
      </c>
      <c r="C318" s="32">
        <f t="shared" si="16"/>
        <v>30.639999999999986</v>
      </c>
      <c r="D318" s="32">
        <f t="shared" si="17"/>
        <v>151.78750000000002</v>
      </c>
      <c r="E318" s="32">
        <f t="shared" si="18"/>
        <v>4650.7689999999984</v>
      </c>
      <c r="F318" s="32">
        <f t="shared" si="19"/>
        <v>938.80959999999914</v>
      </c>
    </row>
    <row r="319" spans="1:6">
      <c r="A319" s="3">
        <v>523</v>
      </c>
      <c r="B319" s="3">
        <v>422</v>
      </c>
      <c r="C319" s="32">
        <f t="shared" si="16"/>
        <v>175.64</v>
      </c>
      <c r="D319" s="32">
        <f t="shared" si="17"/>
        <v>161.78750000000002</v>
      </c>
      <c r="E319" s="32">
        <f t="shared" si="18"/>
        <v>28416.356500000002</v>
      </c>
      <c r="F319" s="32">
        <f t="shared" si="19"/>
        <v>30849.409599999995</v>
      </c>
    </row>
    <row r="320" spans="1:6">
      <c r="A320" s="3">
        <v>642</v>
      </c>
      <c r="B320" s="3">
        <v>570</v>
      </c>
      <c r="C320" s="32">
        <f t="shared" si="16"/>
        <v>294.64</v>
      </c>
      <c r="D320" s="32">
        <f t="shared" si="17"/>
        <v>309.78750000000002</v>
      </c>
      <c r="E320" s="32">
        <f t="shared" si="18"/>
        <v>91275.789000000004</v>
      </c>
      <c r="F320" s="32">
        <f t="shared" si="19"/>
        <v>86812.729599999991</v>
      </c>
    </row>
    <row r="321" spans="1:6">
      <c r="A321" s="3">
        <v>290</v>
      </c>
      <c r="B321" s="3">
        <v>232</v>
      </c>
      <c r="C321" s="32">
        <f t="shared" si="16"/>
        <v>-57.360000000000014</v>
      </c>
      <c r="D321" s="32">
        <f t="shared" si="17"/>
        <v>-28.212499999999977</v>
      </c>
      <c r="E321" s="32">
        <f t="shared" si="18"/>
        <v>1618.2689999999991</v>
      </c>
      <c r="F321" s="32">
        <f t="shared" si="19"/>
        <v>3290.1696000000015</v>
      </c>
    </row>
    <row r="322" spans="1:6">
      <c r="A322" s="3">
        <v>511</v>
      </c>
      <c r="B322" s="3">
        <v>571</v>
      </c>
      <c r="C322" s="32">
        <f t="shared" si="16"/>
        <v>163.63999999999999</v>
      </c>
      <c r="D322" s="32">
        <f t="shared" si="17"/>
        <v>310.78750000000002</v>
      </c>
      <c r="E322" s="32">
        <f t="shared" si="18"/>
        <v>50857.266499999998</v>
      </c>
      <c r="F322" s="32">
        <f t="shared" si="19"/>
        <v>26778.049599999995</v>
      </c>
    </row>
    <row r="323" spans="1:6">
      <c r="A323" s="3">
        <v>333</v>
      </c>
      <c r="B323" s="3">
        <v>68</v>
      </c>
      <c r="C323" s="32">
        <f t="shared" si="16"/>
        <v>-14.360000000000014</v>
      </c>
      <c r="D323" s="32">
        <f t="shared" si="17"/>
        <v>-192.21249999999998</v>
      </c>
      <c r="E323" s="32">
        <f t="shared" si="18"/>
        <v>2760.1715000000022</v>
      </c>
      <c r="F323" s="32">
        <f t="shared" si="19"/>
        <v>206.20960000000039</v>
      </c>
    </row>
    <row r="324" spans="1:6">
      <c r="A324" s="3">
        <v>126</v>
      </c>
      <c r="B324" s="3">
        <v>0</v>
      </c>
      <c r="C324" s="32">
        <f t="shared" si="16"/>
        <v>-221.36</v>
      </c>
      <c r="D324" s="32">
        <f t="shared" si="17"/>
        <v>-260.21249999999998</v>
      </c>
      <c r="E324" s="32">
        <f t="shared" si="18"/>
        <v>57600.638999999996</v>
      </c>
      <c r="F324" s="32">
        <f t="shared" si="19"/>
        <v>49000.249600000003</v>
      </c>
    </row>
    <row r="325" spans="1:6">
      <c r="A325" s="3">
        <v>224</v>
      </c>
      <c r="B325" s="3">
        <v>0</v>
      </c>
      <c r="C325" s="32">
        <f t="shared" si="16"/>
        <v>-123.36000000000001</v>
      </c>
      <c r="D325" s="32">
        <f t="shared" si="17"/>
        <v>-260.21249999999998</v>
      </c>
      <c r="E325" s="32">
        <f t="shared" si="18"/>
        <v>32099.814000000002</v>
      </c>
      <c r="F325" s="32">
        <f t="shared" si="19"/>
        <v>15217.689600000003</v>
      </c>
    </row>
    <row r="326" spans="1:6">
      <c r="A326" s="3">
        <v>123</v>
      </c>
      <c r="B326" s="3">
        <v>3</v>
      </c>
      <c r="C326" s="32">
        <f t="shared" si="16"/>
        <v>-224.36</v>
      </c>
      <c r="D326" s="32">
        <f t="shared" si="17"/>
        <v>-257.21249999999998</v>
      </c>
      <c r="E326" s="32">
        <f t="shared" si="18"/>
        <v>57708.196499999998</v>
      </c>
      <c r="F326" s="32">
        <f t="shared" si="19"/>
        <v>50337.409600000006</v>
      </c>
    </row>
    <row r="327" spans="1:6">
      <c r="A327" s="3">
        <v>231</v>
      </c>
      <c r="B327" s="3">
        <v>41</v>
      </c>
      <c r="C327" s="32">
        <f t="shared" ref="C327:C390" si="20">A327-$J$9</f>
        <v>-116.36000000000001</v>
      </c>
      <c r="D327" s="32">
        <f t="shared" ref="D327:D390" si="21">B327-$J$10</f>
        <v>-219.21249999999998</v>
      </c>
      <c r="E327" s="32">
        <f t="shared" ref="E327:E390" si="22">C327*D327</f>
        <v>25507.566500000001</v>
      </c>
      <c r="F327" s="32">
        <f t="shared" ref="F327:F390" si="23">C327^2</f>
        <v>13539.649600000002</v>
      </c>
    </row>
    <row r="328" spans="1:6">
      <c r="A328" s="3">
        <v>276</v>
      </c>
      <c r="B328" s="3">
        <v>133</v>
      </c>
      <c r="C328" s="32">
        <f t="shared" si="20"/>
        <v>-71.360000000000014</v>
      </c>
      <c r="D328" s="32">
        <f t="shared" si="21"/>
        <v>-127.21249999999998</v>
      </c>
      <c r="E328" s="32">
        <f t="shared" si="22"/>
        <v>9077.884</v>
      </c>
      <c r="F328" s="32">
        <f t="shared" si="23"/>
        <v>5092.2496000000019</v>
      </c>
    </row>
    <row r="329" spans="1:6">
      <c r="A329" s="3">
        <v>962</v>
      </c>
      <c r="B329" s="3">
        <v>1000</v>
      </c>
      <c r="C329" s="32">
        <f t="shared" si="20"/>
        <v>614.64</v>
      </c>
      <c r="D329" s="32">
        <f t="shared" si="21"/>
        <v>739.78750000000002</v>
      </c>
      <c r="E329" s="32">
        <f t="shared" si="22"/>
        <v>454702.989</v>
      </c>
      <c r="F329" s="32">
        <f t="shared" si="23"/>
        <v>377782.3296</v>
      </c>
    </row>
    <row r="330" spans="1:6">
      <c r="A330" s="3">
        <v>218</v>
      </c>
      <c r="B330" s="3">
        <v>208</v>
      </c>
      <c r="C330" s="32">
        <f t="shared" si="20"/>
        <v>-129.36000000000001</v>
      </c>
      <c r="D330" s="32">
        <f t="shared" si="21"/>
        <v>-52.212499999999977</v>
      </c>
      <c r="E330" s="32">
        <f t="shared" si="22"/>
        <v>6754.208999999998</v>
      </c>
      <c r="F330" s="32">
        <f t="shared" si="23"/>
        <v>16734.009600000005</v>
      </c>
    </row>
    <row r="331" spans="1:6">
      <c r="A331" s="3">
        <v>356</v>
      </c>
      <c r="B331" s="3">
        <v>366</v>
      </c>
      <c r="C331" s="32">
        <f t="shared" si="20"/>
        <v>8.6399999999999864</v>
      </c>
      <c r="D331" s="32">
        <f t="shared" si="21"/>
        <v>105.78750000000002</v>
      </c>
      <c r="E331" s="32">
        <f t="shared" si="22"/>
        <v>914.00399999999877</v>
      </c>
      <c r="F331" s="32">
        <f t="shared" si="23"/>
        <v>74.649599999999765</v>
      </c>
    </row>
    <row r="332" spans="1:6">
      <c r="A332" s="3">
        <v>706</v>
      </c>
      <c r="B332" s="3">
        <v>681</v>
      </c>
      <c r="C332" s="32">
        <f t="shared" si="20"/>
        <v>358.64</v>
      </c>
      <c r="D332" s="32">
        <f t="shared" si="21"/>
        <v>420.78750000000002</v>
      </c>
      <c r="E332" s="32">
        <f t="shared" si="22"/>
        <v>150911.22899999999</v>
      </c>
      <c r="F332" s="32">
        <f t="shared" si="23"/>
        <v>128622.64959999999</v>
      </c>
    </row>
    <row r="333" spans="1:6">
      <c r="A333" s="3">
        <v>497</v>
      </c>
      <c r="B333" s="3">
        <v>492</v>
      </c>
      <c r="C333" s="32">
        <f t="shared" si="20"/>
        <v>149.63999999999999</v>
      </c>
      <c r="D333" s="32">
        <f t="shared" si="21"/>
        <v>231.78750000000002</v>
      </c>
      <c r="E333" s="32">
        <f t="shared" si="22"/>
        <v>34684.681499999999</v>
      </c>
      <c r="F333" s="32">
        <f t="shared" si="23"/>
        <v>22392.129599999997</v>
      </c>
    </row>
    <row r="334" spans="1:6">
      <c r="A334" s="3">
        <v>291</v>
      </c>
      <c r="B334" s="3">
        <v>61</v>
      </c>
      <c r="C334" s="32">
        <f t="shared" si="20"/>
        <v>-56.360000000000014</v>
      </c>
      <c r="D334" s="32">
        <f t="shared" si="21"/>
        <v>-199.21249999999998</v>
      </c>
      <c r="E334" s="32">
        <f t="shared" si="22"/>
        <v>11227.616500000002</v>
      </c>
      <c r="F334" s="32">
        <f t="shared" si="23"/>
        <v>3176.4496000000017</v>
      </c>
    </row>
    <row r="335" spans="1:6">
      <c r="A335" s="3">
        <v>516</v>
      </c>
      <c r="B335" s="3">
        <v>423</v>
      </c>
      <c r="C335" s="32">
        <f t="shared" si="20"/>
        <v>168.64</v>
      </c>
      <c r="D335" s="32">
        <f t="shared" si="21"/>
        <v>162.78750000000002</v>
      </c>
      <c r="E335" s="32">
        <f t="shared" si="22"/>
        <v>27452.484</v>
      </c>
      <c r="F335" s="32">
        <f t="shared" si="23"/>
        <v>28439.449599999996</v>
      </c>
    </row>
    <row r="336" spans="1:6">
      <c r="A336" s="3">
        <v>322</v>
      </c>
      <c r="B336" s="3">
        <v>527</v>
      </c>
      <c r="C336" s="32">
        <f t="shared" si="20"/>
        <v>-25.360000000000014</v>
      </c>
      <c r="D336" s="32">
        <f t="shared" si="21"/>
        <v>266.78750000000002</v>
      </c>
      <c r="E336" s="32">
        <f t="shared" si="22"/>
        <v>-6765.7310000000043</v>
      </c>
      <c r="F336" s="32">
        <f t="shared" si="23"/>
        <v>643.12960000000066</v>
      </c>
    </row>
    <row r="337" spans="1:6">
      <c r="A337" s="3">
        <v>285</v>
      </c>
      <c r="B337" s="3">
        <v>237</v>
      </c>
      <c r="C337" s="32">
        <f t="shared" si="20"/>
        <v>-62.360000000000014</v>
      </c>
      <c r="D337" s="32">
        <f t="shared" si="21"/>
        <v>-23.212499999999977</v>
      </c>
      <c r="E337" s="32">
        <f t="shared" si="22"/>
        <v>1447.5314999999989</v>
      </c>
      <c r="F337" s="32">
        <f t="shared" si="23"/>
        <v>3888.7696000000019</v>
      </c>
    </row>
    <row r="338" spans="1:6">
      <c r="A338" s="3">
        <v>369</v>
      </c>
      <c r="B338" s="3">
        <v>190</v>
      </c>
      <c r="C338" s="32">
        <f t="shared" si="20"/>
        <v>21.639999999999986</v>
      </c>
      <c r="D338" s="32">
        <f t="shared" si="21"/>
        <v>-70.212499999999977</v>
      </c>
      <c r="E338" s="32">
        <f t="shared" si="22"/>
        <v>-1519.3984999999986</v>
      </c>
      <c r="F338" s="32">
        <f t="shared" si="23"/>
        <v>468.28959999999938</v>
      </c>
    </row>
    <row r="339" spans="1:6">
      <c r="A339" s="3">
        <v>255</v>
      </c>
      <c r="B339" s="3">
        <v>91</v>
      </c>
      <c r="C339" s="32">
        <f t="shared" si="20"/>
        <v>-92.360000000000014</v>
      </c>
      <c r="D339" s="32">
        <f t="shared" si="21"/>
        <v>-169.21249999999998</v>
      </c>
      <c r="E339" s="32">
        <f t="shared" si="22"/>
        <v>15628.4665</v>
      </c>
      <c r="F339" s="32">
        <f t="shared" si="23"/>
        <v>8530.3696000000018</v>
      </c>
    </row>
    <row r="340" spans="1:6">
      <c r="A340" s="3">
        <v>343</v>
      </c>
      <c r="B340" s="3">
        <v>297</v>
      </c>
      <c r="C340" s="32">
        <f t="shared" si="20"/>
        <v>-4.3600000000000136</v>
      </c>
      <c r="D340" s="32">
        <f t="shared" si="21"/>
        <v>36.787500000000023</v>
      </c>
      <c r="E340" s="32">
        <f t="shared" si="22"/>
        <v>-160.39350000000061</v>
      </c>
      <c r="F340" s="32">
        <f t="shared" si="23"/>
        <v>19.00960000000012</v>
      </c>
    </row>
    <row r="341" spans="1:6">
      <c r="A341" s="3">
        <v>264</v>
      </c>
      <c r="B341" s="3">
        <v>97</v>
      </c>
      <c r="C341" s="32">
        <f t="shared" si="20"/>
        <v>-83.360000000000014</v>
      </c>
      <c r="D341" s="32">
        <f t="shared" si="21"/>
        <v>-163.21249999999998</v>
      </c>
      <c r="E341" s="32">
        <f t="shared" si="22"/>
        <v>13605.394</v>
      </c>
      <c r="F341" s="32">
        <f t="shared" si="23"/>
        <v>6948.8896000000022</v>
      </c>
    </row>
    <row r="342" spans="1:6">
      <c r="A342" s="3">
        <v>429</v>
      </c>
      <c r="B342" s="3">
        <v>463</v>
      </c>
      <c r="C342" s="32">
        <f t="shared" si="20"/>
        <v>81.639999999999986</v>
      </c>
      <c r="D342" s="32">
        <f t="shared" si="21"/>
        <v>202.78750000000002</v>
      </c>
      <c r="E342" s="32">
        <f t="shared" si="22"/>
        <v>16555.571499999998</v>
      </c>
      <c r="F342" s="32">
        <f t="shared" si="23"/>
        <v>6665.0895999999975</v>
      </c>
    </row>
    <row r="343" spans="1:6">
      <c r="A343" s="3">
        <v>116</v>
      </c>
      <c r="B343" s="3">
        <v>0</v>
      </c>
      <c r="C343" s="32">
        <f t="shared" si="20"/>
        <v>-231.36</v>
      </c>
      <c r="D343" s="32">
        <f t="shared" si="21"/>
        <v>-260.21249999999998</v>
      </c>
      <c r="E343" s="32">
        <f t="shared" si="22"/>
        <v>60202.763999999996</v>
      </c>
      <c r="F343" s="32">
        <f t="shared" si="23"/>
        <v>53527.449600000007</v>
      </c>
    </row>
    <row r="344" spans="1:6">
      <c r="A344" s="3">
        <v>369</v>
      </c>
      <c r="B344" s="3">
        <v>303</v>
      </c>
      <c r="C344" s="32">
        <f t="shared" si="20"/>
        <v>21.639999999999986</v>
      </c>
      <c r="D344" s="32">
        <f t="shared" si="21"/>
        <v>42.787500000000023</v>
      </c>
      <c r="E344" s="32">
        <f t="shared" si="22"/>
        <v>925.92149999999992</v>
      </c>
      <c r="F344" s="32">
        <f t="shared" si="23"/>
        <v>468.28959999999938</v>
      </c>
    </row>
    <row r="345" spans="1:6">
      <c r="A345" s="3">
        <v>692</v>
      </c>
      <c r="B345" s="3">
        <v>554</v>
      </c>
      <c r="C345" s="32">
        <f t="shared" si="20"/>
        <v>344.64</v>
      </c>
      <c r="D345" s="32">
        <f t="shared" si="21"/>
        <v>293.78750000000002</v>
      </c>
      <c r="E345" s="32">
        <f t="shared" si="22"/>
        <v>101250.924</v>
      </c>
      <c r="F345" s="32">
        <f t="shared" si="23"/>
        <v>118776.72959999999</v>
      </c>
    </row>
    <row r="346" spans="1:6">
      <c r="A346" s="3">
        <v>294</v>
      </c>
      <c r="B346" s="3">
        <v>160</v>
      </c>
      <c r="C346" s="32">
        <f t="shared" si="20"/>
        <v>-53.360000000000014</v>
      </c>
      <c r="D346" s="32">
        <f t="shared" si="21"/>
        <v>-100.21249999999998</v>
      </c>
      <c r="E346" s="32">
        <f t="shared" si="22"/>
        <v>5347.3389999999999</v>
      </c>
      <c r="F346" s="32">
        <f t="shared" si="23"/>
        <v>2847.2896000000014</v>
      </c>
    </row>
    <row r="347" spans="1:6">
      <c r="A347" s="3">
        <v>293</v>
      </c>
      <c r="B347" s="3">
        <v>213</v>
      </c>
      <c r="C347" s="32">
        <f t="shared" si="20"/>
        <v>-54.360000000000014</v>
      </c>
      <c r="D347" s="32">
        <f t="shared" si="21"/>
        <v>-47.212499999999977</v>
      </c>
      <c r="E347" s="32">
        <f t="shared" si="22"/>
        <v>2566.4714999999992</v>
      </c>
      <c r="F347" s="32">
        <f t="shared" si="23"/>
        <v>2955.0096000000017</v>
      </c>
    </row>
    <row r="348" spans="1:6">
      <c r="A348" s="3">
        <v>254</v>
      </c>
      <c r="B348" s="3">
        <v>102</v>
      </c>
      <c r="C348" s="32">
        <f t="shared" si="20"/>
        <v>-93.360000000000014</v>
      </c>
      <c r="D348" s="32">
        <f t="shared" si="21"/>
        <v>-158.21249999999998</v>
      </c>
      <c r="E348" s="32">
        <f t="shared" si="22"/>
        <v>14770.718999999999</v>
      </c>
      <c r="F348" s="32">
        <f t="shared" si="23"/>
        <v>8716.089600000003</v>
      </c>
    </row>
    <row r="349" spans="1:6">
      <c r="A349" s="3">
        <v>274</v>
      </c>
      <c r="B349" s="3">
        <v>205</v>
      </c>
      <c r="C349" s="32">
        <f t="shared" si="20"/>
        <v>-73.360000000000014</v>
      </c>
      <c r="D349" s="32">
        <f t="shared" si="21"/>
        <v>-55.212499999999977</v>
      </c>
      <c r="E349" s="32">
        <f t="shared" si="22"/>
        <v>4050.3889999999992</v>
      </c>
      <c r="F349" s="32">
        <f t="shared" si="23"/>
        <v>5381.6896000000024</v>
      </c>
    </row>
    <row r="350" spans="1:6">
      <c r="A350" s="3">
        <v>392</v>
      </c>
      <c r="B350" s="3">
        <v>317</v>
      </c>
      <c r="C350" s="32">
        <f t="shared" si="20"/>
        <v>44.639999999999986</v>
      </c>
      <c r="D350" s="32">
        <f t="shared" si="21"/>
        <v>56.787500000000023</v>
      </c>
      <c r="E350" s="32">
        <f t="shared" si="22"/>
        <v>2534.9940000000001</v>
      </c>
      <c r="F350" s="32">
        <f t="shared" si="23"/>
        <v>1992.7295999999988</v>
      </c>
    </row>
    <row r="351" spans="1:6">
      <c r="A351" s="3">
        <v>134</v>
      </c>
      <c r="B351" s="3">
        <v>0</v>
      </c>
      <c r="C351" s="32">
        <f t="shared" si="20"/>
        <v>-213.36</v>
      </c>
      <c r="D351" s="32">
        <f t="shared" si="21"/>
        <v>-260.21249999999998</v>
      </c>
      <c r="E351" s="32">
        <f t="shared" si="22"/>
        <v>55518.938999999998</v>
      </c>
      <c r="F351" s="32">
        <f t="shared" si="23"/>
        <v>45522.489600000008</v>
      </c>
    </row>
    <row r="352" spans="1:6">
      <c r="A352" s="3">
        <v>411</v>
      </c>
      <c r="B352" s="3">
        <v>454</v>
      </c>
      <c r="C352" s="32">
        <f t="shared" si="20"/>
        <v>63.639999999999986</v>
      </c>
      <c r="D352" s="32">
        <f t="shared" si="21"/>
        <v>193.78750000000002</v>
      </c>
      <c r="E352" s="32">
        <f t="shared" si="22"/>
        <v>12332.636499999999</v>
      </c>
      <c r="F352" s="32">
        <f t="shared" si="23"/>
        <v>4050.0495999999985</v>
      </c>
    </row>
    <row r="353" spans="1:6">
      <c r="A353" s="3">
        <v>738</v>
      </c>
      <c r="B353" s="3">
        <v>596</v>
      </c>
      <c r="C353" s="32">
        <f t="shared" si="20"/>
        <v>390.64</v>
      </c>
      <c r="D353" s="32">
        <f t="shared" si="21"/>
        <v>335.78750000000002</v>
      </c>
      <c r="E353" s="32">
        <f t="shared" si="22"/>
        <v>131172.02900000001</v>
      </c>
      <c r="F353" s="32">
        <f t="shared" si="23"/>
        <v>152599.6096</v>
      </c>
    </row>
    <row r="354" spans="1:6">
      <c r="A354" s="3">
        <v>109</v>
      </c>
      <c r="B354" s="3">
        <v>0</v>
      </c>
      <c r="C354" s="32">
        <f t="shared" si="20"/>
        <v>-238.36</v>
      </c>
      <c r="D354" s="32">
        <f t="shared" si="21"/>
        <v>-260.21249999999998</v>
      </c>
      <c r="E354" s="32">
        <f t="shared" si="22"/>
        <v>62024.251499999998</v>
      </c>
      <c r="F354" s="32">
        <f t="shared" si="23"/>
        <v>56815.489600000008</v>
      </c>
    </row>
    <row r="355" spans="1:6">
      <c r="A355" s="3">
        <v>381</v>
      </c>
      <c r="B355" s="3">
        <v>252</v>
      </c>
      <c r="C355" s="32">
        <f t="shared" si="20"/>
        <v>33.639999999999986</v>
      </c>
      <c r="D355" s="32">
        <f t="shared" si="21"/>
        <v>-8.2124999999999773</v>
      </c>
      <c r="E355" s="32">
        <f t="shared" si="22"/>
        <v>-276.26849999999911</v>
      </c>
      <c r="F355" s="32">
        <f t="shared" si="23"/>
        <v>1131.6495999999991</v>
      </c>
    </row>
    <row r="356" spans="1:6">
      <c r="A356" s="3">
        <v>151</v>
      </c>
      <c r="B356" s="3">
        <v>0</v>
      </c>
      <c r="C356" s="32">
        <f t="shared" si="20"/>
        <v>-196.36</v>
      </c>
      <c r="D356" s="32">
        <f t="shared" si="21"/>
        <v>-260.21249999999998</v>
      </c>
      <c r="E356" s="32">
        <f t="shared" si="22"/>
        <v>51095.326499999996</v>
      </c>
      <c r="F356" s="32">
        <f t="shared" si="23"/>
        <v>38557.249600000003</v>
      </c>
    </row>
    <row r="357" spans="1:6">
      <c r="A357" s="3">
        <v>366</v>
      </c>
      <c r="B357" s="3">
        <v>151</v>
      </c>
      <c r="C357" s="32">
        <f t="shared" si="20"/>
        <v>18.639999999999986</v>
      </c>
      <c r="D357" s="32">
        <f t="shared" si="21"/>
        <v>-109.21249999999998</v>
      </c>
      <c r="E357" s="32">
        <f t="shared" si="22"/>
        <v>-2035.7209999999982</v>
      </c>
      <c r="F357" s="32">
        <f t="shared" si="23"/>
        <v>347.44959999999946</v>
      </c>
    </row>
    <row r="358" spans="1:6">
      <c r="A358" s="3">
        <v>496</v>
      </c>
      <c r="B358" s="3">
        <v>292</v>
      </c>
      <c r="C358" s="32">
        <f t="shared" si="20"/>
        <v>148.63999999999999</v>
      </c>
      <c r="D358" s="32">
        <f t="shared" si="21"/>
        <v>31.787500000000023</v>
      </c>
      <c r="E358" s="32">
        <f t="shared" si="22"/>
        <v>4724.894000000003</v>
      </c>
      <c r="F358" s="32">
        <f t="shared" si="23"/>
        <v>22093.849599999998</v>
      </c>
    </row>
    <row r="359" spans="1:6">
      <c r="A359" s="3">
        <v>335</v>
      </c>
      <c r="B359" s="3">
        <v>213</v>
      </c>
      <c r="C359" s="32">
        <f t="shared" si="20"/>
        <v>-12.360000000000014</v>
      </c>
      <c r="D359" s="32">
        <f t="shared" si="21"/>
        <v>-47.212499999999977</v>
      </c>
      <c r="E359" s="32">
        <f t="shared" si="22"/>
        <v>583.54650000000038</v>
      </c>
      <c r="F359" s="32">
        <f t="shared" si="23"/>
        <v>152.76960000000034</v>
      </c>
    </row>
    <row r="360" spans="1:6">
      <c r="A360" s="3">
        <v>286</v>
      </c>
      <c r="B360" s="3">
        <v>207</v>
      </c>
      <c r="C360" s="32">
        <f t="shared" si="20"/>
        <v>-61.360000000000014</v>
      </c>
      <c r="D360" s="32">
        <f t="shared" si="21"/>
        <v>-53.212499999999977</v>
      </c>
      <c r="E360" s="32">
        <f t="shared" si="22"/>
        <v>3265.1189999999992</v>
      </c>
      <c r="F360" s="32">
        <f t="shared" si="23"/>
        <v>3765.0496000000016</v>
      </c>
    </row>
    <row r="361" spans="1:6">
      <c r="A361" s="3">
        <v>815</v>
      </c>
      <c r="B361" s="3">
        <v>703</v>
      </c>
      <c r="C361" s="32">
        <f t="shared" si="20"/>
        <v>467.64</v>
      </c>
      <c r="D361" s="32">
        <f t="shared" si="21"/>
        <v>442.78750000000002</v>
      </c>
      <c r="E361" s="32">
        <f t="shared" si="22"/>
        <v>207065.1465</v>
      </c>
      <c r="F361" s="32">
        <f t="shared" si="23"/>
        <v>218687.16959999999</v>
      </c>
    </row>
    <row r="362" spans="1:6">
      <c r="A362" s="3">
        <v>433</v>
      </c>
      <c r="B362" s="3">
        <v>481</v>
      </c>
      <c r="C362" s="32">
        <f t="shared" si="20"/>
        <v>85.639999999999986</v>
      </c>
      <c r="D362" s="32">
        <f t="shared" si="21"/>
        <v>220.78750000000002</v>
      </c>
      <c r="E362" s="32">
        <f t="shared" si="22"/>
        <v>18908.2415</v>
      </c>
      <c r="F362" s="32">
        <f t="shared" si="23"/>
        <v>7334.2095999999974</v>
      </c>
    </row>
    <row r="363" spans="1:6">
      <c r="A363" s="3">
        <v>184</v>
      </c>
      <c r="B363" s="3">
        <v>0</v>
      </c>
      <c r="C363" s="32">
        <f t="shared" si="20"/>
        <v>-163.36000000000001</v>
      </c>
      <c r="D363" s="32">
        <f t="shared" si="21"/>
        <v>-260.21249999999998</v>
      </c>
      <c r="E363" s="32">
        <f t="shared" si="22"/>
        <v>42508.313999999998</v>
      </c>
      <c r="F363" s="32">
        <f t="shared" si="23"/>
        <v>26686.489600000004</v>
      </c>
    </row>
    <row r="364" spans="1:6">
      <c r="A364" s="3">
        <v>332</v>
      </c>
      <c r="B364" s="3">
        <v>174</v>
      </c>
      <c r="C364" s="32">
        <f t="shared" si="20"/>
        <v>-15.360000000000014</v>
      </c>
      <c r="D364" s="32">
        <f t="shared" si="21"/>
        <v>-86.212499999999977</v>
      </c>
      <c r="E364" s="32">
        <f t="shared" si="22"/>
        <v>1324.2240000000008</v>
      </c>
      <c r="F364" s="32">
        <f t="shared" si="23"/>
        <v>235.92960000000042</v>
      </c>
    </row>
    <row r="365" spans="1:6">
      <c r="A365" s="3">
        <v>337</v>
      </c>
      <c r="B365" s="3">
        <v>306</v>
      </c>
      <c r="C365" s="32">
        <f t="shared" si="20"/>
        <v>-10.360000000000014</v>
      </c>
      <c r="D365" s="32">
        <f t="shared" si="21"/>
        <v>45.787500000000023</v>
      </c>
      <c r="E365" s="32">
        <f t="shared" si="22"/>
        <v>-474.35850000000084</v>
      </c>
      <c r="F365" s="32">
        <f t="shared" si="23"/>
        <v>107.32960000000028</v>
      </c>
    </row>
    <row r="366" spans="1:6">
      <c r="A366" s="3">
        <v>425</v>
      </c>
      <c r="B366" s="3">
        <v>356</v>
      </c>
      <c r="C366" s="32">
        <f t="shared" si="20"/>
        <v>77.639999999999986</v>
      </c>
      <c r="D366" s="32">
        <f t="shared" si="21"/>
        <v>95.787500000000023</v>
      </c>
      <c r="E366" s="32">
        <f t="shared" si="22"/>
        <v>7436.9415000000008</v>
      </c>
      <c r="F366" s="32">
        <f t="shared" si="23"/>
        <v>6027.9695999999976</v>
      </c>
    </row>
    <row r="367" spans="1:6">
      <c r="A367" s="3">
        <v>354</v>
      </c>
      <c r="B367" s="3">
        <v>191</v>
      </c>
      <c r="C367" s="32">
        <f t="shared" si="20"/>
        <v>6.6399999999999864</v>
      </c>
      <c r="D367" s="32">
        <f t="shared" si="21"/>
        <v>-69.212499999999977</v>
      </c>
      <c r="E367" s="32">
        <f t="shared" si="22"/>
        <v>-459.57099999999889</v>
      </c>
      <c r="F367" s="32">
        <f t="shared" si="23"/>
        <v>44.08959999999982</v>
      </c>
    </row>
    <row r="368" spans="1:6">
      <c r="A368" s="3">
        <v>374</v>
      </c>
      <c r="B368" s="3">
        <v>355</v>
      </c>
      <c r="C368" s="32">
        <f t="shared" si="20"/>
        <v>26.639999999999986</v>
      </c>
      <c r="D368" s="32">
        <f t="shared" si="21"/>
        <v>94.787500000000023</v>
      </c>
      <c r="E368" s="32">
        <f t="shared" si="22"/>
        <v>2525.1389999999992</v>
      </c>
      <c r="F368" s="32">
        <f t="shared" si="23"/>
        <v>709.68959999999925</v>
      </c>
    </row>
    <row r="369" spans="1:6">
      <c r="A369" s="3">
        <v>424</v>
      </c>
      <c r="B369" s="3">
        <v>289</v>
      </c>
      <c r="C369" s="32">
        <f t="shared" si="20"/>
        <v>76.639999999999986</v>
      </c>
      <c r="D369" s="32">
        <f t="shared" si="21"/>
        <v>28.787500000000023</v>
      </c>
      <c r="E369" s="32">
        <f t="shared" si="22"/>
        <v>2206.2740000000013</v>
      </c>
      <c r="F369" s="32">
        <f t="shared" si="23"/>
        <v>5873.6895999999979</v>
      </c>
    </row>
    <row r="370" spans="1:6">
      <c r="A370" s="3">
        <v>671</v>
      </c>
      <c r="B370" s="3">
        <v>622</v>
      </c>
      <c r="C370" s="32">
        <f t="shared" si="20"/>
        <v>323.64</v>
      </c>
      <c r="D370" s="32">
        <f t="shared" si="21"/>
        <v>361.78750000000002</v>
      </c>
      <c r="E370" s="32">
        <f t="shared" si="22"/>
        <v>117088.9065</v>
      </c>
      <c r="F370" s="32">
        <f t="shared" si="23"/>
        <v>104742.84959999999</v>
      </c>
    </row>
    <row r="371" spans="1:6">
      <c r="A371" s="3">
        <v>479</v>
      </c>
      <c r="B371" s="3">
        <v>395</v>
      </c>
      <c r="C371" s="32">
        <f t="shared" si="20"/>
        <v>131.63999999999999</v>
      </c>
      <c r="D371" s="32">
        <f t="shared" si="21"/>
        <v>134.78750000000002</v>
      </c>
      <c r="E371" s="32">
        <f t="shared" si="22"/>
        <v>17743.426500000001</v>
      </c>
      <c r="F371" s="32">
        <f t="shared" si="23"/>
        <v>17329.089599999996</v>
      </c>
    </row>
    <row r="372" spans="1:6">
      <c r="A372" s="3">
        <v>552</v>
      </c>
      <c r="B372" s="3">
        <v>632</v>
      </c>
      <c r="C372" s="32">
        <f t="shared" si="20"/>
        <v>204.64</v>
      </c>
      <c r="D372" s="32">
        <f t="shared" si="21"/>
        <v>371.78750000000002</v>
      </c>
      <c r="E372" s="32">
        <f t="shared" si="22"/>
        <v>76082.593999999997</v>
      </c>
      <c r="F372" s="32">
        <f t="shared" si="23"/>
        <v>41877.529599999994</v>
      </c>
    </row>
    <row r="373" spans="1:6">
      <c r="A373" s="3">
        <v>257</v>
      </c>
      <c r="B373" s="3">
        <v>108</v>
      </c>
      <c r="C373" s="32">
        <f t="shared" si="20"/>
        <v>-90.360000000000014</v>
      </c>
      <c r="D373" s="32">
        <f t="shared" si="21"/>
        <v>-152.21249999999998</v>
      </c>
      <c r="E373" s="32">
        <f t="shared" si="22"/>
        <v>13753.9215</v>
      </c>
      <c r="F373" s="32">
        <f t="shared" si="23"/>
        <v>8164.9296000000022</v>
      </c>
    </row>
    <row r="374" spans="1:6">
      <c r="A374" s="3">
        <v>431</v>
      </c>
      <c r="B374" s="3">
        <v>173</v>
      </c>
      <c r="C374" s="32">
        <f t="shared" si="20"/>
        <v>83.639999999999986</v>
      </c>
      <c r="D374" s="32">
        <f t="shared" si="21"/>
        <v>-87.212499999999977</v>
      </c>
      <c r="E374" s="32">
        <f t="shared" si="22"/>
        <v>-7294.4534999999969</v>
      </c>
      <c r="F374" s="32">
        <f t="shared" si="23"/>
        <v>6995.6495999999979</v>
      </c>
    </row>
    <row r="375" spans="1:6">
      <c r="A375" s="3">
        <v>587</v>
      </c>
      <c r="B375" s="3">
        <v>604</v>
      </c>
      <c r="C375" s="32">
        <f t="shared" si="20"/>
        <v>239.64</v>
      </c>
      <c r="D375" s="32">
        <f t="shared" si="21"/>
        <v>343.78750000000002</v>
      </c>
      <c r="E375" s="32">
        <f t="shared" si="22"/>
        <v>82385.236499999999</v>
      </c>
      <c r="F375" s="32">
        <f t="shared" si="23"/>
        <v>57427.32959999999</v>
      </c>
    </row>
    <row r="376" spans="1:6">
      <c r="A376" s="3">
        <v>456</v>
      </c>
      <c r="B376" s="3">
        <v>496</v>
      </c>
      <c r="C376" s="32">
        <f t="shared" si="20"/>
        <v>108.63999999999999</v>
      </c>
      <c r="D376" s="32">
        <f t="shared" si="21"/>
        <v>235.78750000000002</v>
      </c>
      <c r="E376" s="32">
        <f t="shared" si="22"/>
        <v>25615.953999999998</v>
      </c>
      <c r="F376" s="32">
        <f t="shared" si="23"/>
        <v>11802.649599999997</v>
      </c>
    </row>
    <row r="377" spans="1:6">
      <c r="A377" s="3">
        <v>169</v>
      </c>
      <c r="B377" s="3">
        <v>0</v>
      </c>
      <c r="C377" s="32">
        <f t="shared" si="20"/>
        <v>-178.36</v>
      </c>
      <c r="D377" s="32">
        <f t="shared" si="21"/>
        <v>-260.21249999999998</v>
      </c>
      <c r="E377" s="32">
        <f t="shared" si="22"/>
        <v>46411.501499999998</v>
      </c>
      <c r="F377" s="32">
        <f t="shared" si="23"/>
        <v>31812.289600000004</v>
      </c>
    </row>
    <row r="378" spans="1:6">
      <c r="A378" s="3">
        <v>287</v>
      </c>
      <c r="B378" s="3">
        <v>420</v>
      </c>
      <c r="C378" s="32">
        <f t="shared" si="20"/>
        <v>-60.360000000000014</v>
      </c>
      <c r="D378" s="32">
        <f t="shared" si="21"/>
        <v>159.78750000000002</v>
      </c>
      <c r="E378" s="32">
        <f t="shared" si="22"/>
        <v>-9644.773500000003</v>
      </c>
      <c r="F378" s="32">
        <f t="shared" si="23"/>
        <v>3643.3296000000018</v>
      </c>
    </row>
    <row r="379" spans="1:6">
      <c r="A379" s="3">
        <v>375</v>
      </c>
      <c r="B379" s="3">
        <v>502</v>
      </c>
      <c r="C379" s="32">
        <f t="shared" si="20"/>
        <v>27.639999999999986</v>
      </c>
      <c r="D379" s="32">
        <f t="shared" si="21"/>
        <v>241.78750000000002</v>
      </c>
      <c r="E379" s="32">
        <f t="shared" si="22"/>
        <v>6683.0064999999977</v>
      </c>
      <c r="F379" s="32">
        <f t="shared" si="23"/>
        <v>763.96959999999922</v>
      </c>
    </row>
    <row r="380" spans="1:6">
      <c r="A380" s="3">
        <v>360</v>
      </c>
      <c r="B380" s="3">
        <v>294</v>
      </c>
      <c r="C380" s="32">
        <f t="shared" si="20"/>
        <v>12.639999999999986</v>
      </c>
      <c r="D380" s="32">
        <f t="shared" si="21"/>
        <v>33.787500000000023</v>
      </c>
      <c r="E380" s="32">
        <f t="shared" si="22"/>
        <v>427.07399999999984</v>
      </c>
      <c r="F380" s="32">
        <f t="shared" si="23"/>
        <v>159.76959999999966</v>
      </c>
    </row>
    <row r="381" spans="1:6">
      <c r="A381" s="3">
        <v>404</v>
      </c>
      <c r="B381" s="3">
        <v>500</v>
      </c>
      <c r="C381" s="32">
        <f t="shared" si="20"/>
        <v>56.639999999999986</v>
      </c>
      <c r="D381" s="32">
        <f t="shared" si="21"/>
        <v>239.78750000000002</v>
      </c>
      <c r="E381" s="32">
        <f t="shared" si="22"/>
        <v>13581.563999999998</v>
      </c>
      <c r="F381" s="32">
        <f t="shared" si="23"/>
        <v>3208.0895999999984</v>
      </c>
    </row>
    <row r="382" spans="1:6">
      <c r="A382" s="3">
        <v>504</v>
      </c>
      <c r="B382" s="3">
        <v>384</v>
      </c>
      <c r="C382" s="32">
        <f t="shared" si="20"/>
        <v>156.63999999999999</v>
      </c>
      <c r="D382" s="32">
        <f t="shared" si="21"/>
        <v>123.78750000000002</v>
      </c>
      <c r="E382" s="32">
        <f t="shared" si="22"/>
        <v>19390.074000000001</v>
      </c>
      <c r="F382" s="32">
        <f t="shared" si="23"/>
        <v>24536.089599999996</v>
      </c>
    </row>
    <row r="383" spans="1:6">
      <c r="A383" s="3">
        <v>139</v>
      </c>
      <c r="B383" s="3">
        <v>0</v>
      </c>
      <c r="C383" s="32">
        <f t="shared" si="20"/>
        <v>-208.36</v>
      </c>
      <c r="D383" s="32">
        <f t="shared" si="21"/>
        <v>-260.21249999999998</v>
      </c>
      <c r="E383" s="32">
        <f t="shared" si="22"/>
        <v>54217.876499999998</v>
      </c>
      <c r="F383" s="32">
        <f t="shared" si="23"/>
        <v>43413.889600000002</v>
      </c>
    </row>
    <row r="384" spans="1:6">
      <c r="A384" s="3">
        <v>358</v>
      </c>
      <c r="B384" s="3">
        <v>359</v>
      </c>
      <c r="C384" s="32">
        <f t="shared" si="20"/>
        <v>10.639999999999986</v>
      </c>
      <c r="D384" s="32">
        <f t="shared" si="21"/>
        <v>98.787500000000023</v>
      </c>
      <c r="E384" s="32">
        <f t="shared" si="22"/>
        <v>1051.0989999999988</v>
      </c>
      <c r="F384" s="32">
        <f t="shared" si="23"/>
        <v>113.20959999999971</v>
      </c>
    </row>
    <row r="385" spans="1:6">
      <c r="A385" s="3">
        <v>209</v>
      </c>
      <c r="B385" s="3">
        <v>0</v>
      </c>
      <c r="C385" s="32">
        <f t="shared" si="20"/>
        <v>-138.36000000000001</v>
      </c>
      <c r="D385" s="32">
        <f t="shared" si="21"/>
        <v>-260.21249999999998</v>
      </c>
      <c r="E385" s="32">
        <f t="shared" si="22"/>
        <v>36003.001499999998</v>
      </c>
      <c r="F385" s="32">
        <f t="shared" si="23"/>
        <v>19143.489600000004</v>
      </c>
    </row>
    <row r="386" spans="1:6">
      <c r="A386" s="3">
        <v>527</v>
      </c>
      <c r="B386" s="3">
        <v>331</v>
      </c>
      <c r="C386" s="32">
        <f t="shared" si="20"/>
        <v>179.64</v>
      </c>
      <c r="D386" s="32">
        <f t="shared" si="21"/>
        <v>70.787500000000023</v>
      </c>
      <c r="E386" s="32">
        <f t="shared" si="22"/>
        <v>12716.266500000003</v>
      </c>
      <c r="F386" s="32">
        <f t="shared" si="23"/>
        <v>32270.529599999994</v>
      </c>
    </row>
    <row r="387" spans="1:6">
      <c r="A387" s="3">
        <v>562</v>
      </c>
      <c r="B387" s="3">
        <v>425</v>
      </c>
      <c r="C387" s="32">
        <f t="shared" si="20"/>
        <v>214.64</v>
      </c>
      <c r="D387" s="32">
        <f t="shared" si="21"/>
        <v>164.78750000000002</v>
      </c>
      <c r="E387" s="32">
        <f t="shared" si="22"/>
        <v>35369.989000000001</v>
      </c>
      <c r="F387" s="32">
        <f t="shared" si="23"/>
        <v>46070.329599999997</v>
      </c>
    </row>
    <row r="388" spans="1:6">
      <c r="A388" s="3">
        <v>400</v>
      </c>
      <c r="B388" s="3">
        <v>676</v>
      </c>
      <c r="C388" s="32">
        <f t="shared" si="20"/>
        <v>52.639999999999986</v>
      </c>
      <c r="D388" s="32">
        <f t="shared" si="21"/>
        <v>415.78750000000002</v>
      </c>
      <c r="E388" s="32">
        <f t="shared" si="22"/>
        <v>21887.053999999996</v>
      </c>
      <c r="F388" s="32">
        <f t="shared" si="23"/>
        <v>2770.9695999999985</v>
      </c>
    </row>
    <row r="389" spans="1:6">
      <c r="A389" s="3">
        <v>276</v>
      </c>
      <c r="B389" s="3">
        <v>191</v>
      </c>
      <c r="C389" s="32">
        <f t="shared" si="20"/>
        <v>-71.360000000000014</v>
      </c>
      <c r="D389" s="32">
        <f t="shared" si="21"/>
        <v>-69.212499999999977</v>
      </c>
      <c r="E389" s="32">
        <f t="shared" si="22"/>
        <v>4939.003999999999</v>
      </c>
      <c r="F389" s="32">
        <f t="shared" si="23"/>
        <v>5092.2496000000019</v>
      </c>
    </row>
    <row r="390" spans="1:6">
      <c r="A390" s="3">
        <v>176</v>
      </c>
      <c r="B390" s="3">
        <v>0</v>
      </c>
      <c r="C390" s="32">
        <f t="shared" si="20"/>
        <v>-171.36</v>
      </c>
      <c r="D390" s="32">
        <f t="shared" si="21"/>
        <v>-260.21249999999998</v>
      </c>
      <c r="E390" s="32">
        <f t="shared" si="22"/>
        <v>44590.014000000003</v>
      </c>
      <c r="F390" s="32">
        <f t="shared" si="23"/>
        <v>29364.249600000006</v>
      </c>
    </row>
    <row r="391" spans="1:6">
      <c r="A391" s="3">
        <v>390</v>
      </c>
      <c r="B391" s="3">
        <v>453</v>
      </c>
      <c r="C391" s="32">
        <f t="shared" ref="C391:C405" si="24">A391-$J$9</f>
        <v>42.639999999999986</v>
      </c>
      <c r="D391" s="32">
        <f t="shared" ref="D391:D405" si="25">B391-$J$10</f>
        <v>192.78750000000002</v>
      </c>
      <c r="E391" s="32">
        <f t="shared" ref="E391:E405" si="26">C391*D391</f>
        <v>8220.4589999999989</v>
      </c>
      <c r="F391" s="32">
        <f t="shared" ref="F391:F405" si="27">C391^2</f>
        <v>1818.1695999999988</v>
      </c>
    </row>
    <row r="392" spans="1:6">
      <c r="A392" s="3">
        <v>281</v>
      </c>
      <c r="B392" s="3">
        <v>186</v>
      </c>
      <c r="C392" s="32">
        <f t="shared" si="24"/>
        <v>-66.360000000000014</v>
      </c>
      <c r="D392" s="32">
        <f t="shared" si="25"/>
        <v>-74.212499999999977</v>
      </c>
      <c r="E392" s="32">
        <f t="shared" si="26"/>
        <v>4924.7414999999992</v>
      </c>
      <c r="F392" s="32">
        <f t="shared" si="27"/>
        <v>4403.6496000000016</v>
      </c>
    </row>
    <row r="393" spans="1:6">
      <c r="A393" s="3">
        <v>123</v>
      </c>
      <c r="B393" s="3">
        <v>0</v>
      </c>
      <c r="C393" s="32">
        <f t="shared" si="24"/>
        <v>-224.36</v>
      </c>
      <c r="D393" s="32">
        <f t="shared" si="25"/>
        <v>-260.21249999999998</v>
      </c>
      <c r="E393" s="32">
        <f t="shared" si="26"/>
        <v>58381.2765</v>
      </c>
      <c r="F393" s="32">
        <f t="shared" si="27"/>
        <v>50337.409600000006</v>
      </c>
    </row>
    <row r="394" spans="1:6">
      <c r="A394" s="3">
        <v>472</v>
      </c>
      <c r="B394" s="3">
        <v>565</v>
      </c>
      <c r="C394" s="32">
        <f t="shared" si="24"/>
        <v>124.63999999999999</v>
      </c>
      <c r="D394" s="32">
        <f t="shared" si="25"/>
        <v>304.78750000000002</v>
      </c>
      <c r="E394" s="32">
        <f t="shared" si="26"/>
        <v>37988.714</v>
      </c>
      <c r="F394" s="32">
        <f t="shared" si="27"/>
        <v>15535.129599999997</v>
      </c>
    </row>
    <row r="395" spans="1:6">
      <c r="A395" s="3">
        <v>492</v>
      </c>
      <c r="B395" s="3">
        <v>403</v>
      </c>
      <c r="C395" s="32">
        <f t="shared" si="24"/>
        <v>144.63999999999999</v>
      </c>
      <c r="D395" s="32">
        <f t="shared" si="25"/>
        <v>142.78750000000002</v>
      </c>
      <c r="E395" s="32">
        <f t="shared" si="26"/>
        <v>20652.784</v>
      </c>
      <c r="F395" s="32">
        <f t="shared" si="27"/>
        <v>20920.729599999995</v>
      </c>
    </row>
    <row r="396" spans="1:6">
      <c r="A396" s="3">
        <v>732</v>
      </c>
      <c r="B396" s="3">
        <v>697</v>
      </c>
      <c r="C396" s="32">
        <f t="shared" si="24"/>
        <v>384.64</v>
      </c>
      <c r="D396" s="32">
        <f t="shared" si="25"/>
        <v>436.78750000000002</v>
      </c>
      <c r="E396" s="32">
        <f t="shared" si="26"/>
        <v>168005.94399999999</v>
      </c>
      <c r="F396" s="32">
        <f t="shared" si="27"/>
        <v>147947.9296</v>
      </c>
    </row>
    <row r="397" spans="1:6">
      <c r="A397" s="3">
        <v>462</v>
      </c>
      <c r="B397" s="3">
        <v>361</v>
      </c>
      <c r="C397" s="32">
        <f t="shared" si="24"/>
        <v>114.63999999999999</v>
      </c>
      <c r="D397" s="32">
        <f t="shared" si="25"/>
        <v>100.78750000000002</v>
      </c>
      <c r="E397" s="32">
        <f t="shared" si="26"/>
        <v>11554.279</v>
      </c>
      <c r="F397" s="32">
        <f t="shared" si="27"/>
        <v>13142.329599999997</v>
      </c>
    </row>
    <row r="398" spans="1:6">
      <c r="A398" s="3">
        <v>192</v>
      </c>
      <c r="B398" s="3">
        <v>0</v>
      </c>
      <c r="C398" s="32">
        <f t="shared" si="24"/>
        <v>-155.36000000000001</v>
      </c>
      <c r="D398" s="32">
        <f t="shared" si="25"/>
        <v>-260.21249999999998</v>
      </c>
      <c r="E398" s="32">
        <f t="shared" si="26"/>
        <v>40426.614000000001</v>
      </c>
      <c r="F398" s="32">
        <f t="shared" si="27"/>
        <v>24136.729600000006</v>
      </c>
    </row>
    <row r="399" spans="1:6">
      <c r="A399" s="3">
        <v>135</v>
      </c>
      <c r="B399" s="3">
        <v>0</v>
      </c>
      <c r="C399" s="32">
        <f t="shared" si="24"/>
        <v>-212.36</v>
      </c>
      <c r="D399" s="32">
        <f t="shared" si="25"/>
        <v>-260.21249999999998</v>
      </c>
      <c r="E399" s="32">
        <f t="shared" si="26"/>
        <v>55258.726499999997</v>
      </c>
      <c r="F399" s="32">
        <f t="shared" si="27"/>
        <v>45096.769600000007</v>
      </c>
    </row>
    <row r="400" spans="1:6">
      <c r="A400" s="3">
        <v>401</v>
      </c>
      <c r="B400" s="3">
        <v>367</v>
      </c>
      <c r="C400" s="32">
        <f t="shared" si="24"/>
        <v>53.639999999999986</v>
      </c>
      <c r="D400" s="32">
        <f t="shared" si="25"/>
        <v>106.78750000000002</v>
      </c>
      <c r="E400" s="32">
        <f t="shared" si="26"/>
        <v>5728.0814999999993</v>
      </c>
      <c r="F400" s="32">
        <f t="shared" si="27"/>
        <v>2877.2495999999987</v>
      </c>
    </row>
    <row r="401" spans="1:6">
      <c r="A401" s="3">
        <v>300</v>
      </c>
      <c r="B401" s="3">
        <v>280</v>
      </c>
      <c r="C401" s="32">
        <f t="shared" si="24"/>
        <v>-47.360000000000014</v>
      </c>
      <c r="D401" s="32">
        <f t="shared" si="25"/>
        <v>19.787500000000023</v>
      </c>
      <c r="E401" s="32">
        <f t="shared" si="26"/>
        <v>-937.13600000000133</v>
      </c>
      <c r="F401" s="32">
        <f t="shared" si="27"/>
        <v>2242.9696000000013</v>
      </c>
    </row>
    <row r="402" spans="1:6">
      <c r="A402" s="3">
        <v>290</v>
      </c>
      <c r="B402" s="3">
        <v>240</v>
      </c>
      <c r="C402" s="32">
        <f t="shared" si="24"/>
        <v>-57.360000000000014</v>
      </c>
      <c r="D402" s="32">
        <f t="shared" si="25"/>
        <v>-20.212499999999977</v>
      </c>
      <c r="E402" s="32">
        <f t="shared" si="26"/>
        <v>1159.388999999999</v>
      </c>
      <c r="F402" s="32">
        <f t="shared" si="27"/>
        <v>3290.1696000000015</v>
      </c>
    </row>
    <row r="403" spans="1:6">
      <c r="A403" s="3">
        <v>314</v>
      </c>
      <c r="B403" s="3">
        <v>69</v>
      </c>
      <c r="C403" s="32">
        <f t="shared" si="24"/>
        <v>-33.360000000000014</v>
      </c>
      <c r="D403" s="32">
        <f t="shared" si="25"/>
        <v>-191.21249999999998</v>
      </c>
      <c r="E403" s="32">
        <f t="shared" si="26"/>
        <v>6378.849000000002</v>
      </c>
      <c r="F403" s="32">
        <f t="shared" si="27"/>
        <v>1112.8896000000009</v>
      </c>
    </row>
    <row r="404" spans="1:6">
      <c r="A404" s="3">
        <v>188</v>
      </c>
      <c r="B404" s="3">
        <v>0</v>
      </c>
      <c r="C404" s="32">
        <f t="shared" si="24"/>
        <v>-159.36000000000001</v>
      </c>
      <c r="D404" s="32">
        <f t="shared" si="25"/>
        <v>-260.21249999999998</v>
      </c>
      <c r="E404" s="32">
        <f t="shared" si="26"/>
        <v>41467.464</v>
      </c>
      <c r="F404" s="32">
        <f t="shared" si="27"/>
        <v>25395.609600000003</v>
      </c>
    </row>
    <row r="405" spans="1:6">
      <c r="A405" s="3">
        <v>406</v>
      </c>
      <c r="B405" s="3">
        <v>483</v>
      </c>
      <c r="C405" s="32">
        <f t="shared" si="24"/>
        <v>58.639999999999986</v>
      </c>
      <c r="D405" s="32">
        <f t="shared" si="25"/>
        <v>222.78750000000002</v>
      </c>
      <c r="E405" s="32">
        <f t="shared" si="26"/>
        <v>13064.258999999998</v>
      </c>
      <c r="F405" s="32">
        <f t="shared" si="27"/>
        <v>3438.6495999999984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02A56-AD3B-413A-A899-B2F2FCE7C582}">
  <dimension ref="A2:F403"/>
  <sheetViews>
    <sheetView zoomScale="80" workbookViewId="0">
      <selection activeCell="A3" sqref="A3:B403"/>
    </sheetView>
  </sheetViews>
  <sheetFormatPr defaultRowHeight="15"/>
  <cols>
    <col min="1" max="1" width="13.85546875" bestFit="1" customWidth="1"/>
    <col min="2" max="2" width="13.5703125" bestFit="1" customWidth="1"/>
    <col min="4" max="4" width="18.140625" customWidth="1"/>
    <col min="5" max="5" width="117.42578125" customWidth="1"/>
  </cols>
  <sheetData>
    <row r="2" spans="1:6" ht="15.75" thickBot="1">
      <c r="A2" s="3" t="s">
        <v>38</v>
      </c>
      <c r="B2" s="3" t="s">
        <v>39</v>
      </c>
    </row>
    <row r="3" spans="1:6" ht="15.75" thickBot="1">
      <c r="A3" s="2" t="s">
        <v>3</v>
      </c>
      <c r="B3" s="2" t="s">
        <v>8</v>
      </c>
      <c r="D3" s="11" t="s">
        <v>53</v>
      </c>
    </row>
    <row r="4" spans="1:6">
      <c r="A4" s="3">
        <v>277</v>
      </c>
      <c r="B4" s="3">
        <v>167</v>
      </c>
      <c r="D4" s="41">
        <f>RSQ(A4:A403,B4:B403)</f>
        <v>0.74586066519185767</v>
      </c>
    </row>
    <row r="5" spans="1:6">
      <c r="A5" s="3">
        <v>473</v>
      </c>
      <c r="B5" s="3">
        <v>452</v>
      </c>
    </row>
    <row r="6" spans="1:6" ht="18.75">
      <c r="A6" s="3">
        <v>503</v>
      </c>
      <c r="B6" s="3">
        <v>290</v>
      </c>
      <c r="E6" s="42" t="s">
        <v>54</v>
      </c>
      <c r="F6" s="1"/>
    </row>
    <row r="7" spans="1:6" ht="18.75">
      <c r="A7" s="3">
        <v>667</v>
      </c>
      <c r="B7" s="3">
        <v>482</v>
      </c>
      <c r="E7" s="43" t="s">
        <v>55</v>
      </c>
      <c r="F7" s="1"/>
    </row>
    <row r="8" spans="1:6">
      <c r="A8" s="3">
        <v>349</v>
      </c>
      <c r="B8" s="3">
        <v>166</v>
      </c>
    </row>
    <row r="9" spans="1:6">
      <c r="A9" s="3">
        <v>557</v>
      </c>
      <c r="B9" s="3">
        <v>576</v>
      </c>
    </row>
    <row r="10" spans="1:6">
      <c r="A10" s="3">
        <v>253</v>
      </c>
      <c r="B10" s="3">
        <v>102</v>
      </c>
    </row>
    <row r="11" spans="1:6">
      <c r="A11" s="3">
        <v>501</v>
      </c>
      <c r="B11" s="3">
        <v>436</v>
      </c>
    </row>
    <row r="12" spans="1:6">
      <c r="A12" s="3">
        <v>260</v>
      </c>
      <c r="B12" s="3">
        <v>140</v>
      </c>
    </row>
    <row r="13" spans="1:6">
      <c r="A13" s="3">
        <v>481</v>
      </c>
      <c r="B13" s="3">
        <v>675</v>
      </c>
    </row>
    <row r="14" spans="1:6">
      <c r="A14" s="3">
        <v>577</v>
      </c>
      <c r="B14" s="3">
        <v>704</v>
      </c>
    </row>
    <row r="15" spans="1:6">
      <c r="A15" s="3">
        <v>135</v>
      </c>
      <c r="B15" s="3">
        <v>0</v>
      </c>
    </row>
    <row r="16" spans="1:6">
      <c r="A16" s="3">
        <v>386</v>
      </c>
      <c r="B16" s="3">
        <v>102</v>
      </c>
    </row>
    <row r="17" spans="1:2">
      <c r="A17" s="3">
        <v>500</v>
      </c>
      <c r="B17" s="3">
        <v>541</v>
      </c>
    </row>
    <row r="18" spans="1:2">
      <c r="A18" s="3">
        <v>263</v>
      </c>
      <c r="B18" s="3">
        <v>74</v>
      </c>
    </row>
    <row r="19" spans="1:2">
      <c r="A19" s="3">
        <v>196</v>
      </c>
      <c r="B19" s="3">
        <v>0</v>
      </c>
    </row>
    <row r="20" spans="1:2">
      <c r="A20" s="3">
        <v>280</v>
      </c>
      <c r="B20" s="3">
        <v>0</v>
      </c>
    </row>
    <row r="21" spans="1:2">
      <c r="A21" s="3">
        <v>332</v>
      </c>
      <c r="B21" s="3">
        <v>184</v>
      </c>
    </row>
    <row r="22" spans="1:2">
      <c r="A22" s="3">
        <v>439</v>
      </c>
      <c r="B22" s="3">
        <v>446</v>
      </c>
    </row>
    <row r="23" spans="1:2">
      <c r="A23" s="3">
        <v>469</v>
      </c>
      <c r="B23" s="3">
        <v>524</v>
      </c>
    </row>
    <row r="24" spans="1:2">
      <c r="A24" s="3">
        <v>230</v>
      </c>
      <c r="B24" s="3">
        <v>45</v>
      </c>
    </row>
    <row r="25" spans="1:2">
      <c r="A25" s="3">
        <v>448</v>
      </c>
      <c r="B25" s="3">
        <v>484</v>
      </c>
    </row>
    <row r="26" spans="1:2">
      <c r="A26" s="3">
        <v>208</v>
      </c>
      <c r="B26" s="3">
        <v>0</v>
      </c>
    </row>
    <row r="27" spans="1:2">
      <c r="A27" s="3">
        <v>390</v>
      </c>
      <c r="B27" s="3">
        <v>206</v>
      </c>
    </row>
    <row r="28" spans="1:2">
      <c r="A28" s="3">
        <v>152</v>
      </c>
      <c r="B28" s="3">
        <v>0</v>
      </c>
    </row>
    <row r="29" spans="1:2">
      <c r="A29" s="3">
        <v>319</v>
      </c>
      <c r="B29" s="3">
        <v>336</v>
      </c>
    </row>
    <row r="30" spans="1:2">
      <c r="A30" s="3">
        <v>283</v>
      </c>
      <c r="B30" s="3">
        <v>327</v>
      </c>
    </row>
    <row r="31" spans="1:2">
      <c r="A31" s="3">
        <v>326</v>
      </c>
      <c r="B31" s="3">
        <v>234</v>
      </c>
    </row>
    <row r="32" spans="1:2">
      <c r="A32" s="3">
        <v>930</v>
      </c>
      <c r="B32" s="3">
        <v>905</v>
      </c>
    </row>
    <row r="33" spans="1:2">
      <c r="A33" s="3">
        <v>402</v>
      </c>
      <c r="B33" s="3">
        <v>458</v>
      </c>
    </row>
    <row r="34" spans="1:2">
      <c r="A34" s="3">
        <v>404</v>
      </c>
      <c r="B34" s="3">
        <v>432</v>
      </c>
    </row>
    <row r="35" spans="1:2">
      <c r="A35" s="3">
        <v>205</v>
      </c>
      <c r="B35" s="3">
        <v>0</v>
      </c>
    </row>
    <row r="36" spans="1:2">
      <c r="A36" s="3">
        <v>551</v>
      </c>
      <c r="B36" s="3">
        <v>263</v>
      </c>
    </row>
    <row r="37" spans="1:2">
      <c r="A37" s="3">
        <v>158</v>
      </c>
      <c r="B37" s="3">
        <v>0</v>
      </c>
    </row>
    <row r="38" spans="1:2">
      <c r="A38" s="3">
        <v>195</v>
      </c>
      <c r="B38" s="3">
        <v>0</v>
      </c>
    </row>
    <row r="39" spans="1:2">
      <c r="A39" s="3">
        <v>215</v>
      </c>
      <c r="B39" s="3">
        <v>210</v>
      </c>
    </row>
    <row r="40" spans="1:2">
      <c r="A40" s="3">
        <v>445</v>
      </c>
      <c r="B40" s="3">
        <v>381</v>
      </c>
    </row>
    <row r="41" spans="1:2">
      <c r="A41" s="3">
        <v>452</v>
      </c>
      <c r="B41" s="3">
        <v>547</v>
      </c>
    </row>
    <row r="42" spans="1:2">
      <c r="A42" s="3">
        <v>294</v>
      </c>
      <c r="B42" s="3">
        <v>266</v>
      </c>
    </row>
    <row r="43" spans="1:2">
      <c r="A43" s="3">
        <v>258</v>
      </c>
      <c r="B43" s="3">
        <v>172</v>
      </c>
    </row>
    <row r="44" spans="1:2">
      <c r="A44" s="3">
        <v>247</v>
      </c>
      <c r="B44" s="3">
        <v>25</v>
      </c>
    </row>
    <row r="45" spans="1:2">
      <c r="A45" s="3">
        <v>527</v>
      </c>
      <c r="B45" s="3">
        <v>578</v>
      </c>
    </row>
    <row r="46" spans="1:2">
      <c r="A46" s="3">
        <v>343</v>
      </c>
      <c r="B46" s="3">
        <v>193</v>
      </c>
    </row>
    <row r="47" spans="1:2">
      <c r="A47" s="3">
        <v>436</v>
      </c>
      <c r="B47" s="3">
        <v>488</v>
      </c>
    </row>
    <row r="48" spans="1:2">
      <c r="A48" s="3">
        <v>459</v>
      </c>
      <c r="B48" s="3">
        <v>560</v>
      </c>
    </row>
    <row r="49" spans="1:2">
      <c r="A49" s="3">
        <v>552</v>
      </c>
      <c r="B49" s="3">
        <v>499</v>
      </c>
    </row>
    <row r="50" spans="1:2">
      <c r="A50" s="3">
        <v>368</v>
      </c>
      <c r="B50" s="3">
        <v>621</v>
      </c>
    </row>
    <row r="51" spans="1:2">
      <c r="A51" s="3">
        <v>313</v>
      </c>
      <c r="B51" s="3">
        <v>399</v>
      </c>
    </row>
    <row r="52" spans="1:2">
      <c r="A52" s="3">
        <v>200</v>
      </c>
      <c r="B52" s="3">
        <v>0</v>
      </c>
    </row>
    <row r="53" spans="1:2">
      <c r="A53" s="3">
        <v>346</v>
      </c>
      <c r="B53" s="3">
        <v>451</v>
      </c>
    </row>
    <row r="54" spans="1:2">
      <c r="A54" s="3">
        <v>368</v>
      </c>
      <c r="B54" s="3">
        <v>327</v>
      </c>
    </row>
    <row r="55" spans="1:2">
      <c r="A55" s="3">
        <v>294</v>
      </c>
      <c r="B55" s="3">
        <v>106</v>
      </c>
    </row>
    <row r="56" spans="1:2">
      <c r="A56" s="3">
        <v>386</v>
      </c>
      <c r="B56" s="3">
        <v>304</v>
      </c>
    </row>
    <row r="57" spans="1:2">
      <c r="A57" s="3">
        <v>404</v>
      </c>
      <c r="B57" s="3">
        <v>479</v>
      </c>
    </row>
    <row r="58" spans="1:2">
      <c r="A58" s="3">
        <v>135</v>
      </c>
      <c r="B58" s="3">
        <v>0</v>
      </c>
    </row>
    <row r="59" spans="1:2">
      <c r="A59" s="3">
        <v>150</v>
      </c>
      <c r="B59" s="3">
        <v>0</v>
      </c>
    </row>
    <row r="60" spans="1:2">
      <c r="A60" s="3">
        <v>364</v>
      </c>
      <c r="B60" s="3">
        <v>190</v>
      </c>
    </row>
    <row r="61" spans="1:2">
      <c r="A61" s="3">
        <v>359</v>
      </c>
      <c r="B61" s="3">
        <v>67</v>
      </c>
    </row>
    <row r="62" spans="1:2">
      <c r="A62" s="3">
        <v>275</v>
      </c>
      <c r="B62" s="3">
        <v>167</v>
      </c>
    </row>
    <row r="63" spans="1:2">
      <c r="A63" s="3">
        <v>382</v>
      </c>
      <c r="B63" s="3">
        <v>266</v>
      </c>
    </row>
    <row r="64" spans="1:2">
      <c r="A64" s="3">
        <v>356</v>
      </c>
      <c r="B64" s="3">
        <v>316</v>
      </c>
    </row>
    <row r="65" spans="1:2">
      <c r="A65" s="3">
        <v>248</v>
      </c>
      <c r="B65" s="3">
        <v>54</v>
      </c>
    </row>
    <row r="66" spans="1:2">
      <c r="A66" s="3">
        <v>156</v>
      </c>
      <c r="B66" s="3">
        <v>0</v>
      </c>
    </row>
    <row r="67" spans="1:2">
      <c r="A67" s="3">
        <v>245</v>
      </c>
      <c r="B67" s="3">
        <v>67</v>
      </c>
    </row>
    <row r="68" spans="1:2">
      <c r="A68" s="3">
        <v>218</v>
      </c>
      <c r="B68" s="3">
        <v>0</v>
      </c>
    </row>
    <row r="69" spans="1:2">
      <c r="A69" s="3">
        <v>313</v>
      </c>
      <c r="B69" s="3">
        <v>301</v>
      </c>
    </row>
    <row r="70" spans="1:2">
      <c r="A70" s="3">
        <v>680</v>
      </c>
      <c r="B70" s="3">
        <v>694</v>
      </c>
    </row>
    <row r="71" spans="1:2">
      <c r="A71" s="3">
        <v>372</v>
      </c>
      <c r="B71" s="3">
        <v>445</v>
      </c>
    </row>
    <row r="72" spans="1:2">
      <c r="A72" s="3">
        <v>409</v>
      </c>
      <c r="B72" s="3">
        <v>411</v>
      </c>
    </row>
    <row r="73" spans="1:2">
      <c r="A73" s="3">
        <v>494</v>
      </c>
      <c r="B73" s="3">
        <v>542</v>
      </c>
    </row>
    <row r="74" spans="1:2">
      <c r="A74" s="3">
        <v>311</v>
      </c>
      <c r="B74" s="3">
        <v>179</v>
      </c>
    </row>
    <row r="75" spans="1:2">
      <c r="A75" s="3">
        <v>527</v>
      </c>
      <c r="B75" s="3">
        <v>552</v>
      </c>
    </row>
    <row r="76" spans="1:2">
      <c r="A76" s="3">
        <v>347</v>
      </c>
      <c r="B76" s="3">
        <v>332</v>
      </c>
    </row>
    <row r="77" spans="1:2">
      <c r="A77" s="3">
        <v>331</v>
      </c>
      <c r="B77" s="3">
        <v>301</v>
      </c>
    </row>
    <row r="78" spans="1:2">
      <c r="A78" s="3">
        <v>409</v>
      </c>
      <c r="B78" s="3">
        <v>473</v>
      </c>
    </row>
    <row r="79" spans="1:2">
      <c r="A79" s="3">
        <v>219</v>
      </c>
      <c r="B79" s="3">
        <v>15</v>
      </c>
    </row>
    <row r="80" spans="1:2">
      <c r="A80" s="3">
        <v>245</v>
      </c>
      <c r="B80" s="3">
        <v>266</v>
      </c>
    </row>
    <row r="81" spans="1:2">
      <c r="A81" s="3">
        <v>247</v>
      </c>
      <c r="B81" s="3">
        <v>73</v>
      </c>
    </row>
    <row r="82" spans="1:2">
      <c r="A82" s="3">
        <v>458</v>
      </c>
      <c r="B82" s="3">
        <v>196</v>
      </c>
    </row>
    <row r="83" spans="1:2">
      <c r="A83" s="3">
        <v>167</v>
      </c>
      <c r="B83" s="3">
        <v>0</v>
      </c>
    </row>
    <row r="84" spans="1:2">
      <c r="A84" s="3">
        <v>282</v>
      </c>
      <c r="B84" s="3">
        <v>81</v>
      </c>
    </row>
    <row r="85" spans="1:2">
      <c r="A85" s="3">
        <v>310</v>
      </c>
      <c r="B85" s="3">
        <v>50</v>
      </c>
    </row>
    <row r="86" spans="1:2">
      <c r="A86" s="3">
        <v>337</v>
      </c>
      <c r="B86" s="3">
        <v>252</v>
      </c>
    </row>
    <row r="87" spans="1:2">
      <c r="A87" s="3">
        <v>119</v>
      </c>
      <c r="B87" s="3">
        <v>0</v>
      </c>
    </row>
    <row r="88" spans="1:2">
      <c r="A88" s="3">
        <v>227</v>
      </c>
      <c r="B88" s="3">
        <v>0</v>
      </c>
    </row>
    <row r="89" spans="1:2">
      <c r="A89" s="3">
        <v>811</v>
      </c>
      <c r="B89" s="3">
        <v>890</v>
      </c>
    </row>
    <row r="90" spans="1:2">
      <c r="A90" s="3">
        <v>439</v>
      </c>
      <c r="B90" s="3">
        <v>408</v>
      </c>
    </row>
    <row r="91" spans="1:2">
      <c r="A91" s="3">
        <v>178</v>
      </c>
      <c r="B91" s="3">
        <v>0</v>
      </c>
    </row>
    <row r="92" spans="1:2">
      <c r="A92" s="3">
        <v>344</v>
      </c>
      <c r="B92" s="3">
        <v>290</v>
      </c>
    </row>
    <row r="93" spans="1:2">
      <c r="A93" s="3">
        <v>532</v>
      </c>
      <c r="B93" s="3">
        <v>588</v>
      </c>
    </row>
    <row r="94" spans="1:2">
      <c r="A94" s="3">
        <v>422</v>
      </c>
      <c r="B94" s="3">
        <v>512</v>
      </c>
    </row>
    <row r="95" spans="1:2">
      <c r="A95" s="3">
        <v>446</v>
      </c>
      <c r="B95" s="3">
        <v>406</v>
      </c>
    </row>
    <row r="96" spans="1:2">
      <c r="A96" s="3">
        <v>244</v>
      </c>
      <c r="B96" s="3">
        <v>0</v>
      </c>
    </row>
    <row r="97" spans="1:2">
      <c r="A97" s="3">
        <v>380</v>
      </c>
      <c r="B97" s="3">
        <v>469</v>
      </c>
    </row>
    <row r="98" spans="1:2">
      <c r="A98" s="3">
        <v>240</v>
      </c>
      <c r="B98" s="3">
        <v>0</v>
      </c>
    </row>
    <row r="99" spans="1:2">
      <c r="A99" s="3">
        <v>117</v>
      </c>
      <c r="B99" s="3">
        <v>0</v>
      </c>
    </row>
    <row r="100" spans="1:2">
      <c r="A100" s="3">
        <v>359</v>
      </c>
      <c r="B100" s="3">
        <v>690</v>
      </c>
    </row>
    <row r="101" spans="1:2">
      <c r="A101" s="3">
        <v>260</v>
      </c>
      <c r="B101" s="3">
        <v>78</v>
      </c>
    </row>
    <row r="102" spans="1:2">
      <c r="A102" s="3">
        <v>236</v>
      </c>
      <c r="B102" s="3">
        <v>188</v>
      </c>
    </row>
    <row r="103" spans="1:2">
      <c r="A103" s="3">
        <v>594</v>
      </c>
      <c r="B103" s="3">
        <v>656</v>
      </c>
    </row>
    <row r="104" spans="1:2">
      <c r="A104" s="3">
        <v>250</v>
      </c>
      <c r="B104" s="3">
        <v>149</v>
      </c>
    </row>
    <row r="105" spans="1:2">
      <c r="A105" s="3">
        <v>186</v>
      </c>
      <c r="B105" s="3">
        <v>216</v>
      </c>
    </row>
    <row r="106" spans="1:2">
      <c r="A106" s="3">
        <v>520</v>
      </c>
      <c r="B106" s="3">
        <v>794</v>
      </c>
    </row>
    <row r="107" spans="1:2">
      <c r="A107" s="3">
        <v>668</v>
      </c>
      <c r="B107" s="3">
        <v>525</v>
      </c>
    </row>
    <row r="108" spans="1:2">
      <c r="A108" s="3">
        <v>357</v>
      </c>
      <c r="B108" s="3">
        <v>373</v>
      </c>
    </row>
    <row r="109" spans="1:2">
      <c r="A109" s="3">
        <v>253</v>
      </c>
      <c r="B109" s="3">
        <v>105</v>
      </c>
    </row>
    <row r="110" spans="1:2">
      <c r="A110" s="3">
        <v>112</v>
      </c>
      <c r="B110" s="3">
        <v>0</v>
      </c>
    </row>
    <row r="111" spans="1:2">
      <c r="A111" s="3">
        <v>257</v>
      </c>
      <c r="B111" s="3">
        <v>0</v>
      </c>
    </row>
    <row r="112" spans="1:2">
      <c r="A112" s="3">
        <v>440</v>
      </c>
      <c r="B112" s="3">
        <v>114</v>
      </c>
    </row>
    <row r="113" spans="1:2">
      <c r="A113" s="3">
        <v>273</v>
      </c>
      <c r="B113" s="3">
        <v>149</v>
      </c>
    </row>
    <row r="114" spans="1:2">
      <c r="A114" s="3">
        <v>245</v>
      </c>
      <c r="B114" s="3">
        <v>24</v>
      </c>
    </row>
    <row r="115" spans="1:2">
      <c r="A115" s="3">
        <v>226</v>
      </c>
      <c r="B115" s="3">
        <v>0</v>
      </c>
    </row>
    <row r="116" spans="1:2">
      <c r="A116" s="3">
        <v>481</v>
      </c>
      <c r="B116" s="3">
        <v>523</v>
      </c>
    </row>
    <row r="117" spans="1:2">
      <c r="A117" s="3">
        <v>464</v>
      </c>
      <c r="B117" s="3">
        <v>384</v>
      </c>
    </row>
    <row r="118" spans="1:2">
      <c r="A118" s="3">
        <v>262</v>
      </c>
      <c r="B118" s="3">
        <v>136</v>
      </c>
    </row>
    <row r="119" spans="1:2">
      <c r="A119" s="3">
        <v>361</v>
      </c>
      <c r="B119" s="3">
        <v>255</v>
      </c>
    </row>
    <row r="120" spans="1:2">
      <c r="A120" s="3">
        <v>182</v>
      </c>
      <c r="B120" s="3">
        <v>0</v>
      </c>
    </row>
    <row r="121" spans="1:2">
      <c r="A121" s="3">
        <v>613</v>
      </c>
      <c r="B121" s="3">
        <v>671</v>
      </c>
    </row>
    <row r="122" spans="1:2">
      <c r="A122" s="3">
        <v>169</v>
      </c>
      <c r="B122" s="3">
        <v>0</v>
      </c>
    </row>
    <row r="123" spans="1:2">
      <c r="A123" s="3">
        <v>134</v>
      </c>
      <c r="B123" s="3">
        <v>0</v>
      </c>
    </row>
    <row r="124" spans="1:2">
      <c r="A124" s="3">
        <v>125</v>
      </c>
      <c r="B124" s="3">
        <v>0</v>
      </c>
    </row>
    <row r="125" spans="1:2">
      <c r="A125" s="3">
        <v>587</v>
      </c>
      <c r="B125" s="3">
        <v>227</v>
      </c>
    </row>
    <row r="126" spans="1:2">
      <c r="A126" s="3">
        <v>471</v>
      </c>
      <c r="B126" s="3">
        <v>452</v>
      </c>
    </row>
    <row r="127" spans="1:2">
      <c r="A127" s="3">
        <v>114</v>
      </c>
      <c r="B127" s="3">
        <v>0</v>
      </c>
    </row>
    <row r="128" spans="1:2">
      <c r="A128" s="3">
        <v>188</v>
      </c>
      <c r="B128" s="3">
        <v>0</v>
      </c>
    </row>
    <row r="129" spans="1:2">
      <c r="A129" s="3">
        <v>191</v>
      </c>
      <c r="B129" s="3">
        <v>0</v>
      </c>
    </row>
    <row r="130" spans="1:2">
      <c r="A130" s="3">
        <v>424</v>
      </c>
      <c r="B130" s="3">
        <v>702</v>
      </c>
    </row>
    <row r="131" spans="1:2">
      <c r="A131" s="3">
        <v>253</v>
      </c>
      <c r="B131" s="3">
        <v>0</v>
      </c>
    </row>
    <row r="132" spans="1:2">
      <c r="A132" s="3">
        <v>597</v>
      </c>
      <c r="B132" s="3">
        <v>630</v>
      </c>
    </row>
    <row r="133" spans="1:2">
      <c r="A133" s="3">
        <v>273</v>
      </c>
      <c r="B133" s="3">
        <v>128</v>
      </c>
    </row>
    <row r="134" spans="1:2">
      <c r="A134" s="3">
        <v>275</v>
      </c>
      <c r="B134" s="3">
        <v>434</v>
      </c>
    </row>
    <row r="135" spans="1:2">
      <c r="A135" s="3">
        <v>158</v>
      </c>
      <c r="B135" s="3">
        <v>0</v>
      </c>
    </row>
    <row r="136" spans="1:2">
      <c r="A136" s="3">
        <v>398</v>
      </c>
      <c r="B136" s="3">
        <v>456</v>
      </c>
    </row>
    <row r="137" spans="1:2">
      <c r="A137" s="3">
        <v>418</v>
      </c>
      <c r="B137" s="3">
        <v>509</v>
      </c>
    </row>
    <row r="138" spans="1:2">
      <c r="A138" s="3">
        <v>442</v>
      </c>
      <c r="B138" s="3">
        <v>418</v>
      </c>
    </row>
    <row r="139" spans="1:2">
      <c r="A139" s="3">
        <v>251</v>
      </c>
      <c r="B139" s="3">
        <v>4</v>
      </c>
    </row>
    <row r="140" spans="1:2">
      <c r="A140" s="3">
        <v>307</v>
      </c>
      <c r="B140" s="3">
        <v>38</v>
      </c>
    </row>
    <row r="141" spans="1:2">
      <c r="A141" s="3">
        <v>272</v>
      </c>
      <c r="B141" s="3">
        <v>94</v>
      </c>
    </row>
    <row r="142" spans="1:2">
      <c r="A142" s="3">
        <v>171</v>
      </c>
      <c r="B142" s="3">
        <v>0</v>
      </c>
    </row>
    <row r="143" spans="1:2">
      <c r="A143" s="3">
        <v>713</v>
      </c>
      <c r="B143" s="3">
        <v>799</v>
      </c>
    </row>
    <row r="144" spans="1:2">
      <c r="A144" s="3">
        <v>449</v>
      </c>
      <c r="B144" s="3">
        <v>713</v>
      </c>
    </row>
    <row r="145" spans="1:2">
      <c r="A145" s="3">
        <v>473</v>
      </c>
      <c r="B145" s="3">
        <v>303</v>
      </c>
    </row>
    <row r="146" spans="1:2">
      <c r="A146" s="3">
        <v>538</v>
      </c>
      <c r="B146" s="3">
        <v>335</v>
      </c>
    </row>
    <row r="147" spans="1:2">
      <c r="A147" s="3">
        <v>379</v>
      </c>
      <c r="B147" s="3">
        <v>355</v>
      </c>
    </row>
    <row r="148" spans="1:2">
      <c r="A148" s="3">
        <v>223</v>
      </c>
      <c r="B148" s="3">
        <v>34</v>
      </c>
    </row>
    <row r="149" spans="1:2">
      <c r="A149" s="3">
        <v>334</v>
      </c>
      <c r="B149" s="3">
        <v>321</v>
      </c>
    </row>
    <row r="150" spans="1:2">
      <c r="A150" s="3">
        <v>363</v>
      </c>
      <c r="B150" s="3">
        <v>403</v>
      </c>
    </row>
    <row r="151" spans="1:2">
      <c r="A151" s="3">
        <v>147</v>
      </c>
      <c r="B151" s="3">
        <v>0</v>
      </c>
    </row>
    <row r="152" spans="1:2">
      <c r="A152" s="3">
        <v>188</v>
      </c>
      <c r="B152" s="3">
        <v>0</v>
      </c>
    </row>
    <row r="153" spans="1:2">
      <c r="A153" s="3">
        <v>118</v>
      </c>
      <c r="B153" s="3">
        <v>0</v>
      </c>
    </row>
    <row r="154" spans="1:2">
      <c r="A154" s="3">
        <v>426</v>
      </c>
      <c r="B154" s="3">
        <v>291</v>
      </c>
    </row>
    <row r="155" spans="1:2">
      <c r="A155" s="3">
        <v>345</v>
      </c>
      <c r="B155" s="3">
        <v>267</v>
      </c>
    </row>
    <row r="156" spans="1:2">
      <c r="A156" s="3">
        <v>180</v>
      </c>
      <c r="B156" s="3">
        <v>78</v>
      </c>
    </row>
    <row r="157" spans="1:2">
      <c r="A157" s="3">
        <v>337</v>
      </c>
      <c r="B157" s="3">
        <v>0</v>
      </c>
    </row>
    <row r="158" spans="1:2">
      <c r="A158" s="3">
        <v>230</v>
      </c>
      <c r="B158" s="3">
        <v>0</v>
      </c>
    </row>
    <row r="159" spans="1:2">
      <c r="A159" s="3">
        <v>140</v>
      </c>
      <c r="B159" s="3">
        <v>0</v>
      </c>
    </row>
    <row r="160" spans="1:2">
      <c r="A160" s="3">
        <v>331</v>
      </c>
      <c r="B160" s="3">
        <v>215</v>
      </c>
    </row>
    <row r="161" spans="1:2">
      <c r="A161" s="3">
        <v>397</v>
      </c>
      <c r="B161" s="3">
        <v>510</v>
      </c>
    </row>
    <row r="162" spans="1:2">
      <c r="A162" s="3">
        <v>397</v>
      </c>
      <c r="B162" s="3">
        <v>327</v>
      </c>
    </row>
    <row r="163" spans="1:2">
      <c r="A163" s="3">
        <v>230</v>
      </c>
      <c r="B163" s="3">
        <v>0</v>
      </c>
    </row>
    <row r="164" spans="1:2">
      <c r="A164" s="3">
        <v>373</v>
      </c>
      <c r="B164" s="3">
        <v>418</v>
      </c>
    </row>
    <row r="165" spans="1:2">
      <c r="A165" s="3">
        <v>156</v>
      </c>
      <c r="B165" s="3">
        <v>0</v>
      </c>
    </row>
    <row r="166" spans="1:2">
      <c r="A166" s="3">
        <v>504</v>
      </c>
      <c r="B166" s="3">
        <v>543</v>
      </c>
    </row>
    <row r="167" spans="1:2">
      <c r="A167" s="3">
        <v>198</v>
      </c>
      <c r="B167" s="3">
        <v>0</v>
      </c>
    </row>
    <row r="168" spans="1:2">
      <c r="A168" s="3">
        <v>420</v>
      </c>
      <c r="B168" s="3">
        <v>274</v>
      </c>
    </row>
    <row r="169" spans="1:2">
      <c r="A169" s="3">
        <v>359</v>
      </c>
      <c r="B169" s="3">
        <v>285</v>
      </c>
    </row>
    <row r="170" spans="1:2">
      <c r="A170" s="3">
        <v>209</v>
      </c>
      <c r="B170" s="3">
        <v>0</v>
      </c>
    </row>
    <row r="171" spans="1:2">
      <c r="A171" s="3">
        <v>174</v>
      </c>
      <c r="B171" s="3">
        <v>0</v>
      </c>
    </row>
    <row r="172" spans="1:2">
      <c r="A172" s="3">
        <v>214</v>
      </c>
      <c r="B172" s="3">
        <v>0</v>
      </c>
    </row>
    <row r="173" spans="1:2">
      <c r="A173" s="3">
        <v>449</v>
      </c>
      <c r="B173" s="3">
        <v>550</v>
      </c>
    </row>
    <row r="174" spans="1:2">
      <c r="A174" s="3">
        <v>163</v>
      </c>
      <c r="B174" s="3">
        <v>0</v>
      </c>
    </row>
    <row r="175" spans="1:2">
      <c r="A175" s="3">
        <v>293</v>
      </c>
      <c r="B175" s="3">
        <v>142</v>
      </c>
    </row>
    <row r="176" spans="1:2">
      <c r="A176" s="3">
        <v>337</v>
      </c>
      <c r="B176" s="3">
        <v>54</v>
      </c>
    </row>
    <row r="177" spans="1:2">
      <c r="A177" s="3">
        <v>332</v>
      </c>
      <c r="B177" s="3">
        <v>362</v>
      </c>
    </row>
    <row r="178" spans="1:2">
      <c r="A178" s="3">
        <v>735</v>
      </c>
      <c r="B178" s="3">
        <v>787</v>
      </c>
    </row>
    <row r="179" spans="1:2">
      <c r="A179" s="3">
        <v>201</v>
      </c>
      <c r="B179" s="3">
        <v>0</v>
      </c>
    </row>
    <row r="180" spans="1:2">
      <c r="A180" s="3">
        <v>216</v>
      </c>
      <c r="B180" s="3">
        <v>0</v>
      </c>
    </row>
    <row r="181" spans="1:2">
      <c r="A181" s="3">
        <v>286</v>
      </c>
      <c r="B181" s="3">
        <v>192</v>
      </c>
    </row>
    <row r="182" spans="1:2">
      <c r="A182" s="3">
        <v>309</v>
      </c>
      <c r="B182" s="3">
        <v>227</v>
      </c>
    </row>
    <row r="183" spans="1:2">
      <c r="A183" s="3">
        <v>548</v>
      </c>
      <c r="B183" s="3">
        <v>619</v>
      </c>
    </row>
    <row r="184" spans="1:2">
      <c r="A184" s="3">
        <v>288</v>
      </c>
      <c r="B184" s="3">
        <v>212</v>
      </c>
    </row>
    <row r="185" spans="1:2">
      <c r="A185" s="3">
        <v>374</v>
      </c>
      <c r="B185" s="3">
        <v>258</v>
      </c>
    </row>
    <row r="186" spans="1:2">
      <c r="A186" s="3">
        <v>449</v>
      </c>
      <c r="B186" s="3">
        <v>395</v>
      </c>
    </row>
    <row r="187" spans="1:2">
      <c r="A187" s="3">
        <v>328</v>
      </c>
      <c r="B187" s="3">
        <v>0</v>
      </c>
    </row>
    <row r="188" spans="1:2">
      <c r="A188" s="3">
        <v>788</v>
      </c>
      <c r="B188" s="3">
        <v>724</v>
      </c>
    </row>
    <row r="189" spans="1:2">
      <c r="A189" s="3">
        <v>309</v>
      </c>
      <c r="B189" s="3">
        <v>225</v>
      </c>
    </row>
    <row r="190" spans="1:2">
      <c r="A190" s="3">
        <v>302</v>
      </c>
      <c r="B190" s="3">
        <v>94</v>
      </c>
    </row>
    <row r="191" spans="1:2">
      <c r="A191" s="3">
        <v>163</v>
      </c>
      <c r="B191" s="3">
        <v>0</v>
      </c>
    </row>
    <row r="192" spans="1:2">
      <c r="A192" s="3">
        <v>542</v>
      </c>
      <c r="B192" s="3">
        <v>465</v>
      </c>
    </row>
    <row r="193" spans="1:2">
      <c r="A193" s="3">
        <v>319</v>
      </c>
      <c r="B193" s="3">
        <v>63</v>
      </c>
    </row>
    <row r="194" spans="1:2">
      <c r="A194" s="3">
        <v>377</v>
      </c>
      <c r="B194" s="3">
        <v>269</v>
      </c>
    </row>
    <row r="195" spans="1:2">
      <c r="A195" s="3">
        <v>686</v>
      </c>
      <c r="B195" s="3">
        <v>844</v>
      </c>
    </row>
    <row r="196" spans="1:2">
      <c r="A196" s="3">
        <v>281</v>
      </c>
      <c r="B196" s="3">
        <v>168</v>
      </c>
    </row>
    <row r="197" spans="1:2">
      <c r="A197" s="3">
        <v>715</v>
      </c>
      <c r="B197" s="3">
        <v>713</v>
      </c>
    </row>
    <row r="198" spans="1:2">
      <c r="A198" s="3">
        <v>177</v>
      </c>
      <c r="B198" s="3">
        <v>0</v>
      </c>
    </row>
    <row r="199" spans="1:2">
      <c r="A199" s="3">
        <v>390</v>
      </c>
      <c r="B199" s="3">
        <v>401</v>
      </c>
    </row>
    <row r="200" spans="1:2">
      <c r="A200" s="3">
        <v>506</v>
      </c>
      <c r="B200" s="3">
        <v>375</v>
      </c>
    </row>
    <row r="201" spans="1:2">
      <c r="A201" s="3">
        <v>297</v>
      </c>
      <c r="B201" s="3">
        <v>35</v>
      </c>
    </row>
    <row r="202" spans="1:2">
      <c r="A202" s="3">
        <v>165</v>
      </c>
      <c r="B202" s="3">
        <v>0</v>
      </c>
    </row>
    <row r="203" spans="1:2">
      <c r="A203" s="3">
        <v>303</v>
      </c>
      <c r="B203" s="3">
        <v>286</v>
      </c>
    </row>
    <row r="204" spans="1:2">
      <c r="A204" s="3">
        <v>375</v>
      </c>
      <c r="B204" s="3">
        <v>415</v>
      </c>
    </row>
    <row r="205" spans="1:2">
      <c r="A205" s="3">
        <v>518</v>
      </c>
      <c r="B205" s="3">
        <v>524</v>
      </c>
    </row>
    <row r="206" spans="1:2">
      <c r="A206" s="3">
        <v>142</v>
      </c>
      <c r="B206" s="3">
        <v>0</v>
      </c>
    </row>
    <row r="207" spans="1:2">
      <c r="A207" s="3">
        <v>489</v>
      </c>
      <c r="B207" s="3">
        <v>706</v>
      </c>
    </row>
    <row r="208" spans="1:2">
      <c r="A208" s="3">
        <v>384</v>
      </c>
      <c r="B208" s="3">
        <v>228</v>
      </c>
    </row>
    <row r="209" spans="1:2">
      <c r="A209" s="3">
        <v>314</v>
      </c>
      <c r="B209" s="3">
        <v>319</v>
      </c>
    </row>
    <row r="210" spans="1:2">
      <c r="A210" s="3">
        <v>176</v>
      </c>
      <c r="B210" s="3">
        <v>0</v>
      </c>
    </row>
    <row r="211" spans="1:2">
      <c r="A211" s="3">
        <v>350</v>
      </c>
      <c r="B211" s="3">
        <v>608</v>
      </c>
    </row>
    <row r="212" spans="1:2">
      <c r="A212" s="3">
        <v>313</v>
      </c>
      <c r="B212" s="3">
        <v>115</v>
      </c>
    </row>
    <row r="213" spans="1:2">
      <c r="A213" s="3">
        <v>629</v>
      </c>
      <c r="B213" s="3">
        <v>366</v>
      </c>
    </row>
    <row r="214" spans="1:2">
      <c r="A214" s="3">
        <v>238</v>
      </c>
      <c r="B214" s="3">
        <v>48</v>
      </c>
    </row>
    <row r="215" spans="1:2">
      <c r="A215" s="3">
        <v>389</v>
      </c>
      <c r="B215" s="3">
        <v>400</v>
      </c>
    </row>
    <row r="216" spans="1:2">
      <c r="A216" s="3">
        <v>316</v>
      </c>
      <c r="B216" s="3">
        <v>154</v>
      </c>
    </row>
    <row r="217" spans="1:2">
      <c r="A217" s="3">
        <v>375</v>
      </c>
      <c r="B217" s="3">
        <v>319</v>
      </c>
    </row>
    <row r="218" spans="1:2">
      <c r="A218" s="3">
        <v>401</v>
      </c>
      <c r="B218" s="3">
        <v>341</v>
      </c>
    </row>
    <row r="219" spans="1:2">
      <c r="A219" s="3">
        <v>330</v>
      </c>
      <c r="B219" s="3">
        <v>123</v>
      </c>
    </row>
    <row r="220" spans="1:2">
      <c r="A220" s="3">
        <v>210</v>
      </c>
      <c r="B220" s="3">
        <v>26</v>
      </c>
    </row>
    <row r="221" spans="1:2">
      <c r="A221" s="3">
        <v>384</v>
      </c>
      <c r="B221" s="3">
        <v>478</v>
      </c>
    </row>
    <row r="222" spans="1:2">
      <c r="A222" s="3">
        <v>146</v>
      </c>
      <c r="B222" s="3">
        <v>98</v>
      </c>
    </row>
    <row r="223" spans="1:2">
      <c r="A223" s="3">
        <v>362</v>
      </c>
      <c r="B223" s="3">
        <v>327</v>
      </c>
    </row>
    <row r="224" spans="1:2">
      <c r="A224" s="3">
        <v>428</v>
      </c>
      <c r="B224" s="3">
        <v>623</v>
      </c>
    </row>
    <row r="225" spans="1:2">
      <c r="A225" s="3">
        <v>620</v>
      </c>
      <c r="B225" s="3">
        <v>615</v>
      </c>
    </row>
    <row r="226" spans="1:2">
      <c r="A226" s="3">
        <v>441</v>
      </c>
      <c r="B226" s="3">
        <v>775</v>
      </c>
    </row>
    <row r="227" spans="1:2">
      <c r="A227" s="3">
        <v>337</v>
      </c>
      <c r="B227" s="3">
        <v>287</v>
      </c>
    </row>
    <row r="228" spans="1:2">
      <c r="A228" s="3">
        <v>572</v>
      </c>
      <c r="B228" s="3">
        <v>351</v>
      </c>
    </row>
    <row r="229" spans="1:2">
      <c r="A229" s="3">
        <v>402</v>
      </c>
      <c r="B229" s="3">
        <v>538</v>
      </c>
    </row>
    <row r="230" spans="1:2">
      <c r="A230" s="3">
        <v>516</v>
      </c>
      <c r="B230" s="3">
        <v>516</v>
      </c>
    </row>
    <row r="231" spans="1:2">
      <c r="A231" s="3">
        <v>421</v>
      </c>
      <c r="B231" s="3">
        <v>241</v>
      </c>
    </row>
    <row r="232" spans="1:2">
      <c r="A232" s="3">
        <v>334</v>
      </c>
      <c r="B232" s="3">
        <v>78</v>
      </c>
    </row>
    <row r="233" spans="1:2">
      <c r="A233" s="3">
        <v>536</v>
      </c>
      <c r="B233" s="3">
        <v>529</v>
      </c>
    </row>
    <row r="234" spans="1:2">
      <c r="A234" s="3">
        <v>379</v>
      </c>
      <c r="B234" s="3">
        <v>331</v>
      </c>
    </row>
    <row r="235" spans="1:2">
      <c r="A235" s="3">
        <v>370</v>
      </c>
      <c r="B235" s="3">
        <v>329</v>
      </c>
    </row>
    <row r="236" spans="1:2">
      <c r="A236" s="3">
        <v>352</v>
      </c>
      <c r="B236" s="3">
        <v>345</v>
      </c>
    </row>
    <row r="237" spans="1:2">
      <c r="A237" s="3">
        <v>183</v>
      </c>
      <c r="B237" s="3">
        <v>0</v>
      </c>
    </row>
    <row r="238" spans="1:2">
      <c r="A238" s="3">
        <v>567</v>
      </c>
      <c r="B238" s="3">
        <v>665</v>
      </c>
    </row>
    <row r="239" spans="1:2">
      <c r="A239" s="3">
        <v>227</v>
      </c>
      <c r="B239" s="3">
        <v>96</v>
      </c>
    </row>
    <row r="240" spans="1:2">
      <c r="A240" s="3">
        <v>361</v>
      </c>
      <c r="B240" s="3">
        <v>245</v>
      </c>
    </row>
    <row r="241" spans="1:2">
      <c r="A241" s="3">
        <v>380</v>
      </c>
      <c r="B241" s="3">
        <v>222</v>
      </c>
    </row>
    <row r="242" spans="1:2">
      <c r="A242" s="3">
        <v>231</v>
      </c>
      <c r="B242" s="3">
        <v>26</v>
      </c>
    </row>
    <row r="243" spans="1:2">
      <c r="A243" s="3">
        <v>257</v>
      </c>
      <c r="B243" s="3">
        <v>82</v>
      </c>
    </row>
    <row r="244" spans="1:2">
      <c r="A244" s="3">
        <v>256</v>
      </c>
      <c r="B244" s="3">
        <v>74</v>
      </c>
    </row>
    <row r="245" spans="1:2">
      <c r="A245" s="3">
        <v>100</v>
      </c>
      <c r="B245" s="3">
        <v>0</v>
      </c>
    </row>
    <row r="246" spans="1:2">
      <c r="A246" s="3">
        <v>125</v>
      </c>
      <c r="B246" s="3">
        <v>8</v>
      </c>
    </row>
    <row r="247" spans="1:2">
      <c r="A247" s="3">
        <v>450</v>
      </c>
      <c r="B247" s="3">
        <v>428</v>
      </c>
    </row>
    <row r="248" spans="1:2">
      <c r="A248" s="3">
        <v>144</v>
      </c>
      <c r="B248" s="3">
        <v>0</v>
      </c>
    </row>
    <row r="249" spans="1:2">
      <c r="A249" s="3">
        <v>185</v>
      </c>
      <c r="B249" s="3">
        <v>0</v>
      </c>
    </row>
    <row r="250" spans="1:2">
      <c r="A250" s="3">
        <v>259</v>
      </c>
      <c r="B250" s="3">
        <v>100</v>
      </c>
    </row>
    <row r="251" spans="1:2">
      <c r="A251" s="3">
        <v>184</v>
      </c>
      <c r="B251" s="3">
        <v>0</v>
      </c>
    </row>
    <row r="252" spans="1:2">
      <c r="A252" s="3">
        <v>91</v>
      </c>
      <c r="B252" s="3">
        <v>0</v>
      </c>
    </row>
    <row r="253" spans="1:2">
      <c r="A253" s="3">
        <v>131</v>
      </c>
      <c r="B253" s="3">
        <v>49</v>
      </c>
    </row>
    <row r="254" spans="1:2">
      <c r="A254" s="3">
        <v>187</v>
      </c>
      <c r="B254" s="3">
        <v>0</v>
      </c>
    </row>
    <row r="255" spans="1:2">
      <c r="A255" s="3">
        <v>261</v>
      </c>
      <c r="B255" s="3">
        <v>66</v>
      </c>
    </row>
    <row r="256" spans="1:2">
      <c r="A256" s="3">
        <v>608</v>
      </c>
      <c r="B256" s="3">
        <v>678</v>
      </c>
    </row>
    <row r="257" spans="1:2">
      <c r="A257" s="3">
        <v>393</v>
      </c>
      <c r="B257" s="3">
        <v>109</v>
      </c>
    </row>
    <row r="258" spans="1:2">
      <c r="A258" s="3">
        <v>459</v>
      </c>
      <c r="B258" s="3">
        <v>524</v>
      </c>
    </row>
    <row r="259" spans="1:2">
      <c r="A259" s="3">
        <v>297</v>
      </c>
      <c r="B259" s="3">
        <v>59</v>
      </c>
    </row>
    <row r="260" spans="1:2">
      <c r="A260" s="3">
        <v>132</v>
      </c>
      <c r="B260" s="3">
        <v>0</v>
      </c>
    </row>
    <row r="261" spans="1:2">
      <c r="A261" s="3">
        <v>182</v>
      </c>
      <c r="B261" s="3">
        <v>0</v>
      </c>
    </row>
    <row r="262" spans="1:2">
      <c r="A262" s="3">
        <v>210</v>
      </c>
      <c r="B262" s="3">
        <v>0</v>
      </c>
    </row>
    <row r="263" spans="1:2">
      <c r="A263" s="3">
        <v>441</v>
      </c>
      <c r="B263" s="3">
        <v>546</v>
      </c>
    </row>
    <row r="264" spans="1:2">
      <c r="A264" s="3">
        <v>375</v>
      </c>
      <c r="B264" s="3">
        <v>173</v>
      </c>
    </row>
    <row r="265" spans="1:2">
      <c r="A265" s="3">
        <v>651</v>
      </c>
      <c r="B265" s="3">
        <v>525</v>
      </c>
    </row>
    <row r="266" spans="1:2">
      <c r="A266" s="3">
        <v>290</v>
      </c>
      <c r="B266" s="3">
        <v>233</v>
      </c>
    </row>
    <row r="267" spans="1:2">
      <c r="A267" s="3">
        <v>264</v>
      </c>
      <c r="B267" s="3">
        <v>67</v>
      </c>
    </row>
    <row r="268" spans="1:2">
      <c r="A268" s="3">
        <v>372</v>
      </c>
      <c r="B268" s="3">
        <v>326</v>
      </c>
    </row>
    <row r="269" spans="1:2">
      <c r="A269" s="3">
        <v>371</v>
      </c>
      <c r="B269" s="3">
        <v>275</v>
      </c>
    </row>
    <row r="270" spans="1:2">
      <c r="A270" s="3">
        <v>352</v>
      </c>
      <c r="B270" s="3">
        <v>8</v>
      </c>
    </row>
    <row r="271" spans="1:2">
      <c r="A271" s="3">
        <v>424</v>
      </c>
      <c r="B271" s="3">
        <v>471</v>
      </c>
    </row>
    <row r="272" spans="1:2">
      <c r="A272" s="3">
        <v>139</v>
      </c>
      <c r="B272" s="3">
        <v>0</v>
      </c>
    </row>
    <row r="273" spans="1:2">
      <c r="A273" s="3">
        <v>401</v>
      </c>
      <c r="B273" s="3">
        <v>386</v>
      </c>
    </row>
    <row r="274" spans="1:2">
      <c r="A274" s="3">
        <v>212</v>
      </c>
      <c r="B274" s="3">
        <v>68</v>
      </c>
    </row>
    <row r="275" spans="1:2">
      <c r="A275" s="3">
        <v>340</v>
      </c>
      <c r="B275" s="3">
        <v>218</v>
      </c>
    </row>
    <row r="276" spans="1:2">
      <c r="A276" s="3">
        <v>293</v>
      </c>
      <c r="B276" s="3">
        <v>364</v>
      </c>
    </row>
    <row r="277" spans="1:2">
      <c r="A277" s="3">
        <v>345</v>
      </c>
      <c r="B277" s="3">
        <v>628</v>
      </c>
    </row>
    <row r="278" spans="1:2">
      <c r="A278" s="3">
        <v>430</v>
      </c>
      <c r="B278" s="3">
        <v>484</v>
      </c>
    </row>
    <row r="279" spans="1:2">
      <c r="A279" s="3">
        <v>623</v>
      </c>
      <c r="B279" s="3">
        <v>265</v>
      </c>
    </row>
    <row r="280" spans="1:2">
      <c r="A280" s="3">
        <v>251</v>
      </c>
      <c r="B280" s="3">
        <v>105</v>
      </c>
    </row>
    <row r="281" spans="1:2">
      <c r="A281" s="3">
        <v>345</v>
      </c>
      <c r="B281" s="3">
        <v>266</v>
      </c>
    </row>
    <row r="282" spans="1:2">
      <c r="A282" s="3">
        <v>507</v>
      </c>
      <c r="B282" s="3">
        <v>125</v>
      </c>
    </row>
    <row r="283" spans="1:2">
      <c r="A283" s="3">
        <v>243</v>
      </c>
      <c r="B283" s="3">
        <v>135</v>
      </c>
    </row>
    <row r="284" spans="1:2">
      <c r="A284" s="3">
        <v>369</v>
      </c>
      <c r="B284" s="3">
        <v>271</v>
      </c>
    </row>
    <row r="285" spans="1:2">
      <c r="A285" s="3">
        <v>179</v>
      </c>
      <c r="B285" s="3">
        <v>0</v>
      </c>
    </row>
    <row r="286" spans="1:2">
      <c r="A286" s="3">
        <v>569</v>
      </c>
      <c r="B286" s="3">
        <v>649</v>
      </c>
    </row>
    <row r="287" spans="1:2">
      <c r="A287" s="3">
        <v>475</v>
      </c>
      <c r="B287" s="3">
        <v>445</v>
      </c>
    </row>
    <row r="288" spans="1:2">
      <c r="A288" s="3">
        <v>163</v>
      </c>
      <c r="B288" s="3">
        <v>0</v>
      </c>
    </row>
    <row r="289" spans="1:2">
      <c r="A289" s="3">
        <v>152</v>
      </c>
      <c r="B289" s="3">
        <v>0</v>
      </c>
    </row>
    <row r="290" spans="1:2">
      <c r="A290" s="3">
        <v>139</v>
      </c>
      <c r="B290" s="3">
        <v>0</v>
      </c>
    </row>
    <row r="291" spans="1:2">
      <c r="A291" s="3">
        <v>266</v>
      </c>
      <c r="B291" s="3">
        <v>0</v>
      </c>
    </row>
    <row r="292" spans="1:2">
      <c r="A292" s="3">
        <v>379</v>
      </c>
      <c r="B292" s="3">
        <v>432</v>
      </c>
    </row>
    <row r="293" spans="1:2">
      <c r="A293" s="3">
        <v>290</v>
      </c>
      <c r="B293" s="3">
        <v>243</v>
      </c>
    </row>
    <row r="294" spans="1:2">
      <c r="A294" s="3">
        <v>262</v>
      </c>
      <c r="B294" s="3">
        <v>80</v>
      </c>
    </row>
    <row r="295" spans="1:2">
      <c r="A295" s="3">
        <v>281</v>
      </c>
      <c r="B295" s="3">
        <v>155</v>
      </c>
    </row>
    <row r="296" spans="1:2">
      <c r="A296" s="3">
        <v>372</v>
      </c>
      <c r="B296" s="3">
        <v>241</v>
      </c>
    </row>
    <row r="297" spans="1:2">
      <c r="A297" s="3">
        <v>800</v>
      </c>
      <c r="B297" s="3">
        <v>839</v>
      </c>
    </row>
    <row r="298" spans="1:2">
      <c r="A298" s="3">
        <v>200</v>
      </c>
      <c r="B298" s="3">
        <v>0</v>
      </c>
    </row>
    <row r="299" spans="1:2">
      <c r="A299" s="3">
        <v>146</v>
      </c>
      <c r="B299" s="3">
        <v>0</v>
      </c>
    </row>
    <row r="300" spans="1:2">
      <c r="A300" s="3">
        <v>362</v>
      </c>
      <c r="B300" s="3">
        <v>147</v>
      </c>
    </row>
    <row r="301" spans="1:2">
      <c r="A301" s="3">
        <v>314</v>
      </c>
      <c r="B301" s="3">
        <v>94</v>
      </c>
    </row>
    <row r="302" spans="1:2">
      <c r="A302" s="3">
        <v>199</v>
      </c>
      <c r="B302" s="3">
        <v>0</v>
      </c>
    </row>
    <row r="303" spans="1:2">
      <c r="A303" s="3">
        <v>364</v>
      </c>
      <c r="B303" s="3">
        <v>356</v>
      </c>
    </row>
    <row r="304" spans="1:2">
      <c r="A304" s="3">
        <v>347</v>
      </c>
      <c r="B304" s="3">
        <v>290</v>
      </c>
    </row>
    <row r="305" spans="1:2">
      <c r="A305" s="3">
        <v>283</v>
      </c>
      <c r="B305" s="3">
        <v>86</v>
      </c>
    </row>
    <row r="306" spans="1:2">
      <c r="A306" s="3">
        <v>357</v>
      </c>
      <c r="B306" s="3">
        <v>148</v>
      </c>
    </row>
    <row r="307" spans="1:2">
      <c r="A307" s="3">
        <v>344</v>
      </c>
      <c r="B307" s="3">
        <v>207</v>
      </c>
    </row>
    <row r="308" spans="1:2">
      <c r="A308" s="3">
        <v>525</v>
      </c>
      <c r="B308" s="3">
        <v>453</v>
      </c>
    </row>
    <row r="309" spans="1:2">
      <c r="A309" s="3">
        <v>161</v>
      </c>
      <c r="B309" s="3">
        <v>0</v>
      </c>
    </row>
    <row r="310" spans="1:2">
      <c r="A310" s="3">
        <v>281</v>
      </c>
      <c r="B310" s="3">
        <v>35</v>
      </c>
    </row>
    <row r="311" spans="1:2">
      <c r="A311" s="3">
        <v>292</v>
      </c>
      <c r="B311" s="3">
        <v>0</v>
      </c>
    </row>
    <row r="312" spans="1:2">
      <c r="A312" s="3">
        <v>325</v>
      </c>
      <c r="B312" s="3">
        <v>341</v>
      </c>
    </row>
    <row r="313" spans="1:2">
      <c r="A313" s="3">
        <v>484</v>
      </c>
      <c r="B313" s="3">
        <v>443</v>
      </c>
    </row>
    <row r="314" spans="1:2">
      <c r="A314" s="3">
        <v>361</v>
      </c>
      <c r="B314" s="3">
        <v>518</v>
      </c>
    </row>
    <row r="315" spans="1:2">
      <c r="A315" s="3">
        <v>388</v>
      </c>
      <c r="B315" s="3">
        <v>422</v>
      </c>
    </row>
    <row r="316" spans="1:2">
      <c r="A316" s="3">
        <v>378</v>
      </c>
      <c r="B316" s="3">
        <v>412</v>
      </c>
    </row>
    <row r="317" spans="1:2">
      <c r="A317" s="3">
        <v>523</v>
      </c>
      <c r="B317" s="3">
        <v>422</v>
      </c>
    </row>
    <row r="318" spans="1:2">
      <c r="A318" s="3">
        <v>642</v>
      </c>
      <c r="B318" s="3">
        <v>570</v>
      </c>
    </row>
    <row r="319" spans="1:2">
      <c r="A319" s="3">
        <v>290</v>
      </c>
      <c r="B319" s="3">
        <v>232</v>
      </c>
    </row>
    <row r="320" spans="1:2">
      <c r="A320" s="3">
        <v>511</v>
      </c>
      <c r="B320" s="3">
        <v>571</v>
      </c>
    </row>
    <row r="321" spans="1:2">
      <c r="A321" s="3">
        <v>333</v>
      </c>
      <c r="B321" s="3">
        <v>68</v>
      </c>
    </row>
    <row r="322" spans="1:2">
      <c r="A322" s="3">
        <v>126</v>
      </c>
      <c r="B322" s="3">
        <v>0</v>
      </c>
    </row>
    <row r="323" spans="1:2">
      <c r="A323" s="3">
        <v>224</v>
      </c>
      <c r="B323" s="3">
        <v>0</v>
      </c>
    </row>
    <row r="324" spans="1:2">
      <c r="A324" s="3">
        <v>123</v>
      </c>
      <c r="B324" s="3">
        <v>3</v>
      </c>
    </row>
    <row r="325" spans="1:2">
      <c r="A325" s="3">
        <v>231</v>
      </c>
      <c r="B325" s="3">
        <v>41</v>
      </c>
    </row>
    <row r="326" spans="1:2">
      <c r="A326" s="3">
        <v>276</v>
      </c>
      <c r="B326" s="3">
        <v>133</v>
      </c>
    </row>
    <row r="327" spans="1:2">
      <c r="A327" s="3">
        <v>962</v>
      </c>
      <c r="B327" s="3">
        <v>1000</v>
      </c>
    </row>
    <row r="328" spans="1:2">
      <c r="A328" s="3">
        <v>218</v>
      </c>
      <c r="B328" s="3">
        <v>208</v>
      </c>
    </row>
    <row r="329" spans="1:2">
      <c r="A329" s="3">
        <v>356</v>
      </c>
      <c r="B329" s="3">
        <v>366</v>
      </c>
    </row>
    <row r="330" spans="1:2">
      <c r="A330" s="3">
        <v>706</v>
      </c>
      <c r="B330" s="3">
        <v>681</v>
      </c>
    </row>
    <row r="331" spans="1:2">
      <c r="A331" s="3">
        <v>497</v>
      </c>
      <c r="B331" s="3">
        <v>492</v>
      </c>
    </row>
    <row r="332" spans="1:2">
      <c r="A332" s="3">
        <v>291</v>
      </c>
      <c r="B332" s="3">
        <v>61</v>
      </c>
    </row>
    <row r="333" spans="1:2">
      <c r="A333" s="3">
        <v>516</v>
      </c>
      <c r="B333" s="3">
        <v>423</v>
      </c>
    </row>
    <row r="334" spans="1:2">
      <c r="A334" s="3">
        <v>322</v>
      </c>
      <c r="B334" s="3">
        <v>527</v>
      </c>
    </row>
    <row r="335" spans="1:2">
      <c r="A335" s="3">
        <v>285</v>
      </c>
      <c r="B335" s="3">
        <v>237</v>
      </c>
    </row>
    <row r="336" spans="1:2">
      <c r="A336" s="3">
        <v>369</v>
      </c>
      <c r="B336" s="3">
        <v>190</v>
      </c>
    </row>
    <row r="337" spans="1:2">
      <c r="A337" s="3">
        <v>255</v>
      </c>
      <c r="B337" s="3">
        <v>91</v>
      </c>
    </row>
    <row r="338" spans="1:2">
      <c r="A338" s="3">
        <v>343</v>
      </c>
      <c r="B338" s="3">
        <v>297</v>
      </c>
    </row>
    <row r="339" spans="1:2">
      <c r="A339" s="3">
        <v>264</v>
      </c>
      <c r="B339" s="3">
        <v>97</v>
      </c>
    </row>
    <row r="340" spans="1:2">
      <c r="A340" s="3">
        <v>429</v>
      </c>
      <c r="B340" s="3">
        <v>463</v>
      </c>
    </row>
    <row r="341" spans="1:2">
      <c r="A341" s="3">
        <v>116</v>
      </c>
      <c r="B341" s="3">
        <v>0</v>
      </c>
    </row>
    <row r="342" spans="1:2">
      <c r="A342" s="3">
        <v>369</v>
      </c>
      <c r="B342" s="3">
        <v>303</v>
      </c>
    </row>
    <row r="343" spans="1:2">
      <c r="A343" s="3">
        <v>692</v>
      </c>
      <c r="B343" s="3">
        <v>554</v>
      </c>
    </row>
    <row r="344" spans="1:2">
      <c r="A344" s="3">
        <v>294</v>
      </c>
      <c r="B344" s="3">
        <v>160</v>
      </c>
    </row>
    <row r="345" spans="1:2">
      <c r="A345" s="3">
        <v>293</v>
      </c>
      <c r="B345" s="3">
        <v>213</v>
      </c>
    </row>
    <row r="346" spans="1:2">
      <c r="A346" s="3">
        <v>254</v>
      </c>
      <c r="B346" s="3">
        <v>102</v>
      </c>
    </row>
    <row r="347" spans="1:2">
      <c r="A347" s="3">
        <v>274</v>
      </c>
      <c r="B347" s="3">
        <v>205</v>
      </c>
    </row>
    <row r="348" spans="1:2">
      <c r="A348" s="3">
        <v>392</v>
      </c>
      <c r="B348" s="3">
        <v>317</v>
      </c>
    </row>
    <row r="349" spans="1:2">
      <c r="A349" s="3">
        <v>134</v>
      </c>
      <c r="B349" s="3">
        <v>0</v>
      </c>
    </row>
    <row r="350" spans="1:2">
      <c r="A350" s="3">
        <v>411</v>
      </c>
      <c r="B350" s="3">
        <v>454</v>
      </c>
    </row>
    <row r="351" spans="1:2">
      <c r="A351" s="3">
        <v>738</v>
      </c>
      <c r="B351" s="3">
        <v>596</v>
      </c>
    </row>
    <row r="352" spans="1:2">
      <c r="A352" s="3">
        <v>109</v>
      </c>
      <c r="B352" s="3">
        <v>0</v>
      </c>
    </row>
    <row r="353" spans="1:2">
      <c r="A353" s="3">
        <v>381</v>
      </c>
      <c r="B353" s="3">
        <v>252</v>
      </c>
    </row>
    <row r="354" spans="1:2">
      <c r="A354" s="3">
        <v>151</v>
      </c>
      <c r="B354" s="3">
        <v>0</v>
      </c>
    </row>
    <row r="355" spans="1:2">
      <c r="A355" s="3">
        <v>366</v>
      </c>
      <c r="B355" s="3">
        <v>151</v>
      </c>
    </row>
    <row r="356" spans="1:2">
      <c r="A356" s="3">
        <v>496</v>
      </c>
      <c r="B356" s="3">
        <v>292</v>
      </c>
    </row>
    <row r="357" spans="1:2">
      <c r="A357" s="3">
        <v>335</v>
      </c>
      <c r="B357" s="3">
        <v>213</v>
      </c>
    </row>
    <row r="358" spans="1:2">
      <c r="A358" s="3">
        <v>286</v>
      </c>
      <c r="B358" s="3">
        <v>207</v>
      </c>
    </row>
    <row r="359" spans="1:2">
      <c r="A359" s="3">
        <v>815</v>
      </c>
      <c r="B359" s="3">
        <v>703</v>
      </c>
    </row>
    <row r="360" spans="1:2">
      <c r="A360" s="3">
        <v>433</v>
      </c>
      <c r="B360" s="3">
        <v>481</v>
      </c>
    </row>
    <row r="361" spans="1:2">
      <c r="A361" s="3">
        <v>184</v>
      </c>
      <c r="B361" s="3">
        <v>0</v>
      </c>
    </row>
    <row r="362" spans="1:2">
      <c r="A362" s="3">
        <v>332</v>
      </c>
      <c r="B362" s="3">
        <v>174</v>
      </c>
    </row>
    <row r="363" spans="1:2">
      <c r="A363" s="3">
        <v>337</v>
      </c>
      <c r="B363" s="3">
        <v>306</v>
      </c>
    </row>
    <row r="364" spans="1:2">
      <c r="A364" s="3">
        <v>425</v>
      </c>
      <c r="B364" s="3">
        <v>356</v>
      </c>
    </row>
    <row r="365" spans="1:2">
      <c r="A365" s="3">
        <v>354</v>
      </c>
      <c r="B365" s="3">
        <v>191</v>
      </c>
    </row>
    <row r="366" spans="1:2">
      <c r="A366" s="3">
        <v>374</v>
      </c>
      <c r="B366" s="3">
        <v>355</v>
      </c>
    </row>
    <row r="367" spans="1:2">
      <c r="A367" s="3">
        <v>424</v>
      </c>
      <c r="B367" s="3">
        <v>289</v>
      </c>
    </row>
    <row r="368" spans="1:2">
      <c r="A368" s="3">
        <v>671</v>
      </c>
      <c r="B368" s="3">
        <v>622</v>
      </c>
    </row>
    <row r="369" spans="1:2">
      <c r="A369" s="3">
        <v>479</v>
      </c>
      <c r="B369" s="3">
        <v>395</v>
      </c>
    </row>
    <row r="370" spans="1:2">
      <c r="A370" s="3">
        <v>552</v>
      </c>
      <c r="B370" s="3">
        <v>632</v>
      </c>
    </row>
    <row r="371" spans="1:2">
      <c r="A371" s="3">
        <v>257</v>
      </c>
      <c r="B371" s="3">
        <v>108</v>
      </c>
    </row>
    <row r="372" spans="1:2">
      <c r="A372" s="3">
        <v>431</v>
      </c>
      <c r="B372" s="3">
        <v>173</v>
      </c>
    </row>
    <row r="373" spans="1:2">
      <c r="A373" s="3">
        <v>587</v>
      </c>
      <c r="B373" s="3">
        <v>604</v>
      </c>
    </row>
    <row r="374" spans="1:2">
      <c r="A374" s="3">
        <v>456</v>
      </c>
      <c r="B374" s="3">
        <v>496</v>
      </c>
    </row>
    <row r="375" spans="1:2">
      <c r="A375" s="3">
        <v>169</v>
      </c>
      <c r="B375" s="3">
        <v>0</v>
      </c>
    </row>
    <row r="376" spans="1:2">
      <c r="A376" s="3">
        <v>287</v>
      </c>
      <c r="B376" s="3">
        <v>420</v>
      </c>
    </row>
    <row r="377" spans="1:2">
      <c r="A377" s="3">
        <v>375</v>
      </c>
      <c r="B377" s="3">
        <v>502</v>
      </c>
    </row>
    <row r="378" spans="1:2">
      <c r="A378" s="3">
        <v>360</v>
      </c>
      <c r="B378" s="3">
        <v>294</v>
      </c>
    </row>
    <row r="379" spans="1:2">
      <c r="A379" s="3">
        <v>404</v>
      </c>
      <c r="B379" s="3">
        <v>500</v>
      </c>
    </row>
    <row r="380" spans="1:2">
      <c r="A380" s="3">
        <v>504</v>
      </c>
      <c r="B380" s="3">
        <v>384</v>
      </c>
    </row>
    <row r="381" spans="1:2">
      <c r="A381" s="3">
        <v>139</v>
      </c>
      <c r="B381" s="3">
        <v>0</v>
      </c>
    </row>
    <row r="382" spans="1:2">
      <c r="A382" s="3">
        <v>358</v>
      </c>
      <c r="B382" s="3">
        <v>359</v>
      </c>
    </row>
    <row r="383" spans="1:2">
      <c r="A383" s="3">
        <v>209</v>
      </c>
      <c r="B383" s="3">
        <v>0</v>
      </c>
    </row>
    <row r="384" spans="1:2">
      <c r="A384" s="3">
        <v>527</v>
      </c>
      <c r="B384" s="3">
        <v>331</v>
      </c>
    </row>
    <row r="385" spans="1:2">
      <c r="A385" s="3">
        <v>562</v>
      </c>
      <c r="B385" s="3">
        <v>425</v>
      </c>
    </row>
    <row r="386" spans="1:2">
      <c r="A386" s="3">
        <v>400</v>
      </c>
      <c r="B386" s="3">
        <v>676</v>
      </c>
    </row>
    <row r="387" spans="1:2">
      <c r="A387" s="3">
        <v>276</v>
      </c>
      <c r="B387" s="3">
        <v>191</v>
      </c>
    </row>
    <row r="388" spans="1:2">
      <c r="A388" s="3">
        <v>176</v>
      </c>
      <c r="B388" s="3">
        <v>0</v>
      </c>
    </row>
    <row r="389" spans="1:2">
      <c r="A389" s="3">
        <v>390</v>
      </c>
      <c r="B389" s="3">
        <v>453</v>
      </c>
    </row>
    <row r="390" spans="1:2">
      <c r="A390" s="3">
        <v>281</v>
      </c>
      <c r="B390" s="3">
        <v>186</v>
      </c>
    </row>
    <row r="391" spans="1:2">
      <c r="A391" s="3">
        <v>123</v>
      </c>
      <c r="B391" s="3">
        <v>0</v>
      </c>
    </row>
    <row r="392" spans="1:2">
      <c r="A392" s="3">
        <v>472</v>
      </c>
      <c r="B392" s="3">
        <v>565</v>
      </c>
    </row>
    <row r="393" spans="1:2">
      <c r="A393" s="3">
        <v>492</v>
      </c>
      <c r="B393" s="3">
        <v>403</v>
      </c>
    </row>
    <row r="394" spans="1:2">
      <c r="A394" s="3">
        <v>732</v>
      </c>
      <c r="B394" s="3">
        <v>697</v>
      </c>
    </row>
    <row r="395" spans="1:2">
      <c r="A395" s="3">
        <v>462</v>
      </c>
      <c r="B395" s="3">
        <v>361</v>
      </c>
    </row>
    <row r="396" spans="1:2">
      <c r="A396" s="3">
        <v>192</v>
      </c>
      <c r="B396" s="3">
        <v>0</v>
      </c>
    </row>
    <row r="397" spans="1:2">
      <c r="A397" s="3">
        <v>135</v>
      </c>
      <c r="B397" s="3">
        <v>0</v>
      </c>
    </row>
    <row r="398" spans="1:2">
      <c r="A398" s="3">
        <v>401</v>
      </c>
      <c r="B398" s="3">
        <v>367</v>
      </c>
    </row>
    <row r="399" spans="1:2">
      <c r="A399" s="3">
        <v>300</v>
      </c>
      <c r="B399" s="3">
        <v>280</v>
      </c>
    </row>
    <row r="400" spans="1:2">
      <c r="A400" s="3">
        <v>290</v>
      </c>
      <c r="B400" s="3">
        <v>240</v>
      </c>
    </row>
    <row r="401" spans="1:2">
      <c r="A401" s="3">
        <v>314</v>
      </c>
      <c r="B401" s="3">
        <v>69</v>
      </c>
    </row>
    <row r="402" spans="1:2">
      <c r="A402" s="3">
        <v>188</v>
      </c>
      <c r="B402" s="3">
        <v>0</v>
      </c>
    </row>
    <row r="403" spans="1:2">
      <c r="A403" s="3">
        <v>406</v>
      </c>
      <c r="B403" s="3">
        <v>483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3CDD4-95B6-4A45-A92D-3CF0FBBE31E7}">
  <dimension ref="B2:G26"/>
  <sheetViews>
    <sheetView workbookViewId="0">
      <selection activeCell="L31" sqref="L31"/>
    </sheetView>
  </sheetViews>
  <sheetFormatPr defaultRowHeight="15"/>
  <cols>
    <col min="5" max="5" width="11" customWidth="1"/>
  </cols>
  <sheetData>
    <row r="2" spans="2:7">
      <c r="B2" s="51" t="s">
        <v>56</v>
      </c>
      <c r="C2" s="51"/>
      <c r="D2" s="51"/>
      <c r="E2" s="51"/>
      <c r="F2" s="51"/>
      <c r="G2" s="52"/>
    </row>
    <row r="4" spans="2:7">
      <c r="B4" s="53" t="s">
        <v>57</v>
      </c>
      <c r="C4" s="53"/>
      <c r="D4" s="53"/>
    </row>
    <row r="5" spans="2:7">
      <c r="B5" t="s">
        <v>58</v>
      </c>
    </row>
    <row r="7" spans="2:7">
      <c r="B7" s="53" t="s">
        <v>59</v>
      </c>
      <c r="C7" s="53"/>
      <c r="D7" s="53"/>
      <c r="E7" s="53"/>
    </row>
    <row r="8" spans="2:7">
      <c r="B8" t="s">
        <v>60</v>
      </c>
    </row>
    <row r="10" spans="2:7">
      <c r="B10" s="53" t="s">
        <v>61</v>
      </c>
      <c r="C10" s="53"/>
      <c r="D10" s="53"/>
    </row>
    <row r="11" spans="2:7">
      <c r="B11" t="s">
        <v>62</v>
      </c>
    </row>
    <row r="13" spans="2:7">
      <c r="B13" s="53" t="s">
        <v>63</v>
      </c>
      <c r="C13" s="53"/>
      <c r="D13" s="53"/>
    </row>
    <row r="14" spans="2:7">
      <c r="B14" t="s">
        <v>64</v>
      </c>
    </row>
    <row r="16" spans="2:7">
      <c r="B16" s="53" t="s">
        <v>65</v>
      </c>
      <c r="C16" s="53"/>
      <c r="D16" s="53"/>
      <c r="E16" s="53"/>
    </row>
    <row r="17" spans="2:6">
      <c r="B17" t="s">
        <v>66</v>
      </c>
    </row>
    <row r="19" spans="2:6">
      <c r="B19" s="53" t="s">
        <v>67</v>
      </c>
      <c r="C19" s="53"/>
      <c r="D19" s="53"/>
    </row>
    <row r="20" spans="2:6">
      <c r="B20" t="s">
        <v>68</v>
      </c>
    </row>
    <row r="22" spans="2:6">
      <c r="B22" s="53" t="s">
        <v>69</v>
      </c>
      <c r="C22" s="53"/>
      <c r="D22" s="53"/>
      <c r="E22" s="53"/>
      <c r="F22" s="54"/>
    </row>
    <row r="23" spans="2:6">
      <c r="B23" t="s">
        <v>70</v>
      </c>
    </row>
    <row r="25" spans="2:6">
      <c r="B25" s="53" t="s">
        <v>71</v>
      </c>
      <c r="C25" s="53"/>
      <c r="D25" s="53"/>
      <c r="E25" s="53"/>
      <c r="F25" s="53"/>
    </row>
    <row r="26" spans="2:6">
      <c r="B26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01EE4-BAD6-495C-98D8-8BF1A79B3AC8}">
  <dimension ref="B3:J354"/>
  <sheetViews>
    <sheetView workbookViewId="0">
      <selection activeCell="E14" sqref="E14"/>
    </sheetView>
  </sheetViews>
  <sheetFormatPr defaultRowHeight="15"/>
  <cols>
    <col min="2" max="2" width="16.7109375" bestFit="1" customWidth="1"/>
    <col min="3" max="3" width="16.42578125" bestFit="1" customWidth="1"/>
  </cols>
  <sheetData>
    <row r="3" spans="2:10" ht="15.75" thickBot="1"/>
    <row r="4" spans="2:10" ht="15.75" thickBot="1">
      <c r="B4" s="16" t="s">
        <v>23</v>
      </c>
      <c r="C4" s="16" t="s">
        <v>24</v>
      </c>
      <c r="F4" s="93" t="s">
        <v>173</v>
      </c>
      <c r="G4" s="94"/>
      <c r="H4" s="94"/>
      <c r="I4" s="94"/>
      <c r="J4" s="95"/>
    </row>
    <row r="5" spans="2:10">
      <c r="B5" s="3">
        <v>277</v>
      </c>
      <c r="C5" s="3">
        <v>167</v>
      </c>
    </row>
    <row r="6" spans="2:10">
      <c r="B6" s="3">
        <v>473</v>
      </c>
      <c r="C6" s="3">
        <v>452</v>
      </c>
    </row>
    <row r="7" spans="2:10">
      <c r="B7" s="3">
        <v>503</v>
      </c>
      <c r="C7" s="3">
        <v>290</v>
      </c>
    </row>
    <row r="8" spans="2:10">
      <c r="B8" s="3">
        <v>667</v>
      </c>
      <c r="C8" s="3">
        <v>482</v>
      </c>
    </row>
    <row r="9" spans="2:10">
      <c r="B9" s="3">
        <v>349</v>
      </c>
      <c r="C9" s="3">
        <v>166</v>
      </c>
    </row>
    <row r="10" spans="2:10">
      <c r="B10" s="3">
        <v>557</v>
      </c>
      <c r="C10" s="3">
        <v>576</v>
      </c>
    </row>
    <row r="11" spans="2:10">
      <c r="B11" s="3">
        <v>253</v>
      </c>
      <c r="C11" s="3">
        <v>102</v>
      </c>
    </row>
    <row r="12" spans="2:10">
      <c r="B12" s="3">
        <v>501</v>
      </c>
      <c r="C12" s="3">
        <v>436</v>
      </c>
    </row>
    <row r="13" spans="2:10">
      <c r="B13" s="3">
        <v>260</v>
      </c>
      <c r="C13" s="3">
        <v>140</v>
      </c>
    </row>
    <row r="14" spans="2:10">
      <c r="B14" s="3">
        <v>481</v>
      </c>
      <c r="C14" s="3">
        <v>675</v>
      </c>
    </row>
    <row r="15" spans="2:10">
      <c r="B15" s="3">
        <v>577</v>
      </c>
      <c r="C15" s="3">
        <v>259.10000000000002</v>
      </c>
    </row>
    <row r="16" spans="2:10">
      <c r="B16" s="3">
        <v>135</v>
      </c>
      <c r="C16" s="3">
        <v>0</v>
      </c>
    </row>
    <row r="17" spans="2:3">
      <c r="B17" s="3">
        <v>386</v>
      </c>
      <c r="C17" s="3">
        <v>102</v>
      </c>
    </row>
    <row r="18" spans="2:3">
      <c r="B18" s="3">
        <v>500</v>
      </c>
      <c r="C18" s="3">
        <v>541</v>
      </c>
    </row>
    <row r="19" spans="2:3">
      <c r="B19" s="3">
        <v>263</v>
      </c>
      <c r="C19" s="3">
        <v>74</v>
      </c>
    </row>
    <row r="20" spans="2:3">
      <c r="B20" s="3">
        <v>196</v>
      </c>
      <c r="C20" s="3">
        <v>0</v>
      </c>
    </row>
    <row r="21" spans="2:3">
      <c r="B21" s="3">
        <v>280</v>
      </c>
      <c r="C21" s="3">
        <v>0</v>
      </c>
    </row>
    <row r="22" spans="2:3">
      <c r="B22" s="3">
        <v>332</v>
      </c>
      <c r="C22" s="3">
        <v>184</v>
      </c>
    </row>
    <row r="23" spans="2:3">
      <c r="B23" s="3">
        <v>439</v>
      </c>
      <c r="C23" s="3">
        <v>446</v>
      </c>
    </row>
    <row r="24" spans="2:3">
      <c r="B24" s="3">
        <v>469</v>
      </c>
      <c r="C24" s="3">
        <v>524</v>
      </c>
    </row>
    <row r="25" spans="2:3">
      <c r="B25" s="3">
        <v>230</v>
      </c>
      <c r="C25" s="3">
        <v>45</v>
      </c>
    </row>
    <row r="26" spans="2:3">
      <c r="B26" s="3">
        <v>448</v>
      </c>
      <c r="C26" s="3">
        <v>484</v>
      </c>
    </row>
    <row r="27" spans="2:3">
      <c r="B27" s="3">
        <v>208</v>
      </c>
      <c r="C27" s="3">
        <v>0</v>
      </c>
    </row>
    <row r="28" spans="2:3">
      <c r="B28" s="3">
        <v>390</v>
      </c>
      <c r="C28" s="3">
        <v>206</v>
      </c>
    </row>
    <row r="29" spans="2:3">
      <c r="B29" s="3">
        <v>152</v>
      </c>
      <c r="C29" s="3">
        <v>0</v>
      </c>
    </row>
    <row r="30" spans="2:3">
      <c r="B30" s="3">
        <v>319</v>
      </c>
      <c r="C30" s="3">
        <v>336</v>
      </c>
    </row>
    <row r="31" spans="2:3">
      <c r="B31" s="3">
        <v>283</v>
      </c>
      <c r="C31" s="3">
        <v>327</v>
      </c>
    </row>
    <row r="32" spans="2:3">
      <c r="B32" s="3">
        <v>326</v>
      </c>
      <c r="C32" s="3">
        <v>234</v>
      </c>
    </row>
    <row r="33" spans="2:3">
      <c r="B33" s="3">
        <v>930</v>
      </c>
      <c r="C33" s="3">
        <v>905</v>
      </c>
    </row>
    <row r="34" spans="2:3">
      <c r="B34" s="3">
        <v>402</v>
      </c>
      <c r="C34" s="3">
        <v>458</v>
      </c>
    </row>
    <row r="35" spans="2:3">
      <c r="B35" s="3">
        <v>404</v>
      </c>
      <c r="C35" s="3">
        <v>432</v>
      </c>
    </row>
    <row r="36" spans="2:3">
      <c r="B36" s="3">
        <v>205</v>
      </c>
      <c r="C36" s="3">
        <v>0</v>
      </c>
    </row>
    <row r="37" spans="2:3">
      <c r="B37" s="3">
        <v>551</v>
      </c>
      <c r="C37" s="3">
        <v>263</v>
      </c>
    </row>
    <row r="38" spans="2:3">
      <c r="B38" s="3">
        <v>158</v>
      </c>
      <c r="C38" s="3">
        <v>0</v>
      </c>
    </row>
    <row r="39" spans="2:3">
      <c r="B39" s="3">
        <v>195</v>
      </c>
      <c r="C39" s="3">
        <v>0</v>
      </c>
    </row>
    <row r="40" spans="2:3">
      <c r="B40" s="3">
        <v>215</v>
      </c>
      <c r="C40" s="3">
        <v>210</v>
      </c>
    </row>
    <row r="41" spans="2:3">
      <c r="B41" s="3">
        <v>445</v>
      </c>
      <c r="C41" s="3">
        <v>381</v>
      </c>
    </row>
    <row r="42" spans="2:3">
      <c r="B42" s="3">
        <v>452</v>
      </c>
      <c r="C42" s="3">
        <v>547</v>
      </c>
    </row>
    <row r="43" spans="2:3">
      <c r="B43" s="3">
        <v>294</v>
      </c>
      <c r="C43" s="3">
        <v>266</v>
      </c>
    </row>
    <row r="44" spans="2:3">
      <c r="B44" s="3">
        <v>258</v>
      </c>
      <c r="C44" s="3">
        <v>172</v>
      </c>
    </row>
    <row r="45" spans="2:3">
      <c r="B45" s="3">
        <v>247</v>
      </c>
      <c r="C45" s="3">
        <v>25</v>
      </c>
    </row>
    <row r="46" spans="2:3">
      <c r="B46" s="3">
        <v>527</v>
      </c>
      <c r="C46" s="3">
        <v>578</v>
      </c>
    </row>
    <row r="47" spans="2:3">
      <c r="B47" s="3">
        <v>343</v>
      </c>
      <c r="C47" s="3">
        <v>193</v>
      </c>
    </row>
    <row r="48" spans="2:3">
      <c r="B48" s="3">
        <v>436</v>
      </c>
      <c r="C48" s="3">
        <v>488</v>
      </c>
    </row>
    <row r="49" spans="2:3">
      <c r="B49" s="3">
        <v>459</v>
      </c>
      <c r="C49" s="3">
        <v>560</v>
      </c>
    </row>
    <row r="50" spans="2:3">
      <c r="B50" s="3">
        <v>552</v>
      </c>
      <c r="C50" s="3">
        <v>499</v>
      </c>
    </row>
    <row r="51" spans="2:3">
      <c r="B51" s="3">
        <v>368</v>
      </c>
      <c r="C51" s="3">
        <v>621</v>
      </c>
    </row>
    <row r="52" spans="2:3">
      <c r="B52" s="3">
        <v>313</v>
      </c>
      <c r="C52" s="3">
        <v>399</v>
      </c>
    </row>
    <row r="53" spans="2:3">
      <c r="B53" s="3">
        <v>200</v>
      </c>
      <c r="C53" s="3">
        <v>0</v>
      </c>
    </row>
    <row r="54" spans="2:3">
      <c r="B54" s="3">
        <v>346</v>
      </c>
      <c r="C54" s="3">
        <v>451</v>
      </c>
    </row>
    <row r="55" spans="2:3">
      <c r="B55" s="3">
        <v>368</v>
      </c>
      <c r="C55" s="3">
        <v>327</v>
      </c>
    </row>
    <row r="56" spans="2:3">
      <c r="B56" s="3">
        <v>294</v>
      </c>
      <c r="C56" s="3">
        <v>106</v>
      </c>
    </row>
    <row r="57" spans="2:3">
      <c r="B57" s="3">
        <v>386</v>
      </c>
      <c r="C57" s="3">
        <v>304</v>
      </c>
    </row>
    <row r="58" spans="2:3">
      <c r="B58" s="3">
        <v>404</v>
      </c>
      <c r="C58" s="3">
        <v>479</v>
      </c>
    </row>
    <row r="59" spans="2:3">
      <c r="B59" s="3">
        <v>135</v>
      </c>
      <c r="C59" s="3">
        <v>0</v>
      </c>
    </row>
    <row r="60" spans="2:3">
      <c r="B60" s="3">
        <v>150</v>
      </c>
      <c r="C60" s="3">
        <v>0</v>
      </c>
    </row>
    <row r="61" spans="2:3">
      <c r="B61" s="3">
        <v>364</v>
      </c>
      <c r="C61" s="3">
        <v>190</v>
      </c>
    </row>
    <row r="62" spans="2:3">
      <c r="B62" s="3">
        <v>359</v>
      </c>
      <c r="C62" s="3">
        <v>67</v>
      </c>
    </row>
    <row r="63" spans="2:3">
      <c r="B63" s="3">
        <v>275</v>
      </c>
      <c r="C63" s="3">
        <v>167</v>
      </c>
    </row>
    <row r="64" spans="2:3">
      <c r="B64" s="3">
        <v>382</v>
      </c>
      <c r="C64" s="3">
        <v>266</v>
      </c>
    </row>
    <row r="65" spans="2:3">
      <c r="B65" s="3">
        <v>356</v>
      </c>
      <c r="C65" s="3">
        <v>316</v>
      </c>
    </row>
    <row r="66" spans="2:3">
      <c r="B66" s="3">
        <v>248</v>
      </c>
      <c r="C66" s="3">
        <v>54</v>
      </c>
    </row>
    <row r="67" spans="2:3">
      <c r="B67" s="3">
        <v>156</v>
      </c>
      <c r="C67" s="3">
        <v>0</v>
      </c>
    </row>
    <row r="68" spans="2:3">
      <c r="B68" s="3">
        <v>245</v>
      </c>
      <c r="C68" s="3">
        <v>67</v>
      </c>
    </row>
    <row r="69" spans="2:3">
      <c r="B69" s="3">
        <v>218</v>
      </c>
      <c r="C69" s="3">
        <v>0</v>
      </c>
    </row>
    <row r="70" spans="2:3">
      <c r="B70" s="3">
        <v>313</v>
      </c>
      <c r="C70" s="3">
        <v>301</v>
      </c>
    </row>
    <row r="71" spans="2:3">
      <c r="B71" s="3">
        <v>680</v>
      </c>
      <c r="C71" s="3">
        <v>694</v>
      </c>
    </row>
    <row r="72" spans="2:3">
      <c r="B72" s="3">
        <v>372</v>
      </c>
      <c r="C72" s="3">
        <v>445</v>
      </c>
    </row>
    <row r="73" spans="2:3">
      <c r="B73" s="3">
        <v>409</v>
      </c>
      <c r="C73" s="3">
        <v>411</v>
      </c>
    </row>
    <row r="74" spans="2:3">
      <c r="B74" s="3">
        <v>494</v>
      </c>
      <c r="C74" s="3">
        <v>542</v>
      </c>
    </row>
    <row r="75" spans="2:3">
      <c r="B75" s="3">
        <v>311</v>
      </c>
      <c r="C75" s="3">
        <v>179</v>
      </c>
    </row>
    <row r="76" spans="2:3">
      <c r="B76" s="3">
        <v>527</v>
      </c>
      <c r="C76" s="3">
        <v>552</v>
      </c>
    </row>
    <row r="77" spans="2:3">
      <c r="B77" s="3">
        <v>347</v>
      </c>
      <c r="C77" s="3">
        <v>332</v>
      </c>
    </row>
    <row r="78" spans="2:3">
      <c r="B78" s="3">
        <v>331</v>
      </c>
      <c r="C78" s="3">
        <v>301</v>
      </c>
    </row>
    <row r="79" spans="2:3">
      <c r="B79" s="3">
        <v>409</v>
      </c>
      <c r="C79" s="3">
        <v>473</v>
      </c>
    </row>
    <row r="80" spans="2:3">
      <c r="B80" s="3">
        <v>219</v>
      </c>
      <c r="C80" s="3">
        <v>15</v>
      </c>
    </row>
    <row r="81" spans="2:3">
      <c r="B81" s="3">
        <v>245</v>
      </c>
      <c r="C81" s="3">
        <v>266</v>
      </c>
    </row>
    <row r="82" spans="2:3">
      <c r="B82" s="3">
        <v>247</v>
      </c>
      <c r="C82" s="3">
        <v>73</v>
      </c>
    </row>
    <row r="83" spans="2:3">
      <c r="B83" s="3">
        <v>458</v>
      </c>
      <c r="C83" s="3">
        <v>196</v>
      </c>
    </row>
    <row r="84" spans="2:3">
      <c r="B84" s="3">
        <v>167</v>
      </c>
      <c r="C84" s="3">
        <v>0</v>
      </c>
    </row>
    <row r="85" spans="2:3">
      <c r="B85" s="3">
        <v>282</v>
      </c>
      <c r="C85" s="3">
        <v>81</v>
      </c>
    </row>
    <row r="86" spans="2:3">
      <c r="B86" s="3">
        <v>310</v>
      </c>
      <c r="C86" s="3">
        <v>50</v>
      </c>
    </row>
    <row r="87" spans="2:3">
      <c r="B87" s="3">
        <v>337</v>
      </c>
      <c r="C87" s="3">
        <v>252</v>
      </c>
    </row>
    <row r="88" spans="2:3">
      <c r="B88" s="3">
        <v>119</v>
      </c>
      <c r="C88" s="3">
        <v>0</v>
      </c>
    </row>
    <row r="89" spans="2:3">
      <c r="B89" s="3">
        <v>227</v>
      </c>
      <c r="C89" s="3">
        <v>0</v>
      </c>
    </row>
    <row r="90" spans="2:3">
      <c r="B90" s="3">
        <v>811</v>
      </c>
      <c r="C90" s="3">
        <v>890</v>
      </c>
    </row>
    <row r="91" spans="2:3">
      <c r="B91" s="3">
        <v>439</v>
      </c>
      <c r="C91" s="3">
        <v>408</v>
      </c>
    </row>
    <row r="92" spans="2:3">
      <c r="B92" s="3">
        <v>178</v>
      </c>
      <c r="C92" s="3">
        <v>0</v>
      </c>
    </row>
    <row r="93" spans="2:3">
      <c r="B93" s="3">
        <v>344</v>
      </c>
      <c r="C93" s="3">
        <v>290</v>
      </c>
    </row>
    <row r="94" spans="2:3">
      <c r="B94" s="3">
        <v>532</v>
      </c>
      <c r="C94" s="3">
        <v>588</v>
      </c>
    </row>
    <row r="95" spans="2:3">
      <c r="B95" s="3">
        <v>422</v>
      </c>
      <c r="C95" s="3">
        <v>512</v>
      </c>
    </row>
    <row r="96" spans="2:3">
      <c r="B96" s="3">
        <v>446</v>
      </c>
      <c r="C96" s="3">
        <v>406</v>
      </c>
    </row>
    <row r="97" spans="2:3">
      <c r="B97" s="3">
        <v>244</v>
      </c>
      <c r="C97" s="3">
        <v>0</v>
      </c>
    </row>
    <row r="98" spans="2:3">
      <c r="B98" s="3">
        <v>380</v>
      </c>
      <c r="C98" s="3">
        <v>469</v>
      </c>
    </row>
    <row r="99" spans="2:3">
      <c r="B99" s="3">
        <v>240</v>
      </c>
      <c r="C99" s="3">
        <v>0</v>
      </c>
    </row>
    <row r="100" spans="2:3">
      <c r="B100" s="3">
        <v>117</v>
      </c>
      <c r="C100" s="3">
        <v>0</v>
      </c>
    </row>
    <row r="101" spans="2:3">
      <c r="B101" s="3">
        <v>359</v>
      </c>
      <c r="C101" s="3">
        <v>690</v>
      </c>
    </row>
    <row r="102" spans="2:3">
      <c r="B102" s="3">
        <v>260</v>
      </c>
      <c r="C102" s="3">
        <v>78</v>
      </c>
    </row>
    <row r="103" spans="2:3">
      <c r="B103" s="3">
        <v>236</v>
      </c>
      <c r="C103" s="3">
        <v>188</v>
      </c>
    </row>
    <row r="104" spans="2:3">
      <c r="B104" s="3">
        <v>594</v>
      </c>
      <c r="C104" s="3">
        <v>656</v>
      </c>
    </row>
    <row r="105" spans="2:3">
      <c r="B105" s="3">
        <v>250</v>
      </c>
      <c r="C105" s="3">
        <v>149</v>
      </c>
    </row>
    <row r="106" spans="2:3">
      <c r="B106" s="3">
        <v>186</v>
      </c>
      <c r="C106" s="3">
        <v>216</v>
      </c>
    </row>
    <row r="107" spans="2:3">
      <c r="B107" s="3">
        <v>520</v>
      </c>
      <c r="C107" s="3">
        <v>794</v>
      </c>
    </row>
    <row r="108" spans="2:3">
      <c r="B108" s="3">
        <v>668</v>
      </c>
      <c r="C108" s="3">
        <v>525</v>
      </c>
    </row>
    <row r="109" spans="2:3">
      <c r="B109" s="3">
        <v>357</v>
      </c>
      <c r="C109" s="3">
        <v>373</v>
      </c>
    </row>
    <row r="110" spans="2:3">
      <c r="B110" s="3">
        <v>253</v>
      </c>
      <c r="C110" s="3">
        <v>105</v>
      </c>
    </row>
    <row r="111" spans="2:3">
      <c r="B111" s="3">
        <v>112</v>
      </c>
      <c r="C111" s="3">
        <v>0</v>
      </c>
    </row>
    <row r="112" spans="2:3">
      <c r="B112" s="3">
        <v>257</v>
      </c>
      <c r="C112" s="3">
        <v>0</v>
      </c>
    </row>
    <row r="113" spans="2:3">
      <c r="B113" s="3">
        <v>440</v>
      </c>
      <c r="C113" s="3">
        <v>114</v>
      </c>
    </row>
    <row r="114" spans="2:3">
      <c r="B114" s="3">
        <v>273</v>
      </c>
      <c r="C114" s="3">
        <v>149</v>
      </c>
    </row>
    <row r="115" spans="2:3">
      <c r="B115" s="3">
        <v>245</v>
      </c>
      <c r="C115" s="3">
        <v>24</v>
      </c>
    </row>
    <row r="116" spans="2:3">
      <c r="B116" s="3">
        <v>226</v>
      </c>
      <c r="C116" s="3">
        <v>0</v>
      </c>
    </row>
    <row r="117" spans="2:3">
      <c r="B117" s="3">
        <v>481</v>
      </c>
      <c r="C117" s="3">
        <v>523</v>
      </c>
    </row>
    <row r="118" spans="2:3">
      <c r="B118" s="3">
        <v>464</v>
      </c>
      <c r="C118" s="3">
        <v>384</v>
      </c>
    </row>
    <row r="119" spans="2:3">
      <c r="B119" s="3">
        <v>262</v>
      </c>
      <c r="C119" s="3">
        <v>136</v>
      </c>
    </row>
    <row r="120" spans="2:3">
      <c r="B120" s="3">
        <v>361</v>
      </c>
      <c r="C120" s="3">
        <v>255</v>
      </c>
    </row>
    <row r="121" spans="2:3">
      <c r="B121" s="3">
        <v>182</v>
      </c>
      <c r="C121" s="3">
        <v>0</v>
      </c>
    </row>
    <row r="122" spans="2:3">
      <c r="B122" s="3">
        <v>613</v>
      </c>
      <c r="C122" s="3">
        <v>671</v>
      </c>
    </row>
    <row r="123" spans="2:3">
      <c r="B123" s="3">
        <v>169</v>
      </c>
      <c r="C123" s="3">
        <v>0</v>
      </c>
    </row>
    <row r="124" spans="2:3">
      <c r="B124" s="3">
        <v>134</v>
      </c>
      <c r="C124" s="3">
        <v>0</v>
      </c>
    </row>
    <row r="125" spans="2:3">
      <c r="B125" s="3">
        <v>125</v>
      </c>
      <c r="C125" s="3">
        <v>0</v>
      </c>
    </row>
    <row r="126" spans="2:3">
      <c r="B126" s="3">
        <v>587</v>
      </c>
      <c r="C126" s="3">
        <v>227</v>
      </c>
    </row>
    <row r="127" spans="2:3">
      <c r="B127" s="3">
        <v>471</v>
      </c>
      <c r="C127" s="3">
        <v>452</v>
      </c>
    </row>
    <row r="128" spans="2:3">
      <c r="B128" s="3">
        <v>114</v>
      </c>
      <c r="C128" s="3">
        <v>0</v>
      </c>
    </row>
    <row r="129" spans="2:3">
      <c r="B129" s="3">
        <v>188</v>
      </c>
      <c r="C129" s="3">
        <v>0</v>
      </c>
    </row>
    <row r="130" spans="2:3">
      <c r="B130" s="3">
        <v>191</v>
      </c>
      <c r="C130" s="3">
        <v>0</v>
      </c>
    </row>
    <row r="131" spans="2:3">
      <c r="B131" s="3">
        <v>424</v>
      </c>
      <c r="C131" s="3">
        <v>702</v>
      </c>
    </row>
    <row r="132" spans="2:3">
      <c r="B132" s="3">
        <v>253</v>
      </c>
      <c r="C132" s="3">
        <v>0</v>
      </c>
    </row>
    <row r="133" spans="2:3">
      <c r="B133" s="3">
        <v>597</v>
      </c>
      <c r="C133" s="3">
        <v>630</v>
      </c>
    </row>
    <row r="134" spans="2:3">
      <c r="B134" s="3">
        <v>273</v>
      </c>
      <c r="C134" s="3">
        <v>128</v>
      </c>
    </row>
    <row r="135" spans="2:3">
      <c r="B135" s="3">
        <v>275</v>
      </c>
      <c r="C135" s="3">
        <v>434</v>
      </c>
    </row>
    <row r="136" spans="2:3">
      <c r="B136" s="3">
        <v>158</v>
      </c>
      <c r="C136" s="3">
        <v>0</v>
      </c>
    </row>
    <row r="137" spans="2:3">
      <c r="B137" s="3">
        <v>398</v>
      </c>
      <c r="C137" s="3">
        <v>456</v>
      </c>
    </row>
    <row r="138" spans="2:3">
      <c r="B138" s="3">
        <v>418</v>
      </c>
      <c r="C138" s="3">
        <v>509</v>
      </c>
    </row>
    <row r="139" spans="2:3">
      <c r="B139" s="3">
        <v>442</v>
      </c>
      <c r="C139" s="3">
        <v>418</v>
      </c>
    </row>
    <row r="140" spans="2:3">
      <c r="B140" s="3">
        <v>251</v>
      </c>
      <c r="C140" s="3">
        <v>4</v>
      </c>
    </row>
    <row r="141" spans="2:3">
      <c r="B141" s="3">
        <v>307</v>
      </c>
      <c r="C141" s="3">
        <v>38</v>
      </c>
    </row>
    <row r="142" spans="2:3">
      <c r="B142" s="3">
        <v>272</v>
      </c>
      <c r="C142" s="3">
        <v>94</v>
      </c>
    </row>
    <row r="143" spans="2:3">
      <c r="B143" s="3">
        <v>171</v>
      </c>
      <c r="C143" s="3">
        <v>0</v>
      </c>
    </row>
    <row r="144" spans="2:3">
      <c r="B144" s="3">
        <v>713</v>
      </c>
      <c r="C144" s="3">
        <v>799</v>
      </c>
    </row>
    <row r="145" spans="2:3">
      <c r="B145" s="3">
        <v>449</v>
      </c>
      <c r="C145" s="3">
        <v>713</v>
      </c>
    </row>
    <row r="146" spans="2:3">
      <c r="B146" s="3">
        <v>473</v>
      </c>
      <c r="C146" s="3">
        <v>303</v>
      </c>
    </row>
    <row r="147" spans="2:3">
      <c r="B147" s="3">
        <v>538</v>
      </c>
      <c r="C147" s="3">
        <v>335</v>
      </c>
    </row>
    <row r="148" spans="2:3">
      <c r="B148" s="3">
        <v>379</v>
      </c>
      <c r="C148" s="3">
        <v>355</v>
      </c>
    </row>
    <row r="149" spans="2:3">
      <c r="B149" s="3">
        <v>223</v>
      </c>
      <c r="C149" s="3">
        <v>34</v>
      </c>
    </row>
    <row r="150" spans="2:3">
      <c r="B150" s="3">
        <v>334</v>
      </c>
      <c r="C150" s="3">
        <v>321</v>
      </c>
    </row>
    <row r="151" spans="2:3">
      <c r="B151" s="3">
        <v>363</v>
      </c>
      <c r="C151" s="3">
        <v>403</v>
      </c>
    </row>
    <row r="152" spans="2:3">
      <c r="B152" s="3">
        <v>147</v>
      </c>
      <c r="C152" s="3">
        <v>0</v>
      </c>
    </row>
    <row r="153" spans="2:3">
      <c r="B153" s="3">
        <v>188</v>
      </c>
      <c r="C153" s="3">
        <v>0</v>
      </c>
    </row>
    <row r="154" spans="2:3">
      <c r="B154" s="3">
        <v>118</v>
      </c>
      <c r="C154" s="3">
        <v>0</v>
      </c>
    </row>
    <row r="155" spans="2:3">
      <c r="B155" s="3">
        <v>426</v>
      </c>
      <c r="C155" s="3">
        <v>291</v>
      </c>
    </row>
    <row r="156" spans="2:3">
      <c r="B156" s="3">
        <v>345</v>
      </c>
      <c r="C156" s="3">
        <v>267</v>
      </c>
    </row>
    <row r="157" spans="2:3">
      <c r="B157" s="3">
        <v>180</v>
      </c>
      <c r="C157" s="3">
        <v>78</v>
      </c>
    </row>
    <row r="158" spans="2:3">
      <c r="B158" s="3">
        <v>337</v>
      </c>
      <c r="C158" s="3">
        <v>0</v>
      </c>
    </row>
    <row r="159" spans="2:3">
      <c r="B159" s="3">
        <v>230</v>
      </c>
      <c r="C159" s="3">
        <v>0</v>
      </c>
    </row>
    <row r="160" spans="2:3">
      <c r="B160" s="3">
        <v>140</v>
      </c>
      <c r="C160" s="3">
        <v>0</v>
      </c>
    </row>
    <row r="161" spans="2:3">
      <c r="B161" s="3">
        <v>331</v>
      </c>
      <c r="C161" s="3">
        <v>215</v>
      </c>
    </row>
    <row r="162" spans="2:3">
      <c r="B162" s="3">
        <v>397</v>
      </c>
      <c r="C162" s="3">
        <v>510</v>
      </c>
    </row>
    <row r="163" spans="2:3">
      <c r="B163" s="3">
        <v>397</v>
      </c>
      <c r="C163" s="3">
        <v>327</v>
      </c>
    </row>
    <row r="164" spans="2:3">
      <c r="B164" s="3">
        <v>230</v>
      </c>
      <c r="C164" s="3">
        <v>0</v>
      </c>
    </row>
    <row r="165" spans="2:3">
      <c r="B165" s="3">
        <v>373</v>
      </c>
      <c r="C165" s="3">
        <v>418</v>
      </c>
    </row>
    <row r="166" spans="2:3">
      <c r="B166" s="3">
        <v>156</v>
      </c>
      <c r="C166" s="3">
        <v>0</v>
      </c>
    </row>
    <row r="167" spans="2:3">
      <c r="B167" s="3">
        <v>504</v>
      </c>
      <c r="C167" s="3">
        <v>543</v>
      </c>
    </row>
    <row r="168" spans="2:3">
      <c r="B168" s="3">
        <v>198</v>
      </c>
      <c r="C168" s="3">
        <v>0</v>
      </c>
    </row>
    <row r="169" spans="2:3">
      <c r="B169" s="3">
        <v>420</v>
      </c>
      <c r="C169" s="3">
        <v>274</v>
      </c>
    </row>
    <row r="170" spans="2:3">
      <c r="B170" s="3">
        <v>359</v>
      </c>
      <c r="C170" s="3">
        <v>285</v>
      </c>
    </row>
    <row r="171" spans="2:3">
      <c r="B171" s="3">
        <v>209</v>
      </c>
      <c r="C171" s="3">
        <v>0</v>
      </c>
    </row>
    <row r="172" spans="2:3">
      <c r="B172" s="3">
        <v>174</v>
      </c>
      <c r="C172" s="3">
        <v>0</v>
      </c>
    </row>
    <row r="173" spans="2:3">
      <c r="B173" s="3">
        <v>214</v>
      </c>
      <c r="C173" s="3">
        <v>0</v>
      </c>
    </row>
    <row r="174" spans="2:3">
      <c r="B174" s="3">
        <v>449</v>
      </c>
      <c r="C174" s="3">
        <v>550</v>
      </c>
    </row>
    <row r="175" spans="2:3">
      <c r="B175" s="3">
        <v>163</v>
      </c>
      <c r="C175" s="3">
        <v>0</v>
      </c>
    </row>
    <row r="176" spans="2:3">
      <c r="B176" s="3">
        <v>293</v>
      </c>
      <c r="C176" s="3">
        <v>142</v>
      </c>
    </row>
    <row r="177" spans="2:3">
      <c r="B177" s="3">
        <v>337</v>
      </c>
      <c r="C177" s="3">
        <v>54</v>
      </c>
    </row>
    <row r="178" spans="2:3">
      <c r="B178" s="3">
        <v>332</v>
      </c>
      <c r="C178" s="3">
        <v>362</v>
      </c>
    </row>
    <row r="179" spans="2:3">
      <c r="B179" s="3">
        <v>735</v>
      </c>
      <c r="C179" s="3">
        <v>787</v>
      </c>
    </row>
    <row r="180" spans="2:3">
      <c r="B180" s="3">
        <v>201</v>
      </c>
      <c r="C180" s="3">
        <v>0</v>
      </c>
    </row>
    <row r="181" spans="2:3">
      <c r="B181" s="3">
        <v>216</v>
      </c>
      <c r="C181" s="3">
        <v>0</v>
      </c>
    </row>
    <row r="182" spans="2:3">
      <c r="B182" s="3">
        <v>286</v>
      </c>
      <c r="C182" s="3">
        <v>192</v>
      </c>
    </row>
    <row r="183" spans="2:3">
      <c r="B183" s="3">
        <v>309</v>
      </c>
      <c r="C183" s="3">
        <v>227</v>
      </c>
    </row>
    <row r="184" spans="2:3">
      <c r="B184" s="3">
        <v>548</v>
      </c>
      <c r="C184" s="3">
        <v>619</v>
      </c>
    </row>
    <row r="185" spans="2:3">
      <c r="B185" s="3">
        <v>288</v>
      </c>
      <c r="C185" s="3">
        <v>212</v>
      </c>
    </row>
    <row r="186" spans="2:3">
      <c r="B186" s="3">
        <v>374</v>
      </c>
      <c r="C186" s="3">
        <v>258</v>
      </c>
    </row>
    <row r="187" spans="2:3">
      <c r="B187" s="3">
        <v>449</v>
      </c>
      <c r="C187" s="3">
        <v>395</v>
      </c>
    </row>
    <row r="188" spans="2:3">
      <c r="B188" s="3">
        <v>328</v>
      </c>
      <c r="C188" s="3">
        <v>0</v>
      </c>
    </row>
    <row r="189" spans="2:3">
      <c r="B189" s="3">
        <v>788</v>
      </c>
      <c r="C189" s="3">
        <v>724</v>
      </c>
    </row>
    <row r="190" spans="2:3">
      <c r="B190" s="3">
        <v>309</v>
      </c>
      <c r="C190" s="3">
        <v>225</v>
      </c>
    </row>
    <row r="191" spans="2:3">
      <c r="B191" s="3">
        <v>302</v>
      </c>
      <c r="C191" s="3">
        <v>94</v>
      </c>
    </row>
    <row r="192" spans="2:3">
      <c r="B192" s="3">
        <v>163</v>
      </c>
      <c r="C192" s="3">
        <v>0</v>
      </c>
    </row>
    <row r="193" spans="2:3">
      <c r="B193" s="3">
        <v>542</v>
      </c>
      <c r="C193" s="3">
        <v>465</v>
      </c>
    </row>
    <row r="194" spans="2:3">
      <c r="B194" s="3">
        <v>319</v>
      </c>
      <c r="C194" s="3">
        <v>63</v>
      </c>
    </row>
    <row r="195" spans="2:3">
      <c r="B195" s="3">
        <v>377</v>
      </c>
      <c r="C195" s="3">
        <v>269</v>
      </c>
    </row>
    <row r="196" spans="2:3">
      <c r="B196" s="3">
        <v>686</v>
      </c>
      <c r="C196" s="3">
        <v>844</v>
      </c>
    </row>
    <row r="197" spans="2:3">
      <c r="B197" s="3">
        <v>281</v>
      </c>
      <c r="C197" s="3">
        <v>168</v>
      </c>
    </row>
    <row r="198" spans="2:3">
      <c r="B198" s="3">
        <v>715</v>
      </c>
      <c r="C198" s="3">
        <v>713</v>
      </c>
    </row>
    <row r="199" spans="2:3">
      <c r="B199" s="3">
        <v>177</v>
      </c>
      <c r="C199" s="3">
        <v>0</v>
      </c>
    </row>
    <row r="200" spans="2:3">
      <c r="B200" s="3">
        <v>390</v>
      </c>
      <c r="C200" s="3">
        <v>401</v>
      </c>
    </row>
    <row r="201" spans="2:3">
      <c r="B201" s="3">
        <v>506</v>
      </c>
      <c r="C201" s="3">
        <v>375</v>
      </c>
    </row>
    <row r="202" spans="2:3">
      <c r="B202" s="3">
        <v>297</v>
      </c>
      <c r="C202" s="3">
        <v>35</v>
      </c>
    </row>
    <row r="203" spans="2:3">
      <c r="B203" s="3">
        <v>165</v>
      </c>
      <c r="C203" s="3">
        <v>0</v>
      </c>
    </row>
    <row r="204" spans="2:3">
      <c r="B204" s="3">
        <v>303</v>
      </c>
      <c r="C204" s="3">
        <v>286</v>
      </c>
    </row>
    <row r="205" spans="2:3">
      <c r="B205" s="3">
        <v>375</v>
      </c>
      <c r="C205" s="3">
        <v>415</v>
      </c>
    </row>
    <row r="206" spans="2:3">
      <c r="B206" s="3">
        <v>518</v>
      </c>
      <c r="C206" s="3">
        <v>524</v>
      </c>
    </row>
    <row r="207" spans="2:3">
      <c r="B207" s="3">
        <v>142</v>
      </c>
      <c r="C207" s="3">
        <v>0</v>
      </c>
    </row>
    <row r="208" spans="2:3">
      <c r="B208" s="3">
        <v>489</v>
      </c>
      <c r="C208" s="3">
        <v>706</v>
      </c>
    </row>
    <row r="209" spans="2:3">
      <c r="B209" s="3">
        <v>384</v>
      </c>
      <c r="C209" s="3">
        <v>228</v>
      </c>
    </row>
    <row r="210" spans="2:3">
      <c r="B210" s="3">
        <v>314</v>
      </c>
      <c r="C210" s="3">
        <v>319</v>
      </c>
    </row>
    <row r="211" spans="2:3">
      <c r="B211" s="3">
        <v>176</v>
      </c>
      <c r="C211" s="3">
        <v>0</v>
      </c>
    </row>
    <row r="212" spans="2:3">
      <c r="B212" s="3">
        <v>350</v>
      </c>
      <c r="C212" s="3">
        <v>608</v>
      </c>
    </row>
    <row r="213" spans="2:3">
      <c r="B213" s="3">
        <v>313</v>
      </c>
      <c r="C213" s="3">
        <v>115</v>
      </c>
    </row>
    <row r="214" spans="2:3">
      <c r="B214" s="3">
        <v>629</v>
      </c>
      <c r="C214" s="3">
        <v>366</v>
      </c>
    </row>
    <row r="215" spans="2:3">
      <c r="B215" s="3">
        <v>238</v>
      </c>
      <c r="C215" s="3">
        <v>48</v>
      </c>
    </row>
    <row r="216" spans="2:3">
      <c r="B216" s="3">
        <v>389</v>
      </c>
      <c r="C216" s="3">
        <v>400</v>
      </c>
    </row>
    <row r="217" spans="2:3">
      <c r="B217" s="3">
        <v>316</v>
      </c>
      <c r="C217" s="3">
        <v>154</v>
      </c>
    </row>
    <row r="218" spans="2:3">
      <c r="B218" s="3">
        <v>375</v>
      </c>
      <c r="C218" s="3">
        <v>319</v>
      </c>
    </row>
    <row r="219" spans="2:3">
      <c r="B219" s="3">
        <v>401</v>
      </c>
      <c r="C219" s="3">
        <v>341</v>
      </c>
    </row>
    <row r="220" spans="2:3">
      <c r="B220" s="3">
        <v>330</v>
      </c>
      <c r="C220" s="3">
        <v>123</v>
      </c>
    </row>
    <row r="221" spans="2:3">
      <c r="B221" s="3">
        <v>210</v>
      </c>
      <c r="C221" s="3">
        <v>26</v>
      </c>
    </row>
    <row r="222" spans="2:3">
      <c r="B222" s="3">
        <v>384</v>
      </c>
      <c r="C222" s="3">
        <v>478</v>
      </c>
    </row>
    <row r="223" spans="2:3">
      <c r="B223" s="3">
        <v>146</v>
      </c>
      <c r="C223" s="3">
        <v>98</v>
      </c>
    </row>
    <row r="224" spans="2:3">
      <c r="B224" s="3">
        <v>362</v>
      </c>
      <c r="C224" s="3">
        <v>327</v>
      </c>
    </row>
    <row r="225" spans="2:3">
      <c r="B225" s="3">
        <v>428</v>
      </c>
      <c r="C225" s="3">
        <v>623</v>
      </c>
    </row>
    <row r="226" spans="2:3">
      <c r="B226" s="3">
        <v>620</v>
      </c>
      <c r="C226" s="3">
        <v>615</v>
      </c>
    </row>
    <row r="227" spans="2:3">
      <c r="B227" s="3">
        <v>441</v>
      </c>
      <c r="C227" s="3">
        <v>775</v>
      </c>
    </row>
    <row r="228" spans="2:3">
      <c r="B228" s="3">
        <v>337</v>
      </c>
      <c r="C228" s="3">
        <v>287</v>
      </c>
    </row>
    <row r="229" spans="2:3">
      <c r="B229" s="3">
        <v>572</v>
      </c>
      <c r="C229" s="3">
        <v>351</v>
      </c>
    </row>
    <row r="230" spans="2:3">
      <c r="B230" s="3">
        <v>402</v>
      </c>
      <c r="C230" s="3">
        <v>538</v>
      </c>
    </row>
    <row r="231" spans="2:3">
      <c r="B231" s="3">
        <v>516</v>
      </c>
      <c r="C231" s="3">
        <v>516</v>
      </c>
    </row>
    <row r="232" spans="2:3">
      <c r="B232" s="3">
        <v>421</v>
      </c>
      <c r="C232" s="3">
        <v>241</v>
      </c>
    </row>
    <row r="233" spans="2:3">
      <c r="B233" s="3">
        <v>334</v>
      </c>
      <c r="C233" s="3">
        <v>78</v>
      </c>
    </row>
    <row r="234" spans="2:3">
      <c r="B234" s="3">
        <v>536</v>
      </c>
      <c r="C234" s="3">
        <v>529</v>
      </c>
    </row>
    <row r="235" spans="2:3">
      <c r="B235" s="3">
        <v>379</v>
      </c>
      <c r="C235" s="3">
        <v>331</v>
      </c>
    </row>
    <row r="236" spans="2:3">
      <c r="B236" s="3">
        <v>370</v>
      </c>
      <c r="C236" s="3">
        <v>329</v>
      </c>
    </row>
    <row r="237" spans="2:3">
      <c r="B237" s="3">
        <v>352</v>
      </c>
      <c r="C237" s="3">
        <v>345</v>
      </c>
    </row>
    <row r="238" spans="2:3">
      <c r="B238" s="3">
        <v>183</v>
      </c>
      <c r="C238" s="3">
        <v>0</v>
      </c>
    </row>
    <row r="239" spans="2:3">
      <c r="B239" s="3">
        <v>567</v>
      </c>
      <c r="C239" s="3">
        <v>665</v>
      </c>
    </row>
    <row r="240" spans="2:3">
      <c r="B240" s="3">
        <v>227</v>
      </c>
      <c r="C240" s="3">
        <v>96</v>
      </c>
    </row>
    <row r="241" spans="2:3">
      <c r="B241" s="3">
        <v>361</v>
      </c>
      <c r="C241" s="3">
        <v>245</v>
      </c>
    </row>
    <row r="242" spans="2:3">
      <c r="B242" s="3">
        <v>380</v>
      </c>
      <c r="C242" s="3">
        <v>222</v>
      </c>
    </row>
    <row r="243" spans="2:3">
      <c r="B243" s="3">
        <v>231</v>
      </c>
      <c r="C243" s="3">
        <v>26</v>
      </c>
    </row>
    <row r="244" spans="2:3">
      <c r="B244" s="3">
        <v>257</v>
      </c>
      <c r="C244" s="3">
        <v>82</v>
      </c>
    </row>
    <row r="245" spans="2:3">
      <c r="B245" s="3">
        <v>256</v>
      </c>
      <c r="C245" s="3">
        <v>74</v>
      </c>
    </row>
    <row r="246" spans="2:3">
      <c r="B246" s="3">
        <v>100</v>
      </c>
      <c r="C246" s="3">
        <v>0</v>
      </c>
    </row>
    <row r="247" spans="2:3">
      <c r="B247" s="3">
        <v>125</v>
      </c>
      <c r="C247" s="3">
        <v>8</v>
      </c>
    </row>
    <row r="248" spans="2:3">
      <c r="B248" s="3">
        <v>450</v>
      </c>
      <c r="C248" s="3">
        <v>428</v>
      </c>
    </row>
    <row r="249" spans="2:3">
      <c r="B249" s="3">
        <v>144</v>
      </c>
      <c r="C249" s="3">
        <v>0</v>
      </c>
    </row>
    <row r="250" spans="2:3">
      <c r="B250" s="3">
        <v>185</v>
      </c>
      <c r="C250" s="3">
        <v>0</v>
      </c>
    </row>
    <row r="251" spans="2:3">
      <c r="B251" s="3">
        <v>259</v>
      </c>
      <c r="C251" s="3">
        <v>100</v>
      </c>
    </row>
    <row r="252" spans="2:3">
      <c r="B252" s="3">
        <v>184</v>
      </c>
      <c r="C252" s="3">
        <v>0</v>
      </c>
    </row>
    <row r="253" spans="2:3">
      <c r="B253" s="3">
        <v>91</v>
      </c>
      <c r="C253" s="3">
        <v>0</v>
      </c>
    </row>
    <row r="254" spans="2:3">
      <c r="B254" s="3">
        <v>131</v>
      </c>
      <c r="C254" s="3">
        <v>49</v>
      </c>
    </row>
    <row r="255" spans="2:3">
      <c r="B255" s="3">
        <v>187</v>
      </c>
      <c r="C255" s="3">
        <v>0</v>
      </c>
    </row>
    <row r="256" spans="2:3">
      <c r="B256" s="3">
        <v>261</v>
      </c>
      <c r="C256" s="3">
        <v>66</v>
      </c>
    </row>
    <row r="257" spans="2:3">
      <c r="B257" s="3">
        <v>608</v>
      </c>
      <c r="C257" s="3">
        <v>678</v>
      </c>
    </row>
    <row r="258" spans="2:3">
      <c r="B258" s="3">
        <v>393</v>
      </c>
      <c r="C258" s="3">
        <v>109</v>
      </c>
    </row>
    <row r="259" spans="2:3">
      <c r="B259" s="3">
        <v>459</v>
      </c>
      <c r="C259" s="3">
        <v>524</v>
      </c>
    </row>
    <row r="260" spans="2:3">
      <c r="B260" s="3">
        <v>297</v>
      </c>
      <c r="C260" s="3">
        <v>59</v>
      </c>
    </row>
    <row r="261" spans="2:3">
      <c r="B261" s="3">
        <v>132</v>
      </c>
      <c r="C261" s="3">
        <v>0</v>
      </c>
    </row>
    <row r="262" spans="2:3">
      <c r="B262" s="3">
        <v>182</v>
      </c>
      <c r="C262" s="3">
        <v>0</v>
      </c>
    </row>
    <row r="263" spans="2:3">
      <c r="B263" s="3">
        <v>210</v>
      </c>
      <c r="C263" s="3">
        <v>0</v>
      </c>
    </row>
    <row r="264" spans="2:3">
      <c r="B264" s="3">
        <v>441</v>
      </c>
      <c r="C264" s="3">
        <v>546</v>
      </c>
    </row>
    <row r="265" spans="2:3">
      <c r="B265" s="3">
        <v>375</v>
      </c>
      <c r="C265" s="3">
        <v>173</v>
      </c>
    </row>
    <row r="266" spans="2:3">
      <c r="B266" s="3">
        <v>651</v>
      </c>
      <c r="C266" s="3">
        <v>525</v>
      </c>
    </row>
    <row r="267" spans="2:3">
      <c r="B267" s="3">
        <v>290</v>
      </c>
      <c r="C267" s="3">
        <v>233</v>
      </c>
    </row>
    <row r="268" spans="2:3">
      <c r="B268" s="3">
        <v>264</v>
      </c>
      <c r="C268" s="3">
        <v>67</v>
      </c>
    </row>
    <row r="269" spans="2:3">
      <c r="B269" s="3">
        <v>372</v>
      </c>
      <c r="C269" s="3">
        <v>326</v>
      </c>
    </row>
    <row r="270" spans="2:3">
      <c r="B270" s="3">
        <v>371</v>
      </c>
      <c r="C270" s="3">
        <v>275</v>
      </c>
    </row>
    <row r="271" spans="2:3">
      <c r="B271" s="3">
        <v>352</v>
      </c>
      <c r="C271" s="3">
        <v>8</v>
      </c>
    </row>
    <row r="272" spans="2:3">
      <c r="B272" s="3">
        <v>424</v>
      </c>
      <c r="C272" s="3">
        <v>471</v>
      </c>
    </row>
    <row r="273" spans="2:3">
      <c r="B273" s="3">
        <v>139</v>
      </c>
      <c r="C273" s="3">
        <v>0</v>
      </c>
    </row>
    <row r="274" spans="2:3">
      <c r="B274" s="3">
        <v>401</v>
      </c>
      <c r="C274" s="3">
        <v>386</v>
      </c>
    </row>
    <row r="275" spans="2:3">
      <c r="B275" s="3">
        <v>212</v>
      </c>
      <c r="C275" s="3">
        <v>68</v>
      </c>
    </row>
    <row r="276" spans="2:3">
      <c r="B276" s="3">
        <v>340</v>
      </c>
      <c r="C276" s="3">
        <v>218</v>
      </c>
    </row>
    <row r="277" spans="2:3">
      <c r="B277" s="3">
        <v>293</v>
      </c>
      <c r="C277" s="3">
        <v>364</v>
      </c>
    </row>
    <row r="278" spans="2:3">
      <c r="B278" s="3">
        <v>345</v>
      </c>
      <c r="C278" s="3">
        <v>628</v>
      </c>
    </row>
    <row r="279" spans="2:3">
      <c r="B279" s="3">
        <v>430</v>
      </c>
      <c r="C279" s="3">
        <v>484</v>
      </c>
    </row>
    <row r="280" spans="2:3">
      <c r="B280" s="3">
        <v>623</v>
      </c>
      <c r="C280" s="3">
        <v>265</v>
      </c>
    </row>
    <row r="281" spans="2:3">
      <c r="B281" s="3">
        <v>251</v>
      </c>
      <c r="C281" s="3">
        <v>105</v>
      </c>
    </row>
    <row r="282" spans="2:3">
      <c r="B282" s="3">
        <v>345</v>
      </c>
      <c r="C282" s="3">
        <v>266</v>
      </c>
    </row>
    <row r="283" spans="2:3">
      <c r="B283" s="3">
        <v>507</v>
      </c>
      <c r="C283" s="3">
        <v>125</v>
      </c>
    </row>
    <row r="284" spans="2:3">
      <c r="B284" s="3">
        <v>243</v>
      </c>
      <c r="C284" s="3">
        <v>135</v>
      </c>
    </row>
    <row r="285" spans="2:3">
      <c r="B285" s="3">
        <v>369</v>
      </c>
      <c r="C285" s="3">
        <v>271</v>
      </c>
    </row>
    <row r="286" spans="2:3">
      <c r="B286" s="3">
        <v>179</v>
      </c>
      <c r="C286" s="3">
        <v>0</v>
      </c>
    </row>
    <row r="287" spans="2:3">
      <c r="B287" s="3">
        <v>569</v>
      </c>
      <c r="C287" s="3">
        <v>649</v>
      </c>
    </row>
    <row r="288" spans="2:3">
      <c r="B288" s="3">
        <v>475</v>
      </c>
      <c r="C288" s="3">
        <v>445</v>
      </c>
    </row>
    <row r="289" spans="2:3">
      <c r="B289" s="3">
        <v>163</v>
      </c>
      <c r="C289" s="3">
        <v>0</v>
      </c>
    </row>
    <row r="290" spans="2:3">
      <c r="B290" s="3">
        <v>152</v>
      </c>
      <c r="C290" s="3">
        <v>0</v>
      </c>
    </row>
    <row r="291" spans="2:3">
      <c r="B291" s="3">
        <v>139</v>
      </c>
      <c r="C291" s="3">
        <v>0</v>
      </c>
    </row>
    <row r="292" spans="2:3">
      <c r="B292" s="3">
        <v>266</v>
      </c>
      <c r="C292" s="3">
        <v>0</v>
      </c>
    </row>
    <row r="293" spans="2:3">
      <c r="B293" s="3">
        <v>379</v>
      </c>
      <c r="C293" s="3">
        <v>432</v>
      </c>
    </row>
    <row r="294" spans="2:3">
      <c r="B294" s="3">
        <v>290</v>
      </c>
      <c r="C294" s="3">
        <v>243</v>
      </c>
    </row>
    <row r="295" spans="2:3">
      <c r="B295" s="3">
        <v>262</v>
      </c>
      <c r="C295" s="3">
        <v>80</v>
      </c>
    </row>
    <row r="296" spans="2:3">
      <c r="B296" s="3">
        <v>281</v>
      </c>
      <c r="C296" s="3">
        <v>155</v>
      </c>
    </row>
    <row r="297" spans="2:3">
      <c r="B297" s="3">
        <v>372</v>
      </c>
      <c r="C297" s="3">
        <v>241</v>
      </c>
    </row>
    <row r="298" spans="2:3">
      <c r="B298" s="3">
        <v>800</v>
      </c>
      <c r="C298" s="3">
        <v>839</v>
      </c>
    </row>
    <row r="299" spans="2:3">
      <c r="B299" s="3">
        <v>200</v>
      </c>
      <c r="C299" s="3">
        <v>0</v>
      </c>
    </row>
    <row r="300" spans="2:3">
      <c r="B300" s="3">
        <v>146</v>
      </c>
      <c r="C300" s="3">
        <v>0</v>
      </c>
    </row>
    <row r="301" spans="2:3">
      <c r="B301" s="3">
        <v>362</v>
      </c>
      <c r="C301" s="3">
        <v>147</v>
      </c>
    </row>
    <row r="302" spans="2:3">
      <c r="B302" s="3">
        <v>314</v>
      </c>
      <c r="C302" s="3">
        <v>94</v>
      </c>
    </row>
    <row r="303" spans="2:3">
      <c r="B303" s="3">
        <v>199</v>
      </c>
      <c r="C303" s="3">
        <v>0</v>
      </c>
    </row>
    <row r="304" spans="2:3">
      <c r="B304" s="3">
        <v>364</v>
      </c>
      <c r="C304" s="3">
        <v>356</v>
      </c>
    </row>
    <row r="305" spans="2:3">
      <c r="B305" s="3">
        <v>347</v>
      </c>
      <c r="C305" s="3">
        <v>290</v>
      </c>
    </row>
    <row r="306" spans="2:3">
      <c r="B306" s="3">
        <v>283</v>
      </c>
      <c r="C306" s="3">
        <v>86</v>
      </c>
    </row>
    <row r="307" spans="2:3">
      <c r="B307" s="3">
        <v>357</v>
      </c>
      <c r="C307" s="3">
        <v>148</v>
      </c>
    </row>
    <row r="308" spans="2:3">
      <c r="B308" s="3">
        <v>344</v>
      </c>
      <c r="C308" s="3">
        <v>207</v>
      </c>
    </row>
    <row r="309" spans="2:3">
      <c r="B309" s="3">
        <v>525</v>
      </c>
      <c r="C309" s="3">
        <v>453</v>
      </c>
    </row>
    <row r="310" spans="2:3">
      <c r="B310" s="3">
        <v>161</v>
      </c>
      <c r="C310" s="3">
        <v>0</v>
      </c>
    </row>
    <row r="311" spans="2:3">
      <c r="B311" s="3">
        <v>281</v>
      </c>
      <c r="C311" s="3">
        <v>35</v>
      </c>
    </row>
    <row r="312" spans="2:3">
      <c r="B312" s="3">
        <v>292</v>
      </c>
      <c r="C312" s="3">
        <v>0</v>
      </c>
    </row>
    <row r="313" spans="2:3">
      <c r="B313" s="3">
        <v>325</v>
      </c>
      <c r="C313" s="3">
        <v>341</v>
      </c>
    </row>
    <row r="314" spans="2:3">
      <c r="B314" s="3">
        <v>484</v>
      </c>
      <c r="C314" s="3">
        <v>443</v>
      </c>
    </row>
    <row r="315" spans="2:3">
      <c r="B315" s="3">
        <v>361</v>
      </c>
      <c r="C315" s="3">
        <v>518</v>
      </c>
    </row>
    <row r="316" spans="2:3">
      <c r="B316" s="3">
        <v>388</v>
      </c>
      <c r="C316" s="3">
        <v>422</v>
      </c>
    </row>
    <row r="317" spans="2:3">
      <c r="B317" s="3">
        <v>378</v>
      </c>
      <c r="C317" s="3">
        <v>412</v>
      </c>
    </row>
    <row r="318" spans="2:3">
      <c r="B318" s="3">
        <v>523</v>
      </c>
      <c r="C318" s="3">
        <v>422</v>
      </c>
    </row>
    <row r="319" spans="2:3">
      <c r="B319" s="3">
        <v>642</v>
      </c>
      <c r="C319" s="3">
        <v>570</v>
      </c>
    </row>
    <row r="320" spans="2:3">
      <c r="B320" s="3">
        <v>290</v>
      </c>
      <c r="C320" s="3">
        <v>232</v>
      </c>
    </row>
    <row r="321" spans="2:3">
      <c r="B321" s="3">
        <v>511</v>
      </c>
      <c r="C321" s="3">
        <v>571</v>
      </c>
    </row>
    <row r="322" spans="2:3">
      <c r="B322" s="3">
        <v>333</v>
      </c>
      <c r="C322" s="3">
        <v>68</v>
      </c>
    </row>
    <row r="323" spans="2:3">
      <c r="B323" s="3">
        <v>126</v>
      </c>
      <c r="C323" s="3">
        <v>0</v>
      </c>
    </row>
    <row r="324" spans="2:3">
      <c r="B324" s="3">
        <v>224</v>
      </c>
      <c r="C324" s="3">
        <v>0</v>
      </c>
    </row>
    <row r="325" spans="2:3">
      <c r="B325" s="3">
        <v>123</v>
      </c>
      <c r="C325" s="3">
        <v>3</v>
      </c>
    </row>
    <row r="326" spans="2:3">
      <c r="B326" s="3">
        <v>231</v>
      </c>
      <c r="C326" s="3">
        <v>41</v>
      </c>
    </row>
    <row r="327" spans="2:3">
      <c r="B327" s="3">
        <v>276</v>
      </c>
      <c r="C327" s="3">
        <v>133</v>
      </c>
    </row>
    <row r="328" spans="2:3">
      <c r="B328" s="3">
        <v>962</v>
      </c>
      <c r="C328" s="3">
        <v>1000</v>
      </c>
    </row>
    <row r="329" spans="2:3">
      <c r="B329" s="3">
        <v>218</v>
      </c>
      <c r="C329" s="3">
        <v>208</v>
      </c>
    </row>
    <row r="330" spans="2:3">
      <c r="B330" s="3">
        <v>356</v>
      </c>
      <c r="C330" s="3">
        <v>366</v>
      </c>
    </row>
    <row r="331" spans="2:3">
      <c r="B331" s="3">
        <v>706</v>
      </c>
      <c r="C331" s="3">
        <v>681</v>
      </c>
    </row>
    <row r="332" spans="2:3">
      <c r="B332" s="3">
        <v>497</v>
      </c>
      <c r="C332" s="3">
        <v>492</v>
      </c>
    </row>
    <row r="333" spans="2:3">
      <c r="B333" s="3">
        <v>291</v>
      </c>
      <c r="C333" s="3">
        <v>61</v>
      </c>
    </row>
    <row r="334" spans="2:3">
      <c r="B334" s="3">
        <v>516</v>
      </c>
      <c r="C334" s="3">
        <v>423</v>
      </c>
    </row>
    <row r="335" spans="2:3">
      <c r="B335" s="3">
        <v>322</v>
      </c>
      <c r="C335" s="3">
        <v>527</v>
      </c>
    </row>
    <row r="336" spans="2:3">
      <c r="B336" s="3">
        <v>285</v>
      </c>
      <c r="C336" s="3">
        <v>237</v>
      </c>
    </row>
    <row r="337" spans="2:3">
      <c r="B337" s="3">
        <v>369</v>
      </c>
      <c r="C337" s="3">
        <v>190</v>
      </c>
    </row>
    <row r="338" spans="2:3">
      <c r="B338" s="3">
        <v>255</v>
      </c>
      <c r="C338" s="3">
        <v>91</v>
      </c>
    </row>
    <row r="339" spans="2:3">
      <c r="B339" s="3">
        <v>343</v>
      </c>
      <c r="C339" s="3">
        <v>297</v>
      </c>
    </row>
    <row r="340" spans="2:3">
      <c r="B340" s="3">
        <v>264</v>
      </c>
      <c r="C340" s="3">
        <v>97</v>
      </c>
    </row>
    <row r="341" spans="2:3">
      <c r="B341" s="3">
        <v>429</v>
      </c>
      <c r="C341" s="3">
        <v>463</v>
      </c>
    </row>
    <row r="342" spans="2:3">
      <c r="B342" s="3">
        <v>116</v>
      </c>
      <c r="C342" s="3">
        <v>0</v>
      </c>
    </row>
    <row r="343" spans="2:3">
      <c r="B343" s="3">
        <v>369</v>
      </c>
      <c r="C343" s="3">
        <v>303</v>
      </c>
    </row>
    <row r="344" spans="2:3">
      <c r="B344" s="3">
        <v>692</v>
      </c>
      <c r="C344" s="3">
        <v>554</v>
      </c>
    </row>
    <row r="345" spans="2:3">
      <c r="B345" s="3">
        <v>294</v>
      </c>
      <c r="C345" s="3">
        <v>160</v>
      </c>
    </row>
    <row r="346" spans="2:3">
      <c r="B346" s="3">
        <v>293</v>
      </c>
      <c r="C346" s="3">
        <v>213</v>
      </c>
    </row>
    <row r="347" spans="2:3">
      <c r="B347" s="3">
        <v>254</v>
      </c>
      <c r="C347" s="3">
        <v>102</v>
      </c>
    </row>
    <row r="348" spans="2:3">
      <c r="B348" s="3">
        <v>274</v>
      </c>
      <c r="C348" s="3">
        <v>205</v>
      </c>
    </row>
    <row r="349" spans="2:3">
      <c r="B349" s="3">
        <v>392</v>
      </c>
      <c r="C349" s="3">
        <v>317</v>
      </c>
    </row>
    <row r="350" spans="2:3">
      <c r="B350" s="3">
        <v>134</v>
      </c>
      <c r="C350" s="3">
        <v>0</v>
      </c>
    </row>
    <row r="351" spans="2:3">
      <c r="B351" s="3">
        <v>411</v>
      </c>
      <c r="C351" s="3">
        <v>454</v>
      </c>
    </row>
    <row r="352" spans="2:3">
      <c r="B352" s="3">
        <v>738</v>
      </c>
      <c r="C352" s="3">
        <v>596</v>
      </c>
    </row>
    <row r="353" spans="2:3">
      <c r="B353" s="3">
        <v>109</v>
      </c>
      <c r="C353" s="3">
        <v>0</v>
      </c>
    </row>
    <row r="354" spans="2:3">
      <c r="B354" s="3">
        <v>381</v>
      </c>
      <c r="C354" s="3">
        <v>252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9B220-35E6-4C67-B75B-FA414769E645}">
  <sheetPr>
    <tabColor rgb="FF92D050"/>
  </sheetPr>
  <dimension ref="A1:BZ183"/>
  <sheetViews>
    <sheetView showGridLines="0" showRowColHeaders="0" topLeftCell="A124" zoomScale="93" zoomScaleNormal="70" workbookViewId="0">
      <selection activeCell="V174" sqref="V174"/>
    </sheetView>
  </sheetViews>
  <sheetFormatPr defaultRowHeight="11.25" outlineLevelRow="1"/>
  <cols>
    <col min="1" max="1" width="15.7109375" style="55" customWidth="1"/>
    <col min="2" max="10" width="10.7109375" style="55" customWidth="1"/>
    <col min="11" max="77" width="9.140625" style="55"/>
    <col min="78" max="78" width="9.140625" style="55" customWidth="1"/>
    <col min="79" max="16384" width="9.140625" style="55"/>
  </cols>
  <sheetData>
    <row r="1" spans="1:78">
      <c r="A1" s="56" t="s">
        <v>73</v>
      </c>
      <c r="B1" s="55" t="s">
        <v>164</v>
      </c>
      <c r="M1" s="57" t="s">
        <v>152</v>
      </c>
      <c r="N1" s="57" t="s">
        <v>153</v>
      </c>
      <c r="O1" s="57" t="s">
        <v>158</v>
      </c>
      <c r="Q1" s="57" t="s">
        <v>93</v>
      </c>
      <c r="R1" s="57" t="s">
        <v>121</v>
      </c>
      <c r="U1" s="57" t="s">
        <v>159</v>
      </c>
      <c r="Z1" s="92" t="s">
        <v>122</v>
      </c>
      <c r="BB1" s="79"/>
      <c r="BZ1" s="58" t="s">
        <v>122</v>
      </c>
    </row>
    <row r="2" spans="1:78" ht="11.25" customHeight="1">
      <c r="A2" s="56" t="s">
        <v>74</v>
      </c>
      <c r="C2" s="55" t="s">
        <v>75</v>
      </c>
      <c r="Q2" s="57" t="s">
        <v>148</v>
      </c>
      <c r="R2" s="57" t="s">
        <v>155</v>
      </c>
      <c r="S2" s="57" t="s">
        <v>154</v>
      </c>
    </row>
    <row r="3" spans="1:78" ht="11.25" hidden="1" customHeight="1" outlineLevel="1">
      <c r="A3" s="56" t="s">
        <v>76</v>
      </c>
      <c r="AA3" s="81" t="s">
        <v>128</v>
      </c>
    </row>
    <row r="4" spans="1:78" hidden="1" outlineLevel="1">
      <c r="A4" s="55" t="s">
        <v>77</v>
      </c>
    </row>
    <row r="5" spans="1:78" hidden="1" outlineLevel="1">
      <c r="A5" s="56" t="s">
        <v>78</v>
      </c>
    </row>
    <row r="6" spans="1:78" hidden="1" outlineLevel="1">
      <c r="A6" s="55" t="s">
        <v>79</v>
      </c>
    </row>
    <row r="7" spans="1:78" collapsed="1">
      <c r="A7" s="79"/>
      <c r="J7" s="57" t="s">
        <v>156</v>
      </c>
      <c r="K7" s="57" t="s">
        <v>157</v>
      </c>
    </row>
    <row r="8" spans="1:78" hidden="1">
      <c r="A8" s="59" t="s">
        <v>123</v>
      </c>
    </row>
    <row r="9" spans="1:78" ht="12" outlineLevel="1" thickBot="1">
      <c r="A9" s="60"/>
      <c r="B9" s="64" t="s">
        <v>80</v>
      </c>
      <c r="C9" s="64" t="s">
        <v>81</v>
      </c>
      <c r="D9" s="64" t="s">
        <v>82</v>
      </c>
      <c r="E9" s="64" t="s">
        <v>83</v>
      </c>
      <c r="F9" s="64" t="s">
        <v>84</v>
      </c>
      <c r="G9" s="64" t="s">
        <v>85</v>
      </c>
      <c r="H9" s="64" t="s">
        <v>87</v>
      </c>
      <c r="I9" s="64" t="s">
        <v>86</v>
      </c>
    </row>
    <row r="10" spans="1:78" outlineLevel="1">
      <c r="B10" s="65">
        <v>0.73993287160772137</v>
      </c>
      <c r="C10" s="65">
        <v>0.73918555227326077</v>
      </c>
      <c r="D10" s="65">
        <v>117.85952685487068</v>
      </c>
      <c r="E10" s="65">
        <v>230.78037283397137</v>
      </c>
      <c r="F10" s="66">
        <v>350</v>
      </c>
      <c r="G10" s="66">
        <v>0</v>
      </c>
      <c r="H10" s="67">
        <v>1.9668042230482694</v>
      </c>
      <c r="I10" s="68">
        <v>0.95</v>
      </c>
    </row>
    <row r="11" spans="1:78">
      <c r="A11" s="79"/>
    </row>
    <row r="12" spans="1:78" hidden="1">
      <c r="A12" s="59" t="s">
        <v>124</v>
      </c>
    </row>
    <row r="13" spans="1:78" ht="12" outlineLevel="1" thickBot="1">
      <c r="A13" s="69" t="s">
        <v>88</v>
      </c>
      <c r="B13" s="61" t="s">
        <v>89</v>
      </c>
      <c r="C13" s="61" t="s">
        <v>90</v>
      </c>
      <c r="D13" s="61" t="s">
        <v>91</v>
      </c>
      <c r="E13" s="61" t="s">
        <v>92</v>
      </c>
      <c r="F13" s="61" t="s">
        <v>160</v>
      </c>
      <c r="G13" s="61" t="s">
        <v>161</v>
      </c>
      <c r="H13" s="64" t="s">
        <v>95</v>
      </c>
      <c r="I13" s="64" t="s">
        <v>94</v>
      </c>
    </row>
    <row r="14" spans="1:78" outlineLevel="1">
      <c r="A14" s="70" t="s">
        <v>96</v>
      </c>
      <c r="B14" s="71">
        <v>-197.53832079807364</v>
      </c>
      <c r="C14" s="71">
        <v>15.655841855444928</v>
      </c>
      <c r="D14" s="71">
        <v>-12.617547023149829</v>
      </c>
      <c r="E14" s="71">
        <v>2.5882791670382594E-30</v>
      </c>
      <c r="F14" s="71">
        <v>-228.33029667473858</v>
      </c>
      <c r="G14" s="71">
        <v>-166.74634492140871</v>
      </c>
      <c r="H14" s="65">
        <v>0</v>
      </c>
      <c r="I14" s="65">
        <v>0</v>
      </c>
    </row>
    <row r="15" spans="1:78" outlineLevel="1">
      <c r="A15" s="70" t="s">
        <v>77</v>
      </c>
      <c r="B15" s="71">
        <v>1.3123634361199399</v>
      </c>
      <c r="C15" s="71">
        <v>4.1707203445492023E-2</v>
      </c>
      <c r="D15" s="71">
        <v>31.466109633437636</v>
      </c>
      <c r="E15" s="71">
        <v>8.3306269374986125E-104</v>
      </c>
      <c r="F15" s="71">
        <v>1.2303335322518127</v>
      </c>
      <c r="G15" s="71">
        <v>1.394393339988067</v>
      </c>
      <c r="H15" s="65">
        <v>1</v>
      </c>
      <c r="I15" s="65">
        <v>0.86019350823388518</v>
      </c>
    </row>
    <row r="16" spans="1:78">
      <c r="A16" s="79"/>
    </row>
    <row r="17" spans="1:35" hidden="1">
      <c r="A17" s="59" t="s">
        <v>125</v>
      </c>
    </row>
    <row r="18" spans="1:35" ht="12" hidden="1" outlineLevel="1" thickBot="1">
      <c r="A18" s="69" t="s">
        <v>97</v>
      </c>
      <c r="B18" s="61" t="s">
        <v>101</v>
      </c>
      <c r="C18" s="61" t="s">
        <v>102</v>
      </c>
      <c r="D18" s="61" t="s">
        <v>103</v>
      </c>
      <c r="E18" s="61" t="s">
        <v>104</v>
      </c>
      <c r="F18" s="61" t="s">
        <v>92</v>
      </c>
    </row>
    <row r="19" spans="1:35" hidden="1" outlineLevel="1">
      <c r="A19" s="55" t="s">
        <v>98</v>
      </c>
      <c r="B19" s="63">
        <v>1</v>
      </c>
      <c r="C19" s="72">
        <v>13753571.500882015</v>
      </c>
      <c r="D19" s="72">
        <v>13753571.500882015</v>
      </c>
      <c r="E19" s="62">
        <v>990.116055463517</v>
      </c>
      <c r="F19" s="62">
        <v>8.3306269374983746E-104</v>
      </c>
    </row>
    <row r="20" spans="1:35" hidden="1" outlineLevel="1">
      <c r="A20" s="55" t="s">
        <v>99</v>
      </c>
      <c r="B20" s="63">
        <v>348</v>
      </c>
      <c r="C20" s="72">
        <v>4834022.0885179862</v>
      </c>
      <c r="D20" s="72">
        <v>13890.868070453984</v>
      </c>
    </row>
    <row r="21" spans="1:35" hidden="1" outlineLevel="1">
      <c r="A21" s="55" t="s">
        <v>100</v>
      </c>
      <c r="B21" s="63">
        <v>349</v>
      </c>
      <c r="C21" s="72">
        <v>18587593.589400001</v>
      </c>
    </row>
    <row r="22" spans="1:35" collapsed="1">
      <c r="A22" s="79"/>
    </row>
    <row r="23" spans="1:35" hidden="1">
      <c r="A23" s="59" t="s">
        <v>105</v>
      </c>
    </row>
    <row r="24" spans="1:35" outlineLevel="1"/>
    <row r="25" spans="1:35" outlineLevel="1">
      <c r="B25" s="73" t="s">
        <v>77</v>
      </c>
      <c r="C25" s="73" t="s">
        <v>106</v>
      </c>
      <c r="D25" s="73" t="s">
        <v>107</v>
      </c>
      <c r="E25" s="73" t="s">
        <v>108</v>
      </c>
      <c r="F25" s="73" t="s">
        <v>162</v>
      </c>
      <c r="G25" s="73" t="s">
        <v>163</v>
      </c>
    </row>
    <row r="26" spans="1:35" ht="12" outlineLevel="1" thickBot="1">
      <c r="B26" s="73">
        <v>91</v>
      </c>
      <c r="C26" s="73">
        <v>12.276690652162808</v>
      </c>
      <c r="D26" s="73">
        <v>118.49719491963886</v>
      </c>
      <c r="E26" s="73">
        <v>-78.113248111159464</v>
      </c>
      <c r="F26" s="73">
        <v>-311.17403149847911</v>
      </c>
      <c r="G26" s="73">
        <v>154.94753527616018</v>
      </c>
    </row>
    <row r="27" spans="1:35" ht="18.75" outlineLevel="1">
      <c r="B27" s="73">
        <v>308.75</v>
      </c>
      <c r="C27" s="73">
        <v>6.4657593929936121</v>
      </c>
      <c r="D27" s="73">
        <v>118.03674900208861</v>
      </c>
      <c r="E27" s="73">
        <v>207.65389010395748</v>
      </c>
      <c r="F27" s="73">
        <v>-24.501286308239003</v>
      </c>
      <c r="G27" s="73">
        <v>439.80906651615396</v>
      </c>
      <c r="J27" s="105" t="s">
        <v>165</v>
      </c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97"/>
    </row>
    <row r="28" spans="1:35" ht="19.5" outlineLevel="1" thickBot="1">
      <c r="B28" s="73">
        <v>526.5</v>
      </c>
      <c r="C28" s="73">
        <v>9.8919708608799244</v>
      </c>
      <c r="D28" s="73">
        <v>118.27391579704496</v>
      </c>
      <c r="E28" s="73">
        <v>493.42102831907448</v>
      </c>
      <c r="F28" s="73">
        <v>260.79939125299103</v>
      </c>
      <c r="G28" s="73">
        <v>726.04266538515799</v>
      </c>
      <c r="J28" s="106" t="s">
        <v>166</v>
      </c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0"/>
    </row>
    <row r="29" spans="1:35" outlineLevel="1">
      <c r="B29" s="73">
        <v>744.25</v>
      </c>
      <c r="C29" s="73">
        <v>17.856434759552055</v>
      </c>
      <c r="D29" s="73">
        <v>119.20453151108025</v>
      </c>
      <c r="E29" s="73">
        <v>779.1881665341914</v>
      </c>
      <c r="F29" s="73">
        <v>544.73619055170821</v>
      </c>
      <c r="G29" s="73">
        <v>1013.6401425166746</v>
      </c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</row>
    <row r="30" spans="1:35" outlineLevel="1">
      <c r="B30" s="73">
        <v>962</v>
      </c>
      <c r="C30" s="73">
        <v>26.548249828510521</v>
      </c>
      <c r="D30" s="73">
        <v>120.81257235656805</v>
      </c>
      <c r="E30" s="73">
        <v>1064.9553047493084</v>
      </c>
      <c r="F30" s="73">
        <v>827.34062724108571</v>
      </c>
      <c r="G30" s="73">
        <v>1302.5699822575311</v>
      </c>
    </row>
    <row r="31" spans="1:35" ht="12" outlineLevel="1" thickBot="1"/>
    <row r="32" spans="1:35" ht="20.25" outlineLevel="1">
      <c r="J32" s="121" t="s">
        <v>185</v>
      </c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97"/>
      <c r="X32" s="97"/>
      <c r="Y32" s="98"/>
    </row>
    <row r="33" spans="1:25" ht="20.25" outlineLevel="1">
      <c r="J33" s="123" t="s">
        <v>167</v>
      </c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Y33" s="99"/>
    </row>
    <row r="34" spans="1:25" ht="21" outlineLevel="1" thickBot="1">
      <c r="J34" s="124" t="s">
        <v>168</v>
      </c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00"/>
      <c r="X34" s="100"/>
      <c r="Y34" s="101"/>
    </row>
    <row r="35" spans="1:25" ht="20.25" outlineLevel="1"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</row>
    <row r="36" spans="1:25" outlineLevel="1"/>
    <row r="37" spans="1:25" ht="12" outlineLevel="1" thickBot="1"/>
    <row r="38" spans="1:25" ht="20.25" outlineLevel="1">
      <c r="J38" s="126" t="s">
        <v>186</v>
      </c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2"/>
      <c r="V38" s="97"/>
      <c r="W38" s="97"/>
      <c r="X38" s="97"/>
      <c r="Y38" s="98"/>
    </row>
    <row r="39" spans="1:25" ht="20.25" outlineLevel="1">
      <c r="J39" s="128" t="s">
        <v>169</v>
      </c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0"/>
      <c r="Y39" s="99"/>
    </row>
    <row r="40" spans="1:25" ht="20.25" outlineLevel="1">
      <c r="J40" s="128" t="s">
        <v>170</v>
      </c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0"/>
      <c r="Y40" s="99"/>
    </row>
    <row r="41" spans="1:25" ht="20.25" outlineLevel="1">
      <c r="J41" s="128" t="s">
        <v>171</v>
      </c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0"/>
      <c r="Y41" s="99"/>
    </row>
    <row r="42" spans="1:25" ht="20.25" outlineLevel="1">
      <c r="J42" s="128" t="s">
        <v>172</v>
      </c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0"/>
      <c r="Y42" s="99"/>
    </row>
    <row r="43" spans="1:25" ht="21" outlineLevel="1" thickBot="1">
      <c r="J43" s="130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00"/>
      <c r="W43" s="100"/>
      <c r="X43" s="100"/>
      <c r="Y43" s="101"/>
    </row>
    <row r="44" spans="1:25">
      <c r="A44" s="91"/>
    </row>
    <row r="45" spans="1:25" hidden="1">
      <c r="A45" s="59" t="s">
        <v>126</v>
      </c>
    </row>
    <row r="46" spans="1:25" ht="12" outlineLevel="1" thickBot="1">
      <c r="A46" s="60"/>
      <c r="B46" s="61" t="s">
        <v>110</v>
      </c>
      <c r="C46" s="61" t="s">
        <v>111</v>
      </c>
      <c r="D46" s="61" t="s">
        <v>112</v>
      </c>
      <c r="E46" s="61" t="s">
        <v>113</v>
      </c>
      <c r="F46" s="61" t="s">
        <v>114</v>
      </c>
      <c r="G46" s="74"/>
      <c r="H46" s="64" t="s">
        <v>116</v>
      </c>
      <c r="I46" s="74"/>
    </row>
    <row r="47" spans="1:25" outlineLevel="1">
      <c r="A47" s="55" t="s">
        <v>109</v>
      </c>
      <c r="B47" s="71">
        <v>1.323639610615958E-14</v>
      </c>
      <c r="C47" s="71">
        <v>117.52230291089415</v>
      </c>
      <c r="D47" s="71">
        <v>87.796526233968805</v>
      </c>
      <c r="E47" s="71">
        <v>-355.06409990464886</v>
      </c>
      <c r="F47" s="71">
        <v>416.3998472310152</v>
      </c>
      <c r="G47" s="68"/>
      <c r="H47" s="67" t="s">
        <v>115</v>
      </c>
      <c r="I47" s="67"/>
    </row>
    <row r="48" spans="1:25" outlineLevel="1"/>
    <row r="49" spans="1:3">
      <c r="A49" s="79"/>
    </row>
    <row r="50" spans="1:3" hidden="1">
      <c r="A50" s="59" t="s">
        <v>127</v>
      </c>
    </row>
    <row r="51" spans="1:3" ht="12" hidden="1" outlineLevel="1" thickBot="1">
      <c r="A51" s="76" t="s">
        <v>88</v>
      </c>
      <c r="B51" s="60" t="s">
        <v>117</v>
      </c>
    </row>
    <row r="52" spans="1:3" ht="12" hidden="1" outlineLevel="1" thickBot="1">
      <c r="A52" s="75" t="s">
        <v>96</v>
      </c>
      <c r="B52" s="77">
        <v>1</v>
      </c>
      <c r="C52" s="78" t="s">
        <v>118</v>
      </c>
    </row>
    <row r="53" spans="1:3" hidden="1" outlineLevel="1">
      <c r="A53" s="75" t="s">
        <v>77</v>
      </c>
      <c r="B53" s="77">
        <v>-0.91546546572087706</v>
      </c>
      <c r="C53" s="77">
        <v>1</v>
      </c>
    </row>
    <row r="54" spans="1:3" collapsed="1">
      <c r="A54" s="79"/>
    </row>
    <row r="55" spans="1:3" hidden="1">
      <c r="A55" s="59" t="s">
        <v>119</v>
      </c>
    </row>
    <row r="56" spans="1:3" outlineLevel="1"/>
    <row r="57" spans="1:3" outlineLevel="1"/>
    <row r="58" spans="1:3" outlineLevel="1">
      <c r="C58" s="80" t="b">
        <v>0</v>
      </c>
    </row>
    <row r="59" spans="1:3" outlineLevel="1"/>
    <row r="60" spans="1:3" outlineLevel="1"/>
    <row r="61" spans="1:3" outlineLevel="1"/>
    <row r="62" spans="1:3" outlineLevel="1"/>
    <row r="63" spans="1:3" outlineLevel="1"/>
    <row r="64" spans="1:3" outlineLevel="1"/>
    <row r="65" spans="1:13" outlineLevel="1"/>
    <row r="66" spans="1:13" outlineLevel="1"/>
    <row r="67" spans="1:13" outlineLevel="1"/>
    <row r="68" spans="1:13" outlineLevel="1"/>
    <row r="69" spans="1:13" outlineLevel="1"/>
    <row r="70" spans="1:13" outlineLevel="1"/>
    <row r="71" spans="1:13" outlineLevel="1"/>
    <row r="72" spans="1:13" outlineLevel="1"/>
    <row r="73" spans="1:13" outlineLevel="1"/>
    <row r="74" spans="1:13" outlineLevel="1"/>
    <row r="75" spans="1:13" outlineLevel="1">
      <c r="M75" s="140"/>
    </row>
    <row r="76" spans="1:13">
      <c r="A76" s="91"/>
    </row>
    <row r="77" spans="1:13" hidden="1">
      <c r="A77" s="59" t="s">
        <v>129</v>
      </c>
    </row>
    <row r="78" spans="1:13" outlineLevel="1"/>
    <row r="79" spans="1:13" outlineLevel="1"/>
    <row r="80" spans="1:13" ht="12" outlineLevel="1" thickBot="1"/>
    <row r="81" spans="9:30" ht="20.25" outlineLevel="1">
      <c r="I81" s="131" t="s">
        <v>174</v>
      </c>
      <c r="J81" s="132"/>
      <c r="K81" s="132"/>
      <c r="L81" s="132"/>
      <c r="M81" s="132"/>
      <c r="N81" s="132"/>
      <c r="O81" s="132"/>
      <c r="P81" s="133"/>
      <c r="Q81" s="133"/>
      <c r="R81" s="133"/>
      <c r="S81" s="133"/>
      <c r="T81" s="97"/>
      <c r="U81" s="97"/>
      <c r="V81" s="97"/>
      <c r="W81" s="97"/>
      <c r="X81" s="97"/>
      <c r="Y81" s="97"/>
      <c r="Z81" s="98"/>
    </row>
    <row r="82" spans="9:30" ht="20.25" outlineLevel="1">
      <c r="I82" s="134"/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Z82" s="99"/>
    </row>
    <row r="83" spans="9:30" ht="20.25" outlineLevel="1">
      <c r="I83" s="134" t="s">
        <v>175</v>
      </c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Z83" s="99"/>
    </row>
    <row r="84" spans="9:30" ht="20.25" outlineLevel="1">
      <c r="I84" s="134" t="s">
        <v>176</v>
      </c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Z84" s="99"/>
    </row>
    <row r="85" spans="9:30" ht="21" outlineLevel="1" thickBot="1">
      <c r="I85" s="136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00"/>
      <c r="U85" s="100"/>
      <c r="V85" s="100"/>
      <c r="W85" s="100"/>
      <c r="X85" s="100"/>
      <c r="Y85" s="100"/>
      <c r="Z85" s="101"/>
    </row>
    <row r="86" spans="9:30" ht="12" outlineLevel="1" thickBot="1"/>
    <row r="87" spans="9:30" ht="20.25" outlineLevel="1">
      <c r="I87" s="131" t="s">
        <v>180</v>
      </c>
      <c r="J87" s="132"/>
      <c r="K87" s="132"/>
      <c r="L87" s="132"/>
      <c r="M87" s="132"/>
      <c r="N87" s="132"/>
      <c r="O87" s="132"/>
      <c r="P87" s="132"/>
      <c r="Q87" s="132"/>
      <c r="R87" s="132"/>
      <c r="S87" s="132"/>
      <c r="T87" s="133"/>
      <c r="U87" s="133"/>
      <c r="V87" s="133"/>
      <c r="W87" s="97"/>
      <c r="X87" s="97"/>
      <c r="Y87" s="97"/>
      <c r="Z87" s="97"/>
      <c r="AA87" s="97"/>
      <c r="AB87" s="97"/>
      <c r="AC87" s="97"/>
      <c r="AD87" s="98"/>
    </row>
    <row r="88" spans="9:30" ht="20.25" outlineLevel="1">
      <c r="I88" s="139" t="s">
        <v>181</v>
      </c>
      <c r="J88" s="138"/>
      <c r="K88" s="138"/>
      <c r="L88" s="138"/>
      <c r="M88" s="138"/>
      <c r="N88" s="138"/>
      <c r="O88" s="138"/>
      <c r="P88" s="138"/>
      <c r="Q88" s="138"/>
      <c r="R88" s="138"/>
      <c r="S88" s="138"/>
      <c r="T88" s="135"/>
      <c r="U88" s="135"/>
      <c r="V88" s="135"/>
      <c r="AD88" s="99"/>
    </row>
    <row r="89" spans="9:30" ht="20.25" outlineLevel="1">
      <c r="I89" s="134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AD89" s="99"/>
    </row>
    <row r="90" spans="9:30" ht="21" outlineLevel="1" thickBot="1">
      <c r="I90" s="136" t="s">
        <v>182</v>
      </c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00"/>
      <c r="X90" s="100"/>
      <c r="Y90" s="100"/>
      <c r="Z90" s="100"/>
      <c r="AA90" s="100"/>
      <c r="AB90" s="100"/>
      <c r="AC90" s="100"/>
      <c r="AD90" s="101"/>
    </row>
    <row r="91" spans="9:30" ht="12" outlineLevel="1"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9:30" outlineLevel="1"/>
    <row r="93" spans="9:30" outlineLevel="1"/>
    <row r="94" spans="9:30" outlineLevel="1"/>
    <row r="95" spans="9:30" outlineLevel="1"/>
    <row r="96" spans="9:30" outlineLevel="1"/>
    <row r="97" spans="1:25" outlineLevel="1"/>
    <row r="98" spans="1:25">
      <c r="A98" s="91"/>
    </row>
    <row r="99" spans="1:25" hidden="1">
      <c r="A99" s="59" t="s">
        <v>130</v>
      </c>
    </row>
    <row r="100" spans="1:25" outlineLevel="1"/>
    <row r="101" spans="1:25" outlineLevel="1"/>
    <row r="102" spans="1:25" outlineLevel="1"/>
    <row r="103" spans="1:25" outlineLevel="1"/>
    <row r="104" spans="1:25" outlineLevel="1"/>
    <row r="105" spans="1:25" outlineLevel="1"/>
    <row r="106" spans="1:25" outlineLevel="1"/>
    <row r="107" spans="1:25" outlineLevel="1"/>
    <row r="108" spans="1:25" outlineLevel="1"/>
    <row r="109" spans="1:25" outlineLevel="1"/>
    <row r="110" spans="1:25" ht="23.25" outlineLevel="1">
      <c r="R110" s="107"/>
      <c r="S110" s="107"/>
      <c r="T110" s="107"/>
      <c r="U110" s="108"/>
      <c r="V110" s="108"/>
      <c r="W110" s="108"/>
      <c r="X110" s="108"/>
      <c r="Y110" s="108"/>
    </row>
    <row r="111" spans="1:25" outlineLevel="1"/>
    <row r="112" spans="1:25" outlineLevel="1"/>
    <row r="113" spans="1:25" outlineLevel="1"/>
    <row r="114" spans="1:25" outlineLevel="1"/>
    <row r="115" spans="1:25" outlineLevel="1"/>
    <row r="116" spans="1:25" outlineLevel="1"/>
    <row r="117" spans="1:25" outlineLevel="1"/>
    <row r="118" spans="1:25" outlineLevel="1"/>
    <row r="119" spans="1:25" outlineLevel="1"/>
    <row r="120" spans="1:25">
      <c r="A120" s="91"/>
    </row>
    <row r="121" spans="1:25" hidden="1">
      <c r="A121" s="59" t="s">
        <v>131</v>
      </c>
    </row>
    <row r="122" spans="1:25" outlineLevel="1"/>
    <row r="123" spans="1:25" ht="12" outlineLevel="1" thickBot="1"/>
    <row r="124" spans="1:25" ht="12" outlineLevel="1">
      <c r="I124" s="146" t="s">
        <v>177</v>
      </c>
      <c r="J124" s="147"/>
      <c r="K124" s="147"/>
      <c r="L124" s="147"/>
      <c r="M124" s="147"/>
      <c r="N124" s="147"/>
      <c r="O124" s="147"/>
      <c r="P124" s="147"/>
      <c r="Q124" s="147"/>
      <c r="R124" s="147"/>
      <c r="S124" s="147"/>
      <c r="T124" s="147"/>
      <c r="U124" s="147"/>
      <c r="V124" s="148"/>
      <c r="W124" s="148"/>
      <c r="X124" s="148"/>
      <c r="Y124" s="149"/>
    </row>
    <row r="125" spans="1:25" ht="12" outlineLevel="1">
      <c r="I125" s="150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Y125" s="151"/>
    </row>
    <row r="126" spans="1:25" ht="12" outlineLevel="1">
      <c r="I126" s="150" t="s">
        <v>178</v>
      </c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Y126" s="151"/>
    </row>
    <row r="127" spans="1:25" ht="12.75" outlineLevel="1" thickBot="1">
      <c r="I127" s="152" t="s">
        <v>179</v>
      </c>
      <c r="J127" s="153"/>
      <c r="K127" s="153"/>
      <c r="L127" s="153"/>
      <c r="M127" s="153"/>
      <c r="N127" s="153"/>
      <c r="O127" s="153"/>
      <c r="P127" s="153"/>
      <c r="Q127" s="153"/>
      <c r="R127" s="153"/>
      <c r="S127" s="153"/>
      <c r="T127" s="153"/>
      <c r="U127" s="153"/>
      <c r="V127" s="154"/>
      <c r="W127" s="154"/>
      <c r="X127" s="154"/>
      <c r="Y127" s="155"/>
    </row>
    <row r="128" spans="1:25" outlineLevel="1"/>
    <row r="129" spans="1:21" outlineLevel="1"/>
    <row r="130" spans="1:21" outlineLevel="1"/>
    <row r="131" spans="1:21" ht="12" outlineLevel="1" thickBot="1"/>
    <row r="132" spans="1:21" ht="18.75" outlineLevel="1">
      <c r="I132" s="141" t="s">
        <v>187</v>
      </c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8"/>
    </row>
    <row r="133" spans="1:21" ht="18.75" outlineLevel="1">
      <c r="I133" s="119" t="s">
        <v>188</v>
      </c>
      <c r="U133" s="99"/>
    </row>
    <row r="134" spans="1:21" ht="18.75" outlineLevel="1">
      <c r="I134" s="119" t="s">
        <v>189</v>
      </c>
      <c r="U134" s="99"/>
    </row>
    <row r="135" spans="1:21" outlineLevel="1">
      <c r="I135" s="143"/>
      <c r="U135" s="99"/>
    </row>
    <row r="136" spans="1:21" ht="15.75" outlineLevel="1">
      <c r="I136" s="144">
        <v>1</v>
      </c>
      <c r="J136" s="142" t="s">
        <v>190</v>
      </c>
      <c r="U136" s="99"/>
    </row>
    <row r="137" spans="1:21" ht="15.75" outlineLevel="1">
      <c r="I137" s="143"/>
      <c r="J137" s="142" t="s">
        <v>191</v>
      </c>
      <c r="U137" s="99"/>
    </row>
    <row r="138" spans="1:21" outlineLevel="1">
      <c r="I138" s="143"/>
      <c r="U138" s="99"/>
    </row>
    <row r="139" spans="1:21" outlineLevel="1">
      <c r="I139" s="144">
        <v>2</v>
      </c>
      <c r="J139" s="55" t="s">
        <v>192</v>
      </c>
      <c r="U139" s="99"/>
    </row>
    <row r="140" spans="1:21" ht="15.75" outlineLevel="1">
      <c r="I140" s="143"/>
      <c r="J140" s="142" t="s">
        <v>193</v>
      </c>
      <c r="U140" s="99"/>
    </row>
    <row r="141" spans="1:21" outlineLevel="1">
      <c r="I141" s="143"/>
      <c r="U141" s="99"/>
    </row>
    <row r="142" spans="1:21" ht="15.75">
      <c r="A142" s="91"/>
      <c r="I142" s="144">
        <v>3</v>
      </c>
      <c r="J142" s="142" t="s">
        <v>194</v>
      </c>
      <c r="U142" s="145"/>
    </row>
    <row r="143" spans="1:21" hidden="1">
      <c r="A143" s="59" t="s">
        <v>132</v>
      </c>
      <c r="I143" s="143"/>
      <c r="U143" s="99"/>
    </row>
    <row r="144" spans="1:21" hidden="1" outlineLevel="1">
      <c r="I144" s="143"/>
      <c r="U144" s="99"/>
    </row>
    <row r="145" spans="1:21" hidden="1" outlineLevel="1">
      <c r="A145" s="82" t="s">
        <v>133</v>
      </c>
      <c r="I145" s="143"/>
      <c r="U145" s="99"/>
    </row>
    <row r="146" spans="1:21" hidden="1" outlineLevel="1">
      <c r="I146" s="143"/>
      <c r="U146" s="99"/>
    </row>
    <row r="147" spans="1:21" hidden="1" outlineLevel="1">
      <c r="I147" s="143"/>
      <c r="U147" s="99"/>
    </row>
    <row r="148" spans="1:21" hidden="1" outlineLevel="1">
      <c r="I148" s="143"/>
      <c r="U148" s="99"/>
    </row>
    <row r="149" spans="1:21" hidden="1" outlineLevel="1">
      <c r="I149" s="143"/>
      <c r="U149" s="99"/>
    </row>
    <row r="150" spans="1:21" hidden="1" outlineLevel="1">
      <c r="I150" s="143"/>
      <c r="U150" s="99"/>
    </row>
    <row r="151" spans="1:21" hidden="1" outlineLevel="1">
      <c r="I151" s="143"/>
      <c r="U151" s="99"/>
    </row>
    <row r="152" spans="1:21" hidden="1" outlineLevel="1">
      <c r="I152" s="143"/>
      <c r="U152" s="99"/>
    </row>
    <row r="153" spans="1:21" hidden="1" outlineLevel="1">
      <c r="I153" s="143"/>
      <c r="U153" s="99"/>
    </row>
    <row r="154" spans="1:21" hidden="1" outlineLevel="1">
      <c r="I154" s="143"/>
      <c r="U154" s="99"/>
    </row>
    <row r="155" spans="1:21" hidden="1" outlineLevel="1">
      <c r="I155" s="143"/>
      <c r="U155" s="99"/>
    </row>
    <row r="156" spans="1:21" hidden="1" outlineLevel="1">
      <c r="I156" s="143"/>
      <c r="U156" s="99"/>
    </row>
    <row r="157" spans="1:21" hidden="1" outlineLevel="1">
      <c r="I157" s="143"/>
      <c r="U157" s="99"/>
    </row>
    <row r="158" spans="1:21" hidden="1" outlineLevel="1">
      <c r="I158" s="143"/>
      <c r="U158" s="99"/>
    </row>
    <row r="159" spans="1:21" hidden="1" outlineLevel="1">
      <c r="I159" s="143"/>
      <c r="U159" s="99"/>
    </row>
    <row r="160" spans="1:21" hidden="1" outlineLevel="1">
      <c r="I160" s="143"/>
      <c r="U160" s="99"/>
    </row>
    <row r="161" spans="1:21" hidden="1" outlineLevel="1">
      <c r="I161" s="143"/>
      <c r="U161" s="99"/>
    </row>
    <row r="162" spans="1:21" hidden="1" outlineLevel="1">
      <c r="I162" s="143"/>
      <c r="U162" s="99"/>
    </row>
    <row r="163" spans="1:21" hidden="1" outlineLevel="1">
      <c r="I163" s="143"/>
      <c r="U163" s="99"/>
    </row>
    <row r="164" spans="1:21" hidden="1" outlineLevel="1">
      <c r="I164" s="143"/>
      <c r="U164" s="99"/>
    </row>
    <row r="165" spans="1:21" hidden="1" outlineLevel="1">
      <c r="I165" s="143"/>
      <c r="U165" s="99"/>
    </row>
    <row r="166" spans="1:21" hidden="1" outlineLevel="1">
      <c r="I166" s="143"/>
      <c r="U166" s="99"/>
    </row>
    <row r="167" spans="1:21" ht="15.75" collapsed="1">
      <c r="A167" s="91"/>
      <c r="I167" s="143"/>
      <c r="J167" s="142" t="s">
        <v>195</v>
      </c>
      <c r="U167" s="99"/>
    </row>
    <row r="168" spans="1:21" ht="12" thickBot="1">
      <c r="I168" s="102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1"/>
    </row>
    <row r="181" spans="1:25" ht="12" thickBot="1"/>
    <row r="182" spans="1:25" ht="23.25">
      <c r="A182" s="109" t="s">
        <v>183</v>
      </c>
      <c r="B182" s="110"/>
      <c r="C182" s="110"/>
      <c r="D182" s="110"/>
      <c r="E182" s="110"/>
      <c r="F182" s="110"/>
      <c r="G182" s="110"/>
      <c r="H182" s="110"/>
      <c r="I182" s="110"/>
      <c r="J182" s="110"/>
      <c r="K182" s="110"/>
      <c r="L182" s="110"/>
      <c r="M182" s="110"/>
      <c r="N182" s="111"/>
      <c r="O182" s="111"/>
      <c r="P182" s="111"/>
      <c r="Q182" s="111"/>
      <c r="R182" s="111"/>
      <c r="S182" s="111"/>
      <c r="T182" s="111"/>
      <c r="U182" s="112"/>
      <c r="V182" s="112"/>
      <c r="W182" s="112"/>
      <c r="X182" s="112"/>
      <c r="Y182" s="113"/>
    </row>
    <row r="183" spans="1:25" ht="24" thickBot="1">
      <c r="A183" s="114" t="s">
        <v>184</v>
      </c>
      <c r="B183" s="115"/>
      <c r="C183" s="115"/>
      <c r="D183" s="116"/>
      <c r="E183" s="116"/>
      <c r="F183" s="116"/>
      <c r="G183" s="116"/>
      <c r="H183" s="116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8"/>
    </row>
  </sheetData>
  <dataValidations count="1">
    <dataValidation type="decimal" allowBlank="1" showInputMessage="1" showErrorMessage="1" error="Please enter a confidence level between 0 and 1." sqref="I10" xr:uid="{22B39E80-4F95-47BA-BCD6-6DE599F27265}">
      <formula1>0</formula1>
      <formula2>1</formula2>
    </dataValidation>
  </dataValidation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2AB98-588A-4550-9E95-227E353E24E0}">
  <dimension ref="A1:U25"/>
  <sheetViews>
    <sheetView showGridLines="0" showRowColHeaders="0" zoomScale="150" zoomScaleNormal="85" workbookViewId="0">
      <pane xSplit="1" topLeftCell="B1" activePane="topRight" state="frozenSplit"/>
      <selection pane="topRight"/>
    </sheetView>
  </sheetViews>
  <sheetFormatPr defaultRowHeight="11.25" outlineLevelRow="1"/>
  <cols>
    <col min="1" max="1" width="32.5703125" style="75" bestFit="1" customWidth="1"/>
    <col min="2" max="2" width="19.28515625" style="75" customWidth="1"/>
    <col min="3" max="16384" width="9.140625" style="75"/>
  </cols>
  <sheetData>
    <row r="1" spans="1:21">
      <c r="A1" s="83" t="s">
        <v>134</v>
      </c>
      <c r="M1" s="87" t="s">
        <v>152</v>
      </c>
      <c r="N1" s="87" t="s">
        <v>153</v>
      </c>
      <c r="U1" s="87"/>
    </row>
    <row r="3" spans="1:21"/>
    <row r="4" spans="1:21">
      <c r="B4" s="87" t="s">
        <v>148</v>
      </c>
    </row>
    <row r="5" spans="1:21">
      <c r="A5" s="85" t="s">
        <v>135</v>
      </c>
      <c r="B5" s="84" t="s">
        <v>120</v>
      </c>
    </row>
    <row r="6" spans="1:21">
      <c r="A6" s="86" t="s">
        <v>136</v>
      </c>
      <c r="B6" s="88">
        <v>45552.540706018517</v>
      </c>
    </row>
    <row r="7" spans="1:21">
      <c r="A7" s="86" t="s">
        <v>84</v>
      </c>
      <c r="B7" s="89">
        <v>350</v>
      </c>
    </row>
    <row r="8" spans="1:21">
      <c r="A8" s="86" t="s">
        <v>137</v>
      </c>
      <c r="B8" s="75">
        <v>253.446</v>
      </c>
    </row>
    <row r="9" spans="1:21">
      <c r="A9" s="86" t="s">
        <v>138</v>
      </c>
      <c r="B9" s="75">
        <v>230.78037283397137</v>
      </c>
    </row>
    <row r="10" spans="1:21">
      <c r="A10" s="86" t="s">
        <v>139</v>
      </c>
      <c r="B10" s="89">
        <v>1</v>
      </c>
    </row>
    <row r="11" spans="1:21">
      <c r="A11" s="86" t="s">
        <v>140</v>
      </c>
      <c r="B11" s="90">
        <v>117.85952685487068</v>
      </c>
    </row>
    <row r="12" spans="1:21">
      <c r="A12" s="86" t="s">
        <v>141</v>
      </c>
      <c r="B12" s="75">
        <v>0.73993287160772137</v>
      </c>
    </row>
    <row r="13" spans="1:21">
      <c r="A13" s="86" t="s">
        <v>142</v>
      </c>
      <c r="B13" s="90">
        <v>0.73918555227326077</v>
      </c>
    </row>
    <row r="14" spans="1:21" hidden="1" outlineLevel="1">
      <c r="A14" s="86" t="s">
        <v>143</v>
      </c>
      <c r="B14" s="71">
        <v>87.796526233968805</v>
      </c>
    </row>
    <row r="15" spans="1:21" hidden="1" outlineLevel="1">
      <c r="A15" s="86" t="s">
        <v>144</v>
      </c>
    </row>
    <row r="16" spans="1:21" hidden="1" outlineLevel="1">
      <c r="A16" s="86" t="s">
        <v>145</v>
      </c>
    </row>
    <row r="17" spans="1:2" hidden="1" outlineLevel="1">
      <c r="A17" s="86" t="s">
        <v>146</v>
      </c>
      <c r="B17" s="75" t="s">
        <v>149</v>
      </c>
    </row>
    <row r="18" spans="1:2" hidden="1" outlineLevel="1"/>
    <row r="19" spans="1:2" hidden="1" outlineLevel="1"/>
    <row r="20" spans="1:2" collapsed="1"/>
    <row r="21" spans="1:2" hidden="1" outlineLevel="1">
      <c r="A21" s="86" t="s">
        <v>147</v>
      </c>
      <c r="B21" s="75" t="s">
        <v>120</v>
      </c>
    </row>
    <row r="22" spans="1:2" hidden="1" outlineLevel="1">
      <c r="A22" s="86" t="s">
        <v>96</v>
      </c>
      <c r="B22" s="90" t="s">
        <v>150</v>
      </c>
    </row>
    <row r="23" spans="1:2" hidden="1" outlineLevel="1">
      <c r="A23" s="86" t="s">
        <v>77</v>
      </c>
      <c r="B23" s="90" t="s">
        <v>151</v>
      </c>
    </row>
    <row r="24" spans="1:2" hidden="1" outlineLevel="1"/>
    <row r="25" spans="1:2" collapsed="1"/>
  </sheetData>
  <sortState xmlns:xlrd2="http://schemas.microsoft.com/office/spreadsheetml/2017/richdata2" ref="A21:U23">
    <sortCondition ref="A1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Dataset</vt:lpstr>
      <vt:lpstr>Sheet3</vt:lpstr>
      <vt:lpstr>Best_Fit_Line</vt:lpstr>
      <vt:lpstr> Ordinary Least Squares (OLS) </vt:lpstr>
      <vt:lpstr>Goodness of Fit</vt:lpstr>
      <vt:lpstr>Model Building – I</vt:lpstr>
      <vt:lpstr>Test Data Set </vt:lpstr>
      <vt:lpstr>Model Evaluation   </vt:lpstr>
      <vt:lpstr>Model Summaries</vt:lpstr>
      <vt:lpstr>Model testing</vt:lpstr>
      <vt:lpstr>credit_score_X</vt:lpstr>
      <vt:lpstr>due_amount_Y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Sanskar Agarwal</dc:creator>
  <cp:lastModifiedBy>Aditya Gochhikar</cp:lastModifiedBy>
  <dcterms:created xsi:type="dcterms:W3CDTF">2019-05-31T07:31:55Z</dcterms:created>
  <dcterms:modified xsi:type="dcterms:W3CDTF">2024-10-13T16:43:39Z</dcterms:modified>
</cp:coreProperties>
</file>