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1c7af14bfcc0abe/Desktop/DA DS ITV/"/>
    </mc:Choice>
  </mc:AlternateContent>
  <xr:revisionPtr revIDLastSave="53" documentId="13_ncr:1_{7EBD49BB-BF7E-4E43-8FAD-E0413CC69FDE}" xr6:coauthVersionLast="47" xr6:coauthVersionMax="47" xr10:uidLastSave="{0A0AA7E9-3227-42BA-B10F-FA9A58C4B74E}"/>
  <bookViews>
    <workbookView xWindow="-108" yWindow="-108" windowWidth="23256" windowHeight="13896" firstSheet="8" activeTab="16" xr2:uid="{00000000-000D-0000-FFFF-FFFF00000000}"/>
  </bookViews>
  <sheets>
    <sheet name="Sheet1" sheetId="1" r:id="rId1"/>
    <sheet name="Sheet2" sheetId="2" r:id="rId2"/>
    <sheet name="JAN-sales" sheetId="3" r:id="rId3"/>
    <sheet name="FEB" sheetId="4" r:id="rId4"/>
    <sheet name="MAR" sheetId="5" r:id="rId5"/>
    <sheet name="Total" sheetId="6" r:id="rId6"/>
    <sheet name="Sheet3" sheetId="9" r:id="rId7"/>
    <sheet name="Math Function" sheetId="7" r:id="rId8"/>
    <sheet name="Logical function" sheetId="8" r:id="rId9"/>
    <sheet name="North S" sheetId="10" r:id="rId10"/>
    <sheet name="South S" sheetId="11" r:id="rId11"/>
    <sheet name="East S" sheetId="12" r:id="rId12"/>
    <sheet name="West S" sheetId="13" r:id="rId13"/>
    <sheet name="summary S" sheetId="14" r:id="rId14"/>
    <sheet name="AutoFill" sheetId="15" r:id="rId15"/>
    <sheet name="FalshFill" sheetId="16" r:id="rId16"/>
    <sheet name="custemList" sheetId="17" r:id="rId17"/>
  </sheets>
  <definedNames>
    <definedName name="_xlnm._FilterDatabase" localSheetId="1" hidden="1">Sheet2!$B$1:$B$13</definedName>
    <definedName name="adityaMarks">'Logical function'!$B$2:$D$2</definedName>
    <definedName name="Allowances">'Logical function'!$I$21:$I$23</definedName>
    <definedName name="engmark">markTable[[#All],[English]]</definedName>
    <definedName name="FebSales">SalesTable[feb]</definedName>
    <definedName name="gstRate">Sheet2!$F$11</definedName>
    <definedName name="JanSales">SalesTable[jan]</definedName>
    <definedName name="marsales">SalesTable[mar]</definedName>
    <definedName name="mathAverage">'Logical function'!$B$2:$B$4</definedName>
    <definedName name="Name">'Logical function'!$G$21:$G$23</definedName>
    <definedName name="netrevenue">DmartSaleData[[#All],[Net revenue]]</definedName>
    <definedName name="Salary">'Logical function'!$H$21:$H$23</definedName>
    <definedName name="Totalprofit">DmartSaleData[[#All],[profit]]</definedName>
  </definedNames>
  <calcPr calcId="191029"/>
  <extLst>
    <ext uri="GoogleSheetsCustomDataVersion2">
      <go:sheetsCustomData xmlns:go="http://customooxmlschemas.google.com/" r:id="rId18" roundtripDataChecksum="8PaUGtYNBJT3xKVSj/OXBMw+IjKA0SskdD8PyglTCVU="/>
    </ext>
  </extLst>
</workbook>
</file>

<file path=xl/calcChain.xml><?xml version="1.0" encoding="utf-8"?>
<calcChain xmlns="http://schemas.openxmlformats.org/spreadsheetml/2006/main">
  <c r="C13" i="16" l="1"/>
  <c r="C14" i="16"/>
  <c r="C15" i="16"/>
  <c r="C12" i="16"/>
  <c r="C11" i="16"/>
  <c r="L14" i="8"/>
  <c r="M10" i="8"/>
  <c r="M9" i="8"/>
  <c r="R30" i="1"/>
  <c r="K24" i="8"/>
  <c r="K21" i="8"/>
  <c r="D25" i="8"/>
  <c r="C25" i="8"/>
  <c r="B25" i="8"/>
  <c r="B5" i="8"/>
  <c r="F2" i="8"/>
  <c r="D13" i="2"/>
  <c r="D14" i="2"/>
  <c r="D12" i="2"/>
  <c r="D11" i="2"/>
  <c r="C14" i="2"/>
  <c r="C12" i="2"/>
  <c r="G18" i="14"/>
  <c r="C13" i="14"/>
  <c r="F10" i="13"/>
  <c r="D8" i="14"/>
  <c r="F10" i="10"/>
  <c r="F9" i="11"/>
  <c r="F2" i="10"/>
  <c r="F3" i="10"/>
  <c r="F4" i="10"/>
  <c r="F5" i="10"/>
  <c r="H4" i="8"/>
  <c r="G4" i="8"/>
  <c r="E14" i="8"/>
  <c r="E13" i="8"/>
  <c r="E12" i="8"/>
  <c r="I3" i="8"/>
  <c r="I4" i="8"/>
  <c r="I2" i="8"/>
  <c r="H2" i="8"/>
  <c r="H3" i="8"/>
  <c r="D7" i="9"/>
  <c r="D8" i="9"/>
  <c r="D6" i="9"/>
  <c r="E3" i="8"/>
  <c r="G3" i="8" s="1"/>
  <c r="E2" i="8"/>
  <c r="G2" i="8" s="1"/>
  <c r="D7" i="7"/>
  <c r="D6" i="7"/>
  <c r="D5" i="7"/>
  <c r="D4" i="7"/>
  <c r="D3" i="7"/>
  <c r="D2" i="7"/>
  <c r="C3" i="6"/>
  <c r="D5" i="5"/>
  <c r="D3" i="4"/>
  <c r="E5" i="3"/>
  <c r="C13" i="2"/>
  <c r="C11" i="2"/>
  <c r="R26" i="1"/>
  <c r="R21" i="1"/>
  <c r="R17" i="1"/>
  <c r="R9" i="1"/>
  <c r="H255" i="1"/>
  <c r="H8189" i="1"/>
  <c r="H8221" i="1"/>
  <c r="H8861" i="1"/>
  <c r="H8862" i="1"/>
  <c r="H9453" i="1"/>
  <c r="H9485" i="1"/>
  <c r="H15117" i="1"/>
  <c r="H15118" i="1"/>
  <c r="H15277" i="1"/>
  <c r="H15278" i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G8862" i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G15118" i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G15278" i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" i="1"/>
  <c r="H2" i="1" s="1"/>
  <c r="C6" i="2"/>
  <c r="D6" i="2"/>
  <c r="B6" i="2"/>
  <c r="E3" i="2"/>
  <c r="E4" i="2"/>
  <c r="E5" i="2"/>
  <c r="E2" i="2"/>
  <c r="R33" i="1" l="1"/>
  <c r="R13" i="1"/>
  <c r="E6" i="2"/>
</calcChain>
</file>

<file path=xl/sharedStrings.xml><?xml version="1.0" encoding="utf-8"?>
<sst xmlns="http://schemas.openxmlformats.org/spreadsheetml/2006/main" count="92297" uniqueCount="15518">
  <si>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</si>
  <si>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</si>
  <si>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</si>
  <si>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</si>
  <si>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</si>
  <si>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</si>
  <si>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</si>
  <si>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</si>
  <si>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</si>
  <si>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</si>
  <si>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</si>
  <si>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</si>
  <si>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</si>
  <si>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</si>
  <si>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</si>
  <si>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</si>
  <si>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</si>
  <si>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</si>
  <si>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</si>
  <si>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</si>
  <si>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</si>
  <si>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</si>
  <si>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</si>
  <si>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</si>
  <si>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</si>
  <si>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</si>
  <si>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</si>
  <si>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</si>
  <si>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</si>
  <si>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</si>
  <si>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</si>
  <si>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</si>
  <si>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</si>
  <si>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</si>
  <si>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</si>
  <si>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</si>
  <si>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</si>
  <si>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</si>
  <si>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</si>
  <si>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</si>
  <si>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</si>
  <si>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</si>
  <si>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</si>
  <si>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</si>
  <si>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</si>
  <si>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</si>
  <si>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</si>
  <si>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</si>
  <si>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</si>
  <si>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</si>
  <si>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</si>
  <si>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</si>
  <si>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</si>
  <si>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</si>
  <si>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</si>
  <si>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</si>
  <si>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</si>
  <si>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</si>
  <si>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</si>
  <si>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</si>
  <si>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</si>
  <si>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</si>
  <si>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</si>
  <si>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</si>
  <si>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</si>
  <si>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</si>
  <si>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</si>
  <si>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</si>
  <si>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</si>
  <si>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</si>
  <si>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</si>
  <si>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</si>
  <si>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</si>
  <si>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</si>
  <si>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</si>
  <si>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</si>
  <si>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</si>
  <si>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</si>
  <si>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</si>
  <si>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</si>
  <si>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</si>
  <si>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</si>
  <si>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</si>
  <si>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</si>
  <si>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</si>
  <si>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</si>
  <si>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</si>
  <si>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</si>
  <si>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</si>
  <si>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</si>
  <si>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</si>
  <si>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</si>
  <si>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</si>
  <si>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</si>
  <si>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</si>
  <si>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</si>
  <si>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</si>
  <si>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</si>
  <si>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</si>
  <si>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</si>
  <si>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</si>
  <si>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</si>
  <si>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</si>
  <si>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</si>
  <si>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</si>
  <si>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</si>
  <si>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</si>
  <si>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</si>
  <si>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</si>
  <si>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</si>
  <si>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</si>
  <si>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</si>
  <si>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</si>
  <si>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</si>
  <si>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</si>
  <si>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</si>
  <si>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</si>
  <si>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</si>
  <si>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</si>
  <si>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</si>
  <si>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</si>
  <si>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</si>
  <si>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</si>
  <si>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</si>
  <si>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</si>
  <si>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</si>
  <si>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</si>
  <si>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</si>
  <si>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</si>
  <si>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</si>
  <si>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</si>
  <si>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</si>
  <si>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</si>
  <si>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</si>
  <si>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</si>
  <si>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</si>
  <si>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</si>
  <si>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</si>
  <si>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</si>
  <si>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</si>
  <si>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</si>
  <si>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</si>
  <si>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</si>
  <si>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</si>
  <si>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</si>
  <si>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</si>
  <si>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</si>
  <si>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</si>
  <si>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</si>
  <si>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</si>
  <si>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</si>
  <si>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</si>
  <si>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</si>
  <si>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</si>
  <si>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</si>
  <si>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</si>
  <si>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</si>
  <si>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</si>
  <si>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</si>
  <si>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</si>
  <si>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</si>
  <si>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</si>
  <si>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</si>
  <si>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</si>
  <si>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</si>
  <si>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</si>
  <si>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</si>
  <si>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</si>
  <si>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</si>
  <si>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</si>
  <si>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</si>
  <si>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</si>
  <si>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</si>
  <si>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</si>
  <si>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</si>
  <si>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</si>
  <si>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</si>
  <si>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</si>
  <si>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</si>
  <si>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</si>
  <si>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</si>
  <si>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</si>
  <si>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</si>
  <si>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</si>
  <si>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</si>
  <si>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</si>
  <si>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</si>
  <si>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</si>
  <si>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</si>
  <si>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</si>
  <si>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</si>
  <si>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</si>
  <si>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</si>
  <si>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</si>
  <si>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</si>
  <si>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</si>
  <si>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</si>
  <si>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</si>
  <si>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</si>
  <si>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</si>
  <si>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</si>
  <si>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</si>
  <si>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</si>
  <si>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</si>
  <si>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</si>
  <si>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</si>
  <si>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</si>
  <si>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</si>
  <si>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</si>
  <si>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</si>
  <si>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</si>
  <si>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</si>
  <si>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</si>
  <si>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</si>
  <si>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</si>
  <si>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</si>
  <si>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</si>
  <si>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</si>
  <si>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</si>
  <si>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</si>
  <si>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</si>
  <si>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</si>
  <si>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</si>
  <si>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</si>
  <si>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</si>
  <si>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</si>
  <si>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</si>
  <si>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</si>
  <si>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</si>
  <si>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</si>
  <si>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</si>
  <si>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</si>
  <si>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</si>
  <si>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</si>
  <si>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</si>
  <si>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</si>
  <si>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</si>
  <si>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</si>
  <si>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</si>
  <si>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</si>
  <si>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</si>
  <si>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</si>
  <si>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</si>
  <si>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</si>
  <si>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</si>
  <si>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</si>
  <si>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</si>
  <si>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</si>
  <si>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</si>
  <si>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</si>
  <si>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</si>
  <si>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</si>
  <si>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</si>
  <si>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</si>
  <si>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</si>
  <si>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</si>
  <si>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</si>
  <si>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</si>
  <si>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</si>
  <si>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</si>
  <si>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</si>
  <si>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</si>
  <si>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</si>
  <si>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</si>
  <si>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</si>
  <si>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</si>
  <si>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</si>
  <si>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</si>
  <si>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</si>
  <si>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</si>
  <si>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</si>
  <si>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</si>
  <si>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</si>
  <si>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</si>
  <si>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</si>
  <si>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</si>
  <si>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</si>
  <si>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</si>
  <si>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</si>
  <si>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</si>
  <si>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</si>
  <si>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</si>
  <si>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</si>
  <si>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</si>
  <si>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</si>
  <si>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</si>
  <si>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</si>
  <si>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</si>
  <si>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</si>
  <si>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</si>
  <si>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</si>
  <si>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</si>
  <si>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</si>
  <si>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</si>
  <si>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</si>
  <si>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</si>
  <si>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</si>
  <si>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</si>
  <si>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</si>
  <si>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</si>
  <si>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</si>
  <si>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</si>
  <si>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</si>
  <si>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</si>
  <si>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</si>
  <si>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</si>
  <si>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</si>
  <si>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</si>
  <si>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</si>
  <si>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</si>
  <si>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</si>
  <si>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</si>
  <si>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</si>
  <si>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</si>
  <si>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</si>
  <si>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</si>
  <si>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</si>
  <si>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</si>
  <si>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</si>
  <si>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</si>
  <si>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</si>
  <si>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</si>
  <si>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</si>
  <si>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</si>
  <si>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</si>
  <si>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</si>
  <si>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</si>
  <si>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</si>
  <si>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</si>
  <si>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</si>
  <si>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</si>
  <si>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</si>
  <si>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</si>
  <si>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</si>
  <si>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</si>
  <si>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</si>
  <si>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</si>
  <si>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</si>
  <si>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</si>
  <si>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</si>
  <si>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</si>
  <si>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</si>
  <si>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</si>
  <si>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</si>
  <si>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</si>
  <si>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</si>
  <si>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</si>
  <si>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</si>
  <si>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</si>
  <si>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</si>
  <si>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</si>
  <si>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</si>
  <si>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</si>
  <si>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</si>
  <si>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</si>
  <si>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</si>
  <si>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</si>
  <si>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</si>
  <si>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</si>
  <si>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</si>
  <si>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</si>
  <si>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</si>
  <si>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</si>
  <si>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</si>
  <si>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</si>
  <si>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</si>
  <si>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</si>
  <si>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</si>
  <si>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</si>
  <si>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</si>
  <si>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</si>
  <si>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</si>
  <si>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</si>
  <si>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</si>
  <si>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</si>
  <si>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</si>
  <si>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</si>
  <si>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</si>
  <si>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</si>
  <si>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</si>
  <si>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</si>
  <si>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</si>
  <si>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</si>
  <si>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</si>
  <si>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</si>
  <si>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</si>
  <si>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</si>
  <si>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</si>
  <si>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</si>
  <si>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</si>
  <si>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</si>
  <si>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</si>
  <si>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</si>
  <si>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</si>
  <si>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</si>
  <si>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</si>
  <si>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</si>
  <si>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</si>
  <si>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</si>
  <si>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</si>
  <si>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</si>
  <si>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</si>
  <si>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</si>
  <si>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</si>
  <si>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</si>
  <si>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</si>
  <si>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</si>
  <si>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</si>
  <si>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</si>
  <si>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</si>
  <si>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</si>
  <si>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</si>
  <si>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</si>
  <si>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</si>
  <si>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</si>
  <si>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</si>
  <si>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</si>
  <si>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</si>
  <si>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</si>
  <si>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</si>
  <si>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</si>
  <si>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</si>
  <si>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</si>
  <si>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</si>
  <si>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</si>
  <si>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</si>
  <si>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</si>
  <si>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</si>
  <si>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</si>
  <si>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</si>
  <si>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</si>
  <si>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</si>
  <si>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</si>
  <si>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</si>
  <si>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</si>
  <si>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</si>
  <si>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</si>
  <si>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</si>
  <si>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</si>
  <si>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</si>
  <si>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</si>
  <si>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</si>
  <si>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</si>
  <si>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</si>
  <si>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</si>
  <si>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</si>
  <si>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</si>
  <si>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</si>
  <si>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</si>
  <si>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</si>
  <si>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</si>
  <si>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</si>
  <si>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</si>
  <si>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</si>
  <si>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</si>
  <si>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</si>
  <si>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</si>
  <si>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</si>
  <si>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</si>
  <si>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</si>
  <si>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</si>
  <si>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</si>
  <si>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</si>
  <si>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</si>
  <si>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</si>
  <si>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</si>
  <si>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</si>
  <si>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</si>
  <si>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</si>
  <si>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</si>
  <si>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</si>
  <si>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</si>
  <si>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</si>
  <si>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</si>
  <si>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</si>
  <si>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</si>
  <si>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</si>
  <si>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</si>
  <si>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</si>
  <si>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</si>
  <si>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</si>
  <si>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</si>
  <si>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</si>
  <si>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</si>
  <si>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</si>
  <si>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</si>
  <si>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</si>
  <si>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</si>
  <si>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</si>
  <si>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</si>
  <si>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</si>
  <si>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</si>
  <si>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</si>
  <si>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</si>
  <si>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</si>
  <si>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</si>
  <si>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</si>
  <si>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</si>
  <si>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</si>
  <si>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</si>
  <si>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</si>
  <si>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</si>
  <si>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</si>
  <si>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</si>
  <si>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</si>
  <si>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</si>
  <si>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</si>
  <si>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</si>
  <si>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</si>
  <si>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</si>
  <si>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</si>
  <si>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</si>
  <si>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</si>
  <si>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</si>
  <si>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</si>
  <si>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</si>
  <si>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</si>
  <si>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</si>
  <si>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</si>
  <si>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</si>
  <si>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</si>
  <si>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</si>
  <si>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</si>
  <si>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</si>
  <si>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</si>
  <si>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</si>
  <si>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</si>
  <si>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</si>
  <si>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</si>
  <si>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</si>
  <si>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</si>
  <si>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</si>
  <si>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</si>
  <si>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</si>
  <si>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</si>
  <si>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</si>
  <si>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</si>
  <si>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</si>
  <si>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</si>
  <si>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</si>
  <si>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</si>
  <si>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</si>
  <si>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</si>
  <si>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</si>
  <si>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</si>
  <si>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</si>
  <si>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</si>
  <si>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</si>
  <si>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</si>
  <si>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</si>
  <si>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</si>
  <si>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</si>
  <si>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</si>
  <si>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</si>
  <si>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</si>
  <si>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</si>
  <si>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</si>
  <si>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</si>
  <si>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</si>
  <si>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</si>
  <si>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</si>
  <si>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</si>
  <si>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</si>
  <si>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</si>
  <si>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</si>
  <si>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</si>
  <si>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</si>
  <si>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</si>
  <si>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</si>
  <si>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</si>
  <si>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</si>
  <si>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</si>
  <si>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</si>
  <si>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</si>
  <si>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</si>
  <si>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</si>
  <si>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</si>
  <si>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</si>
  <si>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</si>
  <si>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</si>
  <si>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</si>
  <si>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</si>
  <si>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</si>
  <si>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</si>
  <si>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</si>
  <si>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</si>
  <si>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</si>
  <si>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</si>
  <si>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</si>
  <si>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</si>
  <si>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</si>
  <si>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</si>
  <si>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</si>
  <si>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</si>
  <si>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</si>
  <si>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</si>
  <si>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</si>
  <si>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</si>
  <si>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</si>
  <si>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</si>
  <si>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</si>
  <si>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</si>
  <si>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</si>
  <si>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</si>
  <si>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</si>
  <si>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</si>
  <si>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</si>
  <si>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</si>
  <si>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</si>
  <si>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</si>
  <si>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</si>
  <si>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</si>
  <si>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</si>
  <si>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</si>
  <si>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</si>
  <si>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</si>
  <si>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</si>
  <si>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</si>
  <si>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</si>
  <si>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</si>
  <si>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</si>
  <si>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</si>
  <si>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</si>
  <si>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</si>
  <si>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</si>
  <si>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</si>
  <si>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</si>
  <si>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</si>
  <si>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</si>
  <si>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</si>
  <si>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</si>
  <si>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</si>
  <si>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</si>
  <si>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</si>
  <si>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</si>
  <si>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</si>
  <si>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</si>
  <si>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</si>
  <si>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</si>
  <si>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</si>
  <si>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</si>
  <si>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</si>
  <si>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</si>
  <si>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</si>
  <si>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</si>
  <si>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</si>
  <si>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</si>
  <si>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</si>
  <si>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</si>
  <si>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</si>
  <si>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</si>
  <si>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</si>
  <si>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</si>
  <si>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</si>
  <si>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</si>
  <si>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</si>
  <si>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</si>
  <si>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</si>
  <si>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</si>
  <si>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</si>
  <si>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</si>
  <si>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</si>
  <si>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</si>
  <si>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</si>
  <si>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</si>
  <si>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</si>
  <si>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</si>
  <si>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</si>
  <si>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</si>
  <si>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</si>
  <si>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</si>
  <si>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</si>
  <si>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</si>
  <si>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</si>
  <si>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</si>
  <si>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</si>
  <si>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</si>
  <si>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</si>
  <si>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</si>
  <si>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</si>
  <si>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</si>
  <si>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</si>
  <si>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</si>
  <si>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</si>
  <si>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</si>
  <si>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</si>
  <si>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</si>
  <si>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</si>
  <si>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</si>
  <si>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</si>
  <si>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</si>
  <si>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</si>
  <si>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</si>
  <si>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</si>
  <si>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</si>
  <si>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</si>
  <si>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</si>
  <si>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</si>
  <si>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</si>
  <si>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</si>
  <si>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</si>
  <si>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</si>
  <si>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</si>
  <si>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</si>
  <si>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</si>
  <si>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</si>
  <si>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</si>
  <si>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</si>
  <si>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</si>
  <si>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</si>
  <si>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</si>
  <si>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</si>
  <si>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</si>
  <si>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</si>
  <si>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</si>
  <si>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</si>
  <si>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</si>
  <si>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</si>
  <si>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</si>
  <si>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</si>
  <si>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</si>
  <si>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</si>
  <si>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</si>
  <si>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</si>
  <si>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</si>
  <si>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</si>
  <si>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</si>
  <si>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</si>
  <si>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</si>
  <si>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</si>
  <si>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</si>
  <si>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</si>
  <si>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</si>
  <si>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</si>
  <si>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</si>
  <si>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</si>
  <si>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</si>
  <si>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</si>
  <si>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</si>
  <si>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</si>
  <si>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</si>
  <si>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</si>
  <si>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</si>
  <si>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</si>
  <si>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</si>
  <si>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</si>
  <si>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</si>
  <si>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</si>
  <si>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</si>
  <si>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</si>
  <si>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</si>
  <si>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</si>
  <si>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</si>
  <si>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</si>
  <si>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</si>
  <si>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</si>
  <si>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</si>
  <si>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</si>
  <si>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</si>
  <si>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</si>
  <si>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</si>
  <si>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</si>
  <si>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</si>
  <si>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</si>
  <si>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</si>
  <si>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</si>
  <si>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</si>
  <si>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</si>
  <si>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</si>
  <si>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</si>
  <si>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</si>
  <si>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</si>
  <si>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</si>
  <si>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</si>
  <si>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</si>
  <si>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</si>
  <si>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</si>
  <si>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</si>
  <si>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</si>
  <si>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</si>
  <si>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</si>
  <si>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</si>
  <si>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</si>
  <si>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</si>
  <si>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</si>
  <si>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</si>
  <si>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</si>
  <si>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</si>
  <si>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</si>
  <si>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</si>
  <si>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</si>
  <si>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</si>
  <si>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</si>
  <si>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</si>
  <si>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</si>
  <si>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</si>
  <si>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</si>
  <si>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</si>
  <si>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</si>
  <si>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</si>
  <si>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</si>
  <si>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</si>
  <si>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</si>
  <si>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</si>
  <si>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</si>
  <si>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</si>
  <si>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</si>
  <si>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</si>
  <si>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</si>
  <si>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</si>
  <si>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</si>
  <si>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</si>
  <si>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</si>
  <si>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</si>
  <si>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</si>
  <si>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</si>
  <si>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</si>
  <si>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</si>
  <si>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</si>
  <si>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</si>
  <si>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</si>
  <si>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</si>
  <si>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</si>
  <si>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</si>
  <si>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</si>
  <si>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</si>
  <si>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</si>
  <si>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</si>
  <si>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</si>
  <si>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</si>
  <si>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</si>
  <si>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</si>
  <si>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</si>
  <si>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</si>
  <si>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</si>
  <si>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</si>
  <si>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</si>
  <si>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</si>
  <si>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</si>
  <si>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</si>
  <si>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</si>
  <si>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</si>
  <si>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</si>
  <si>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</si>
  <si>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</si>
  <si>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</si>
  <si>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</si>
  <si>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</si>
  <si>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</si>
  <si>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</si>
  <si>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</si>
  <si>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</si>
  <si>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</si>
  <si>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</si>
  <si>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</si>
  <si>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</si>
  <si>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</si>
  <si>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</si>
  <si>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</si>
  <si>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</si>
  <si>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</si>
  <si>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</si>
  <si>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</si>
  <si>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</si>
  <si>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</si>
  <si>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</si>
  <si>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</si>
  <si>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</si>
  <si>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</si>
  <si>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</si>
  <si>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</si>
  <si>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</si>
  <si>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</si>
  <si>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</si>
  <si>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</si>
  <si>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</si>
  <si>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</si>
  <si>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</si>
  <si>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</si>
  <si>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</si>
  <si>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</si>
  <si>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</si>
  <si>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</si>
  <si>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</si>
  <si>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</si>
  <si>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</si>
  <si>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</si>
  <si>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</si>
  <si>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</si>
  <si>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</si>
  <si>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</si>
  <si>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</si>
  <si>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</si>
  <si>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</si>
  <si>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</si>
  <si>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</si>
  <si>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</si>
  <si>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</si>
  <si>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</si>
  <si>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</si>
  <si>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</si>
  <si>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</si>
  <si>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</si>
  <si>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</si>
  <si>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</si>
  <si>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</si>
  <si>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</si>
  <si>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</si>
  <si>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</si>
  <si>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</si>
  <si>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</si>
  <si>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</si>
  <si>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</si>
  <si>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</si>
  <si>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</si>
  <si>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</si>
  <si>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</si>
  <si>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</si>
  <si>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</si>
  <si>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</si>
  <si>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</si>
  <si>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</si>
  <si>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</si>
  <si>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</si>
  <si>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</si>
  <si>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</si>
  <si>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</si>
  <si>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</si>
  <si>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</si>
  <si>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</si>
  <si>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</si>
  <si>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</si>
  <si>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</si>
  <si>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</si>
  <si>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</si>
  <si>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</si>
  <si>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</si>
  <si>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</si>
  <si>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</si>
  <si>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</si>
  <si>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</si>
  <si>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</si>
  <si>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</si>
  <si>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</si>
  <si>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</si>
  <si>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</si>
  <si>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</si>
  <si>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</si>
  <si>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</si>
  <si>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</si>
  <si>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</si>
  <si>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</si>
  <si>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</si>
  <si>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</si>
  <si>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</si>
  <si>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</si>
  <si>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</si>
  <si>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</si>
  <si>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</si>
  <si>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</si>
  <si>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</si>
  <si>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</si>
  <si>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</si>
  <si>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</si>
  <si>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</si>
  <si>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</si>
  <si>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</si>
  <si>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</si>
  <si>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</si>
  <si>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</si>
  <si>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</si>
  <si>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</si>
  <si>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</si>
  <si>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</si>
  <si>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</si>
  <si>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</si>
  <si>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</si>
  <si>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</si>
  <si>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</si>
  <si>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</si>
  <si>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</si>
  <si>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</si>
  <si>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</si>
  <si>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</si>
  <si>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</si>
  <si>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</si>
  <si>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</si>
  <si>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</si>
  <si>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</si>
  <si>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</si>
  <si>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</si>
  <si>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</si>
  <si>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</si>
  <si>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</si>
  <si>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</si>
  <si>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</si>
  <si>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</si>
  <si>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</si>
  <si>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</si>
  <si>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</si>
  <si>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</si>
  <si>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</si>
  <si>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</si>
  <si>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</si>
  <si>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</si>
  <si>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</si>
  <si>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</si>
  <si>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</si>
  <si>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</si>
  <si>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</si>
  <si>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</si>
  <si>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</si>
  <si>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</si>
  <si>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</si>
  <si>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</si>
  <si>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</si>
  <si>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</si>
  <si>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</si>
  <si>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</si>
  <si>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</si>
  <si>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</si>
  <si>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</si>
  <si>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</si>
  <si>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</si>
  <si>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</si>
  <si>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</si>
  <si>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</si>
  <si>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</si>
  <si>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</si>
  <si>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</si>
  <si>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</si>
  <si>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</si>
  <si>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</si>
  <si>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</si>
  <si>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</si>
  <si>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</si>
  <si>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</si>
  <si>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</si>
  <si>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</si>
  <si>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</si>
  <si>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</si>
  <si>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</si>
  <si>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</si>
  <si>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</si>
  <si>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</si>
  <si>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</si>
  <si>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</si>
  <si>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</si>
  <si>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</si>
  <si>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</si>
  <si>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</si>
  <si>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</si>
  <si>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</si>
  <si>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</si>
  <si>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</si>
  <si>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</si>
  <si>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</si>
  <si>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</si>
  <si>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</si>
  <si>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</si>
  <si>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</si>
  <si>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</si>
  <si>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</si>
  <si>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</si>
  <si>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</si>
  <si>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</si>
  <si>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</si>
  <si>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</si>
  <si>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</si>
  <si>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</si>
  <si>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</si>
  <si>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</si>
  <si>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</si>
  <si>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</si>
  <si>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</si>
  <si>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</si>
  <si>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</si>
  <si>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</si>
  <si>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</si>
  <si>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</si>
  <si>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</si>
  <si>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</si>
  <si>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</si>
  <si>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</si>
  <si>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</si>
  <si>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</si>
  <si>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</si>
  <si>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</si>
  <si>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</si>
  <si>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</si>
  <si>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</si>
  <si>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</si>
  <si>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</si>
  <si>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</si>
  <si>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</si>
  <si>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</si>
  <si>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</si>
  <si>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</si>
  <si>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</si>
  <si>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</si>
  <si>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</si>
  <si>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</si>
  <si>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</si>
  <si>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</si>
  <si>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</si>
  <si>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</si>
  <si>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</si>
  <si>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</si>
  <si>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</si>
  <si>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</si>
  <si>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</si>
  <si>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</si>
  <si>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</si>
  <si>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</si>
  <si>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</si>
  <si>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</si>
  <si>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</si>
  <si>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</si>
  <si>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</si>
  <si>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</si>
  <si>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</si>
  <si>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</si>
  <si>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</si>
  <si>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</si>
  <si>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</si>
  <si>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</si>
  <si>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</si>
  <si>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</si>
  <si>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</si>
  <si>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</si>
  <si>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</si>
  <si>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</si>
  <si>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</si>
  <si>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</si>
  <si>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</si>
  <si>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</si>
  <si>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</si>
  <si>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</si>
  <si>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</si>
  <si>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</si>
  <si>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</si>
  <si>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</si>
  <si>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</si>
  <si>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</si>
  <si>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</si>
  <si>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</si>
  <si>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</si>
  <si>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</si>
  <si>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</si>
  <si>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</si>
  <si>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</si>
  <si>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</si>
  <si>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</si>
  <si>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</si>
  <si>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</si>
  <si>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</si>
  <si>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</si>
  <si>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</si>
  <si>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</si>
  <si>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</si>
  <si>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</si>
  <si>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</si>
  <si>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</si>
  <si>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</si>
  <si>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</si>
  <si>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</si>
  <si>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</si>
  <si>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</si>
  <si>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</si>
  <si>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</si>
  <si>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</si>
  <si>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</si>
  <si>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</si>
  <si>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</si>
  <si>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</si>
  <si>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</si>
  <si>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</si>
  <si>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</si>
  <si>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</si>
  <si>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</si>
  <si>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</si>
  <si>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</si>
  <si>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</si>
  <si>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</si>
  <si>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</si>
  <si>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</si>
  <si>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</si>
  <si>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</si>
  <si>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</si>
  <si>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</si>
  <si>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</si>
  <si>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</si>
  <si>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</si>
  <si>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</si>
  <si>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</si>
  <si>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</si>
  <si>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</si>
  <si>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</si>
  <si>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</si>
  <si>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</si>
  <si>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</si>
  <si>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</si>
  <si>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</si>
  <si>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</si>
  <si>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</si>
  <si>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</si>
  <si>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</si>
  <si>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</si>
  <si>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</si>
  <si>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</si>
  <si>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</si>
  <si>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</si>
  <si>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</si>
  <si>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</si>
  <si>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</si>
  <si>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</si>
  <si>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</si>
  <si>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</si>
  <si>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</si>
  <si>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</si>
  <si>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</si>
  <si>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</si>
  <si>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</si>
  <si>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</si>
  <si>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</si>
  <si>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</si>
  <si>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</si>
  <si>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</si>
  <si>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</si>
  <si>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</si>
  <si>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</si>
  <si>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</si>
  <si>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</si>
  <si>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</si>
  <si>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</si>
  <si>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</si>
  <si>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</si>
  <si>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</si>
  <si>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</si>
  <si>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</si>
  <si>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</si>
  <si>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</si>
  <si>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</si>
  <si>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</si>
  <si>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</si>
  <si>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</si>
  <si>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</si>
  <si>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</si>
  <si>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</si>
  <si>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</si>
  <si>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</si>
  <si>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</si>
  <si>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</si>
  <si>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</si>
  <si>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</si>
  <si>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</si>
  <si>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</si>
  <si>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</si>
  <si>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</si>
  <si>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</si>
  <si>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</si>
  <si>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</si>
  <si>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</si>
  <si>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</si>
  <si>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</si>
  <si>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</si>
  <si>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</si>
  <si>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</si>
  <si>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</si>
  <si>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</si>
  <si>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</si>
  <si>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</si>
  <si>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</si>
  <si>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</si>
  <si>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</si>
  <si>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</si>
  <si>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</si>
  <si>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</si>
  <si>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</si>
  <si>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</si>
  <si>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</si>
  <si>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</si>
  <si>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</si>
  <si>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</si>
  <si>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</si>
  <si>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</si>
  <si>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</si>
  <si>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</si>
  <si>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</si>
  <si>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</si>
  <si>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</si>
  <si>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</si>
  <si>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</si>
  <si>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</si>
  <si>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</si>
  <si>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</si>
  <si>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</si>
  <si>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</si>
  <si>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</si>
  <si>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</si>
  <si>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</si>
  <si>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</si>
  <si>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</si>
  <si>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</si>
  <si>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</si>
  <si>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</si>
  <si>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</si>
  <si>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</si>
  <si>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</si>
  <si>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</si>
  <si>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</si>
  <si>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</si>
  <si>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</si>
  <si>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</si>
  <si>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</si>
  <si>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</si>
  <si>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</si>
  <si>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</si>
  <si>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</si>
  <si>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</si>
  <si>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</si>
  <si>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</si>
  <si>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</si>
  <si>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</si>
  <si>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</si>
  <si>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</si>
  <si>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</si>
  <si>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</si>
  <si>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</si>
  <si>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</si>
  <si>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</si>
  <si>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</si>
  <si>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</si>
  <si>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</si>
  <si>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</si>
  <si>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</si>
  <si>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</si>
  <si>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</si>
  <si>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</si>
  <si>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</si>
  <si>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</si>
  <si>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</si>
  <si>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</si>
  <si>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</si>
  <si>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</si>
  <si>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</si>
  <si>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</si>
  <si>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</si>
  <si>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</si>
  <si>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</si>
  <si>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</si>
  <si>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</si>
  <si>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</si>
  <si>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</si>
  <si>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</si>
  <si>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</si>
  <si>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</si>
  <si>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</si>
  <si>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</si>
  <si>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</si>
  <si>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</si>
  <si>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</si>
  <si>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</si>
  <si>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</si>
  <si>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</si>
  <si>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</si>
  <si>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</si>
  <si>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</si>
  <si>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</si>
  <si>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</si>
  <si>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</si>
  <si>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</si>
  <si>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</si>
  <si>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</si>
  <si>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</si>
  <si>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</si>
  <si>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</si>
  <si>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</si>
  <si>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</si>
  <si>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</si>
  <si>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</si>
  <si>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</si>
  <si>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</si>
  <si>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</si>
  <si>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</si>
  <si>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</si>
  <si>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</si>
  <si>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</si>
  <si>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</si>
  <si>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</si>
  <si>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</si>
  <si>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</si>
  <si>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</si>
  <si>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</si>
  <si>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</si>
  <si>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</si>
  <si>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</si>
  <si>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</si>
  <si>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</si>
  <si>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</si>
  <si>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</si>
  <si>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</si>
  <si>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</si>
  <si>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</si>
  <si>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</si>
  <si>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</si>
  <si>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</si>
  <si>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</si>
  <si>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</si>
  <si>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</si>
  <si>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</si>
  <si>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</si>
  <si>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</si>
  <si>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</si>
  <si>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</si>
  <si>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</si>
  <si>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</si>
  <si>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</si>
  <si>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</si>
  <si>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</si>
  <si>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</si>
  <si>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</si>
  <si>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</si>
  <si>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</si>
  <si>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</si>
  <si>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</si>
  <si>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</si>
  <si>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</si>
  <si>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</si>
  <si>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</si>
  <si>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</si>
  <si>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</si>
  <si>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</si>
  <si>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</si>
  <si>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</si>
  <si>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</si>
  <si>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</si>
  <si>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</si>
  <si>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</si>
  <si>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</si>
  <si>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</si>
  <si>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</si>
  <si>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</si>
  <si>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</si>
  <si>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</si>
  <si>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</si>
  <si>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</si>
  <si>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</si>
  <si>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</si>
  <si>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</si>
  <si>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</si>
  <si>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</si>
  <si>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</si>
  <si>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</si>
  <si>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</si>
  <si>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</si>
  <si>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</si>
  <si>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</si>
  <si>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</si>
  <si>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</si>
  <si>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</si>
  <si>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</si>
  <si>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</si>
  <si>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</si>
  <si>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</si>
  <si>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</si>
  <si>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</si>
  <si>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</si>
  <si>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</si>
  <si>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</si>
  <si>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</si>
  <si>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</si>
  <si>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</si>
  <si>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</si>
  <si>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</si>
  <si>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</si>
  <si>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</si>
  <si>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</si>
  <si>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</si>
  <si>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</si>
  <si>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</si>
  <si>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</si>
  <si>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</si>
  <si>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</si>
  <si>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</si>
  <si>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</si>
  <si>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</si>
  <si>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</si>
  <si>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</si>
  <si>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</si>
  <si>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</si>
  <si>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</si>
  <si>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</si>
  <si>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</si>
  <si>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</si>
  <si>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</si>
  <si>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</si>
  <si>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</si>
  <si>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</si>
  <si>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</si>
  <si>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</si>
  <si>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</si>
  <si>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</si>
  <si>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</si>
  <si>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</si>
  <si>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</si>
  <si>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</si>
  <si>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</si>
  <si>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</si>
  <si>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</si>
  <si>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</si>
  <si>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</si>
  <si>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</si>
  <si>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</si>
  <si>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</si>
  <si>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</si>
  <si>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</si>
  <si>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</si>
  <si>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</si>
  <si>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</si>
  <si>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</si>
  <si>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</si>
  <si>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</si>
  <si>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</si>
  <si>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</si>
  <si>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</si>
  <si>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</si>
  <si>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</si>
  <si>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</si>
  <si>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</si>
  <si>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</si>
  <si>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</si>
  <si>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</si>
  <si>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</si>
  <si>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</si>
  <si>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</si>
  <si>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</si>
  <si>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</si>
  <si>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</si>
  <si>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</si>
  <si>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</si>
  <si>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</si>
  <si>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</si>
  <si>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</si>
  <si>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</si>
  <si>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</si>
  <si>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</si>
  <si>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</si>
  <si>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</si>
  <si>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</si>
  <si>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</si>
  <si>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</si>
  <si>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</si>
  <si>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</si>
  <si>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</si>
  <si>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</si>
  <si>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</si>
  <si>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</si>
  <si>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</si>
  <si>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</si>
  <si>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</si>
  <si>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</si>
  <si>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</si>
  <si>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</si>
  <si>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</si>
  <si>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</si>
  <si>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</si>
  <si>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</si>
  <si>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</si>
  <si>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</si>
  <si>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</si>
  <si>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</si>
  <si>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</si>
  <si>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</si>
  <si>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</si>
  <si>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</si>
  <si>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</si>
  <si>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</si>
  <si>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</si>
  <si>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</si>
  <si>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</si>
  <si>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</si>
  <si>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</si>
  <si>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</si>
  <si>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</si>
  <si>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</si>
  <si>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</si>
  <si>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</si>
  <si>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</si>
  <si>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</si>
  <si>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</si>
  <si>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</si>
  <si>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</si>
  <si>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</si>
  <si>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</si>
  <si>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</si>
  <si>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</si>
  <si>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</si>
  <si>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</si>
  <si>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</si>
  <si>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</si>
  <si>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</si>
  <si>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</si>
  <si>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</si>
  <si>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</si>
  <si>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</si>
  <si>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</si>
  <si>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</si>
  <si>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</si>
  <si>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</si>
  <si>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</si>
  <si>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</si>
  <si>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</si>
  <si>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</si>
  <si>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</si>
  <si>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</si>
  <si>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</si>
  <si>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</si>
  <si>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</si>
  <si>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</si>
  <si>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</si>
  <si>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</si>
  <si>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</si>
  <si>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</si>
  <si>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</si>
  <si>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</si>
  <si>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</si>
  <si>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</si>
  <si>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</si>
  <si>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</si>
  <si>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</si>
  <si>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</si>
  <si>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</si>
  <si>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</si>
  <si>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</si>
  <si>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</si>
  <si>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</si>
  <si>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</si>
  <si>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</si>
  <si>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</si>
  <si>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</si>
  <si>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</si>
  <si>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</si>
  <si>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</si>
  <si>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</si>
  <si>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</si>
  <si>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</si>
  <si>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</si>
  <si>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</si>
  <si>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</si>
  <si>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</si>
  <si>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</si>
  <si>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</si>
  <si>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</si>
  <si>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</si>
  <si>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</si>
  <si>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</si>
  <si>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</si>
  <si>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</si>
  <si>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</si>
  <si>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</si>
  <si>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</si>
  <si>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</si>
  <si>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</si>
  <si>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</si>
  <si>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</si>
  <si>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</si>
  <si>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</si>
  <si>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</si>
  <si>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</si>
  <si>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</si>
  <si>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</si>
  <si>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</si>
  <si>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</si>
  <si>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</si>
  <si>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</si>
  <si>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</si>
  <si>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</si>
  <si>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</si>
  <si>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</si>
  <si>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</si>
  <si>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</si>
  <si>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</si>
  <si>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</si>
  <si>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</si>
  <si>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</si>
  <si>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</si>
  <si>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</si>
  <si>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</si>
  <si>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</si>
  <si>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</si>
  <si>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</si>
  <si>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</si>
  <si>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</si>
  <si>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</si>
  <si>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</si>
  <si>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</si>
  <si>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</si>
  <si>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</si>
  <si>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</si>
  <si>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</si>
  <si>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</si>
  <si>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</si>
  <si>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</si>
  <si>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</si>
  <si>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</si>
  <si>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</si>
  <si>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</si>
  <si>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</si>
  <si>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</si>
  <si>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</si>
  <si>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</si>
  <si>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</si>
  <si>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</si>
  <si>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</si>
  <si>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</si>
  <si>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</si>
  <si>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</si>
  <si>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</si>
  <si>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</si>
  <si>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</si>
  <si>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</si>
  <si>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</si>
  <si>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</si>
  <si>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</si>
  <si>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</si>
  <si>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</si>
  <si>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</si>
  <si>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</si>
  <si>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</si>
  <si>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</si>
  <si>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</si>
  <si>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</si>
  <si>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</si>
  <si>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</si>
  <si>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</si>
  <si>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</si>
  <si>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</si>
  <si>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</si>
  <si>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</si>
  <si>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</si>
  <si>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</si>
  <si>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</si>
  <si>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</si>
  <si>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</si>
  <si>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</si>
  <si>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</si>
  <si>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</si>
  <si>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</si>
  <si>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</si>
  <si>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</si>
  <si>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</si>
  <si>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</si>
  <si>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</si>
  <si>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</si>
  <si>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</si>
  <si>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</si>
  <si>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</si>
  <si>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</si>
  <si>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</si>
  <si>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</si>
  <si>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</si>
  <si>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</si>
  <si>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</si>
  <si>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</si>
  <si>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</si>
  <si>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</si>
  <si>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</si>
  <si>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</si>
  <si>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</si>
  <si>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</si>
  <si>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</si>
  <si>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</si>
  <si>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</si>
  <si>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</si>
  <si>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</si>
  <si>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</si>
  <si>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</si>
  <si>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</si>
  <si>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</si>
  <si>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</si>
  <si>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</si>
  <si>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</si>
  <si>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</si>
  <si>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</si>
  <si>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</si>
  <si>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</si>
  <si>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</si>
  <si>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</si>
  <si>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</si>
  <si>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</si>
  <si>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</si>
  <si>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</si>
  <si>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</si>
  <si>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</si>
  <si>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</si>
  <si>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</si>
  <si>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</si>
  <si>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</si>
  <si>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</si>
  <si>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</si>
  <si>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</si>
  <si>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</si>
  <si>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</si>
  <si>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</si>
  <si>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</si>
  <si>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</si>
  <si>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</si>
  <si>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</si>
  <si>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</si>
  <si>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</si>
  <si>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</si>
  <si>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</si>
  <si>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</si>
  <si>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</si>
  <si>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</si>
  <si>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</si>
  <si>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</si>
  <si>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</si>
  <si>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</si>
  <si>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</si>
  <si>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</si>
  <si>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</si>
  <si>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</si>
  <si>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</si>
  <si>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</si>
  <si>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</si>
  <si>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</si>
  <si>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</si>
  <si>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</si>
  <si>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</si>
  <si>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</si>
  <si>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</si>
  <si>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</si>
  <si>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</si>
  <si>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</si>
  <si>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</si>
  <si>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</si>
  <si>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</si>
  <si>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</si>
  <si>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</si>
  <si>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</si>
  <si>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</si>
  <si>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</si>
  <si>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</si>
  <si>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</si>
  <si>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</si>
  <si>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</si>
  <si>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</si>
  <si>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</si>
  <si>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</si>
  <si>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</si>
  <si>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</si>
  <si>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</si>
  <si>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</si>
  <si>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</si>
  <si>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</si>
  <si>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</si>
  <si>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</si>
  <si>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</si>
  <si>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</si>
  <si>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</si>
  <si>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</si>
  <si>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</si>
  <si>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</si>
  <si>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</si>
  <si>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</si>
  <si>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</si>
  <si>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</si>
  <si>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</si>
  <si>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</si>
  <si>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</si>
  <si>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</si>
  <si>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</si>
  <si>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</si>
  <si>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</si>
  <si>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</si>
  <si>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</si>
  <si>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</si>
  <si>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</si>
  <si>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</si>
  <si>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</si>
  <si>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</si>
  <si>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</si>
  <si>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</si>
  <si>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</si>
  <si>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</si>
  <si>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</si>
  <si>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</si>
  <si>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</si>
  <si>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</si>
  <si>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</si>
  <si>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</si>
  <si>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</si>
  <si>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</si>
  <si>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</si>
  <si>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</si>
  <si>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</si>
  <si>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</si>
  <si>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</si>
  <si>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</si>
  <si>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</si>
  <si>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</si>
  <si>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</si>
  <si>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</si>
  <si>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</si>
  <si>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</si>
  <si>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</si>
  <si>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</si>
  <si>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</si>
  <si>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</si>
  <si>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</si>
  <si>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</si>
  <si>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</si>
  <si>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</si>
  <si>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</si>
  <si>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</si>
  <si>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</si>
  <si>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</si>
  <si>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</si>
  <si>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</si>
  <si>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</si>
  <si>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</si>
  <si>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</si>
  <si>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</si>
  <si>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</si>
  <si>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</si>
  <si>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</si>
  <si>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</si>
  <si>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</si>
  <si>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</si>
  <si>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</si>
  <si>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</si>
  <si>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</si>
  <si>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</si>
  <si>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</si>
  <si>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</si>
  <si>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</si>
  <si>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</si>
  <si>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</si>
  <si>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</si>
  <si>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</si>
  <si>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</si>
  <si>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</si>
  <si>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</si>
  <si>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</si>
  <si>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</si>
  <si>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</si>
  <si>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</si>
  <si>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</si>
  <si>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</si>
  <si>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</si>
  <si>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</si>
  <si>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</si>
  <si>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</si>
  <si>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</si>
  <si>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</si>
  <si>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</si>
  <si>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</si>
  <si>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</si>
  <si>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</si>
  <si>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</si>
  <si>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</si>
  <si>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</si>
  <si>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</si>
  <si>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</si>
  <si>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</si>
  <si>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</si>
  <si>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</si>
  <si>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</si>
  <si>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</si>
  <si>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</si>
  <si>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</si>
  <si>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</si>
  <si>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</si>
  <si>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</si>
  <si>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</si>
  <si>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</si>
  <si>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</si>
  <si>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</si>
  <si>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</si>
  <si>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</si>
  <si>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</si>
  <si>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</si>
  <si>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</si>
  <si>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</si>
  <si>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</si>
  <si>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</si>
  <si>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</si>
  <si>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</si>
  <si>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</si>
  <si>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</si>
  <si>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</si>
  <si>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</si>
  <si>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</si>
  <si>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</si>
  <si>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</si>
  <si>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</si>
  <si>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</si>
  <si>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</si>
  <si>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</si>
  <si>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</si>
  <si>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</si>
  <si>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</si>
  <si>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</si>
  <si>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</si>
  <si>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</si>
  <si>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</si>
  <si>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</si>
  <si>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</si>
  <si>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</si>
  <si>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</si>
  <si>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</si>
  <si>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</si>
  <si>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</si>
  <si>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</si>
  <si>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</si>
  <si>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</si>
  <si>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</si>
  <si>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</si>
  <si>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</si>
  <si>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</si>
  <si>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</si>
  <si>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</si>
  <si>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</si>
  <si>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</si>
  <si>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</si>
  <si>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</si>
  <si>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</si>
  <si>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</si>
  <si>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</si>
  <si>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</si>
  <si>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</si>
  <si>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</si>
  <si>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</si>
  <si>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</si>
  <si>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</si>
  <si>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</si>
  <si>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</si>
  <si>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</si>
  <si>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</si>
  <si>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</si>
  <si>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</si>
  <si>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</si>
  <si>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</si>
  <si>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</si>
  <si>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</si>
  <si>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</si>
  <si>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</si>
  <si>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</si>
  <si>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</si>
  <si>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</si>
  <si>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</si>
  <si>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</si>
  <si>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</si>
  <si>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</si>
  <si>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</si>
  <si>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</si>
  <si>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</si>
  <si>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</si>
  <si>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</si>
  <si>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</si>
  <si>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</si>
  <si>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</si>
  <si>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</si>
  <si>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</si>
  <si>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</si>
  <si>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</si>
  <si>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</si>
  <si>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</si>
  <si>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</si>
  <si>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</si>
  <si>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</si>
  <si>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</si>
  <si>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</si>
  <si>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</si>
  <si>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</si>
  <si>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</si>
  <si>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</si>
  <si>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</si>
  <si>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</si>
  <si>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</si>
  <si>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</si>
  <si>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</si>
  <si>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</si>
  <si>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</si>
  <si>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</si>
  <si>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</si>
  <si>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</si>
  <si>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</si>
  <si>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</si>
  <si>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</si>
  <si>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</si>
  <si>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</si>
  <si>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</si>
  <si>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</si>
  <si>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</si>
  <si>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</si>
  <si>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</si>
  <si>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</si>
  <si>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</si>
  <si>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</si>
  <si>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</si>
  <si>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</si>
  <si>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</si>
  <si>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</si>
  <si>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</si>
  <si>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</si>
  <si>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</si>
  <si>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</si>
  <si>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</si>
  <si>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</si>
  <si>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</si>
  <si>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</si>
  <si>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</si>
  <si>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</si>
  <si>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</si>
  <si>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</si>
  <si>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</si>
  <si>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</si>
  <si>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</si>
  <si>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</si>
  <si>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</si>
  <si>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</si>
  <si>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</si>
  <si>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</si>
  <si>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</si>
  <si>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</si>
  <si>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</si>
  <si>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</si>
  <si>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</si>
  <si>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</si>
  <si>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</si>
  <si>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</si>
  <si>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</si>
  <si>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</si>
  <si>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</si>
  <si>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</si>
  <si>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</si>
  <si>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</si>
  <si>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</si>
  <si>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</si>
  <si>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</si>
  <si>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</si>
  <si>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</si>
  <si>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</si>
  <si>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</si>
  <si>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</si>
  <si>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</si>
  <si>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</si>
  <si>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</si>
  <si>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</si>
  <si>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</si>
  <si>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</si>
  <si>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</si>
  <si>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</si>
  <si>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</si>
  <si>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</si>
  <si>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</si>
  <si>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</si>
  <si>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</si>
  <si>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</si>
  <si>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</si>
  <si>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</si>
  <si>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</si>
  <si>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</si>
  <si>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</si>
  <si>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</si>
  <si>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</si>
  <si>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</si>
  <si>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</si>
  <si>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</si>
  <si>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</si>
  <si>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</si>
  <si>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</si>
  <si>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</si>
  <si>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</si>
  <si>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</si>
  <si>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</si>
  <si>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</si>
  <si>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</si>
  <si>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</si>
  <si>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</si>
  <si>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</si>
  <si>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</si>
  <si>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</si>
  <si>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</si>
  <si>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</si>
  <si>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</si>
  <si>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</si>
  <si>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</si>
  <si>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</si>
  <si>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</si>
  <si>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</si>
  <si>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</si>
  <si>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</si>
  <si>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</si>
  <si>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</si>
  <si>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</si>
  <si>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</si>
  <si>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</si>
  <si>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</si>
  <si>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</si>
  <si>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</si>
  <si>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</si>
  <si>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</si>
  <si>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</si>
  <si>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</si>
  <si>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</si>
  <si>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</si>
  <si>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</si>
  <si>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</si>
  <si>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</si>
  <si>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</si>
  <si>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</si>
  <si>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</si>
  <si>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</si>
  <si>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</si>
  <si>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</si>
  <si>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</si>
  <si>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</si>
  <si>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</si>
  <si>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</si>
  <si>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</si>
  <si>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</si>
  <si>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</si>
  <si>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</si>
  <si>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</si>
  <si>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</si>
  <si>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</si>
  <si>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</si>
  <si>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</si>
  <si>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</si>
  <si>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</si>
  <si>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</si>
  <si>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</si>
  <si>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</si>
  <si>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</si>
  <si>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</si>
  <si>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</si>
  <si>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</si>
  <si>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</si>
  <si>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</si>
  <si>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</si>
  <si>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</si>
  <si>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</si>
  <si>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</si>
  <si>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</si>
  <si>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</si>
  <si>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</si>
  <si>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</si>
  <si>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</si>
  <si>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</si>
  <si>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</si>
  <si>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</si>
  <si>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</si>
  <si>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</si>
  <si>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</si>
  <si>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</si>
  <si>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</si>
  <si>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</si>
  <si>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</si>
  <si>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</si>
  <si>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</si>
  <si>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</si>
  <si>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</si>
  <si>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</si>
  <si>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</si>
  <si>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</si>
  <si>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</si>
  <si>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</si>
  <si>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</si>
  <si>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</si>
  <si>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</si>
  <si>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</si>
  <si>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</si>
  <si>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</si>
  <si>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</si>
  <si>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</si>
  <si>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</si>
  <si>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</si>
  <si>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</si>
  <si>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</si>
  <si>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</si>
  <si>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</si>
  <si>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</si>
  <si>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</si>
  <si>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</si>
  <si>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</si>
  <si>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</si>
  <si>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</si>
  <si>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</si>
  <si>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</si>
  <si>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</si>
  <si>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</si>
  <si>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</si>
  <si>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</si>
  <si>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</si>
  <si>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</si>
  <si>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</si>
  <si>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</si>
  <si>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</si>
  <si>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</si>
  <si>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</si>
  <si>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</si>
  <si>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</si>
  <si>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</si>
  <si>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</si>
  <si>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</si>
  <si>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</si>
  <si>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</si>
  <si>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</si>
  <si>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</si>
  <si>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</si>
  <si>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</si>
  <si>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</si>
  <si>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</si>
  <si>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</si>
  <si>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</si>
  <si>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</si>
  <si>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</si>
  <si>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</si>
  <si>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</si>
  <si>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</si>
  <si>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</si>
  <si>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</si>
  <si>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</si>
  <si>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</si>
  <si>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</si>
  <si>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</si>
  <si>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</si>
  <si>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</si>
  <si>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</si>
  <si>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</si>
  <si>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</si>
  <si>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</si>
  <si>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</si>
  <si>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</si>
  <si>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</si>
  <si>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</si>
  <si>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</si>
  <si>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</si>
  <si>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</si>
  <si>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</si>
  <si>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</si>
  <si>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</si>
  <si>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</si>
  <si>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</si>
  <si>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</si>
  <si>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</si>
  <si>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</si>
  <si>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</si>
  <si>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</si>
  <si>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</si>
  <si>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</si>
  <si>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</si>
  <si>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</si>
  <si>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</si>
  <si>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</si>
  <si>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</si>
  <si>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</si>
  <si>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</si>
  <si>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</si>
  <si>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</si>
  <si>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</si>
  <si>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</si>
  <si>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</si>
  <si>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</si>
  <si>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</si>
  <si>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</si>
  <si>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</si>
  <si>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</si>
  <si>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</si>
  <si>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</si>
  <si>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</si>
  <si>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</si>
  <si>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</si>
  <si>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</si>
  <si>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</si>
  <si>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</si>
  <si>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</si>
  <si>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</si>
  <si>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</si>
  <si>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</si>
  <si>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</si>
  <si>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</si>
  <si>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</si>
  <si>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</si>
  <si>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</si>
  <si>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</si>
  <si>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</si>
  <si>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</si>
  <si>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</si>
  <si>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</si>
  <si>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</si>
  <si>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</si>
  <si>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</si>
  <si>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</si>
  <si>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</si>
  <si>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</si>
  <si>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</si>
  <si>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</si>
  <si>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</si>
  <si>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</si>
  <si>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</si>
  <si>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</si>
  <si>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</si>
  <si>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</si>
  <si>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</si>
  <si>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</si>
  <si>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</si>
  <si>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</si>
  <si>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</si>
  <si>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</si>
  <si>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</si>
  <si>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</si>
  <si>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</si>
  <si>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</si>
  <si>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</si>
  <si>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</si>
  <si>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</si>
  <si>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</si>
  <si>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</si>
  <si>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</si>
  <si>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</si>
  <si>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</si>
  <si>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</si>
  <si>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</si>
  <si>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</si>
  <si>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</si>
  <si>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</si>
  <si>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</si>
  <si>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</si>
  <si>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</si>
  <si>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</si>
  <si>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</si>
  <si>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</si>
  <si>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</si>
  <si>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</si>
  <si>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</si>
  <si>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</si>
  <si>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</si>
  <si>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</si>
  <si>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</si>
  <si>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</si>
  <si>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</si>
  <si>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</si>
  <si>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</si>
  <si>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</si>
  <si>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</si>
  <si>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</si>
  <si>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</si>
  <si>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</si>
  <si>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</si>
  <si>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</si>
  <si>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</si>
  <si>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</si>
  <si>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</si>
  <si>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</si>
  <si>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</si>
  <si>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</si>
  <si>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</si>
  <si>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</si>
  <si>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</si>
  <si>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</si>
  <si>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</si>
  <si>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</si>
  <si>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</si>
  <si>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</si>
  <si>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</si>
  <si>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</si>
  <si>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</si>
  <si>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</si>
  <si>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</si>
  <si>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</si>
  <si>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</si>
  <si>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</si>
  <si>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</si>
  <si>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</si>
  <si>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</si>
  <si>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</si>
  <si>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</si>
  <si>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</si>
  <si>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</si>
  <si>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</si>
  <si>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</si>
  <si>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</si>
  <si>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</si>
  <si>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</si>
  <si>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</si>
  <si>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</si>
  <si>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</si>
  <si>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</si>
  <si>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</si>
  <si>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</si>
  <si>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</si>
  <si>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</si>
  <si>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</si>
  <si>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</si>
  <si>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</si>
  <si>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</si>
  <si>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</si>
  <si>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</si>
  <si>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</si>
  <si>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</si>
  <si>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</si>
  <si>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</si>
  <si>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</si>
  <si>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</si>
  <si>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</si>
  <si>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</si>
  <si>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</si>
  <si>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</si>
  <si>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</si>
  <si>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</si>
  <si>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</si>
  <si>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</si>
  <si>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</si>
  <si>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</si>
  <si>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</si>
  <si>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</si>
  <si>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</si>
  <si>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</si>
  <si>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</si>
  <si>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</si>
  <si>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</si>
  <si>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</si>
  <si>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</si>
  <si>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</si>
  <si>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</si>
  <si>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</si>
  <si>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</si>
  <si>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</si>
  <si>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</si>
  <si>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</si>
  <si>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</si>
  <si>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</si>
  <si>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</si>
  <si>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</si>
  <si>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</si>
  <si>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</si>
  <si>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</si>
  <si>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</si>
  <si>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</si>
  <si>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</si>
  <si>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</si>
  <si>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</si>
  <si>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</si>
  <si>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</si>
  <si>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</si>
  <si>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</si>
  <si>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</si>
  <si>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</si>
  <si>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</si>
  <si>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</si>
  <si>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</si>
  <si>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</si>
  <si>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</si>
  <si>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</si>
  <si>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</si>
  <si>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</si>
  <si>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</si>
  <si>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</si>
  <si>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</si>
  <si>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</si>
  <si>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</si>
  <si>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</si>
  <si>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</si>
  <si>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</si>
  <si>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</si>
  <si>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</si>
  <si>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</si>
  <si>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</si>
  <si>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</si>
  <si>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</si>
  <si>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</si>
  <si>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</si>
  <si>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</si>
  <si>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</si>
  <si>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</si>
  <si>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</si>
  <si>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</si>
  <si>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</si>
  <si>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</si>
  <si>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</si>
  <si>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</si>
  <si>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</si>
  <si>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</si>
  <si>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</si>
  <si>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</si>
  <si>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</si>
  <si>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</si>
  <si>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</si>
  <si>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</si>
  <si>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</si>
  <si>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</si>
  <si>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</si>
  <si>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</si>
  <si>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</si>
  <si>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</si>
  <si>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</si>
  <si>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</si>
  <si>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</si>
  <si>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</si>
  <si>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</si>
  <si>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</si>
  <si>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</si>
  <si>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</si>
  <si>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</si>
  <si>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</si>
  <si>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</si>
  <si>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</si>
  <si>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</si>
  <si>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</si>
  <si>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</si>
  <si>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</si>
  <si>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</si>
  <si>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</si>
  <si>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</si>
  <si>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</si>
  <si>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</si>
  <si>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</si>
  <si>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</si>
  <si>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</si>
  <si>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</si>
  <si>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</si>
  <si>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</si>
  <si>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</si>
  <si>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</si>
  <si>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</si>
  <si>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</si>
  <si>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</si>
  <si>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</si>
  <si>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</si>
  <si>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</si>
  <si>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</si>
  <si>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</si>
  <si>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</si>
  <si>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</si>
  <si>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</si>
  <si>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</si>
  <si>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</si>
  <si>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</si>
  <si>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</si>
  <si>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</si>
  <si>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</si>
  <si>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</si>
  <si>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</si>
  <si>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</si>
  <si>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</si>
  <si>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</si>
  <si>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</si>
  <si>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</si>
  <si>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</si>
  <si>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</si>
  <si>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</si>
  <si>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</si>
  <si>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</si>
  <si>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</si>
  <si>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</si>
  <si>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</si>
  <si>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</si>
  <si>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</si>
  <si>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</si>
  <si>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</si>
  <si>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</si>
  <si>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</si>
  <si>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</si>
  <si>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</si>
  <si>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</si>
  <si>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</si>
  <si>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</si>
  <si>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</si>
  <si>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</si>
  <si>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</si>
  <si>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</si>
  <si>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</si>
  <si>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</si>
  <si>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</si>
  <si>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</si>
  <si>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</si>
  <si>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</si>
  <si>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</si>
  <si>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</si>
  <si>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</si>
  <si>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</si>
  <si>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</si>
  <si>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</si>
  <si>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</si>
  <si>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</si>
  <si>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</si>
  <si>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</si>
  <si>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</si>
  <si>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</si>
  <si>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</si>
  <si>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</si>
  <si>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</si>
  <si>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</si>
  <si>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</si>
  <si>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</si>
  <si>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</si>
  <si>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</si>
  <si>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</si>
  <si>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</si>
  <si>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</si>
  <si>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</si>
  <si>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</si>
  <si>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</si>
  <si>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</si>
  <si>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</si>
  <si>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</si>
  <si>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</si>
  <si>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</si>
  <si>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</si>
  <si>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</si>
  <si>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</si>
  <si>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</si>
  <si>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</si>
  <si>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</si>
  <si>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</si>
  <si>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</si>
  <si>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</si>
  <si>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</si>
  <si>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</si>
  <si>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</si>
  <si>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</si>
  <si>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</si>
  <si>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</si>
  <si>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</si>
  <si>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</si>
  <si>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</si>
  <si>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</si>
  <si>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</si>
  <si>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</si>
  <si>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</si>
  <si>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</si>
  <si>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</si>
  <si>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</si>
  <si>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</si>
  <si>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</si>
  <si>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</si>
  <si>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</si>
  <si>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</si>
  <si>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</si>
  <si>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</si>
  <si>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</si>
  <si>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</si>
  <si>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</si>
  <si>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</si>
  <si>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</si>
  <si>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</si>
  <si>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</si>
  <si>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</si>
  <si>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</si>
  <si>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</si>
  <si>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</si>
  <si>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</si>
  <si>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</si>
  <si>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</si>
  <si>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</si>
  <si>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</si>
  <si>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</si>
  <si>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</si>
  <si>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</si>
  <si>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</si>
  <si>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</si>
  <si>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</si>
  <si>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</si>
  <si>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</si>
  <si>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</si>
  <si>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</si>
  <si>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</si>
  <si>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</si>
  <si>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</si>
  <si>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</si>
  <si>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</si>
  <si>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</si>
  <si>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</si>
  <si>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</si>
  <si>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</si>
  <si>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</si>
  <si>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</si>
  <si>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</si>
  <si>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</si>
  <si>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</si>
  <si>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</si>
  <si>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</si>
  <si>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</si>
  <si>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</si>
  <si>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</si>
  <si>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</si>
  <si>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</si>
  <si>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</si>
  <si>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</si>
  <si>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</si>
  <si>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</si>
  <si>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</si>
  <si>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</si>
  <si>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</si>
  <si>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</si>
  <si>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</si>
  <si>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</si>
  <si>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</si>
  <si>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</si>
  <si>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</si>
  <si>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</si>
  <si>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</si>
  <si>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</si>
  <si>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</si>
  <si>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</si>
  <si>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</si>
  <si>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</si>
  <si>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</si>
  <si>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</si>
  <si>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</si>
  <si>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</si>
  <si>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</si>
  <si>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</si>
  <si>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</si>
  <si>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</si>
  <si>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</si>
  <si>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</si>
  <si>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</si>
  <si>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</si>
  <si>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</si>
  <si>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</si>
  <si>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</si>
  <si>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</si>
  <si>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</si>
  <si>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</si>
  <si>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</si>
  <si>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</si>
  <si>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</si>
  <si>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</si>
  <si>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</si>
  <si>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</si>
  <si>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</si>
  <si>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</si>
  <si>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</si>
  <si>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</si>
  <si>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</si>
  <si>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</si>
  <si>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</si>
  <si>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</si>
  <si>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</si>
  <si>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</si>
  <si>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</si>
  <si>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</si>
  <si>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</si>
  <si>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</si>
  <si>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</si>
  <si>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</si>
  <si>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</si>
  <si>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</si>
  <si>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</si>
  <si>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</si>
  <si>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</si>
  <si>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</si>
  <si>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</si>
  <si>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</si>
  <si>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</si>
  <si>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</si>
  <si>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</si>
  <si>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</si>
  <si>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</si>
  <si>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</si>
  <si>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</si>
  <si>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</si>
  <si>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</si>
  <si>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</si>
  <si>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</si>
  <si>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</si>
  <si>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</si>
  <si>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</si>
  <si>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</si>
  <si>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</si>
  <si>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</si>
  <si>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</si>
  <si>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</si>
  <si>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</si>
  <si>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</si>
  <si>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</si>
  <si>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</si>
  <si>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</si>
  <si>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</si>
  <si>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</si>
  <si>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</si>
  <si>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</si>
  <si>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</si>
  <si>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</si>
  <si>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</si>
  <si>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</si>
  <si>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</si>
  <si>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</si>
  <si>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</si>
  <si>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</si>
  <si>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</si>
  <si>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</si>
  <si>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</si>
  <si>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</si>
  <si>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</si>
  <si>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</si>
  <si>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</si>
  <si>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</si>
  <si>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</si>
  <si>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</si>
  <si>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</si>
  <si>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</si>
  <si>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</si>
  <si>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</si>
  <si>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</si>
  <si>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</si>
  <si>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</si>
  <si>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</si>
  <si>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</si>
  <si>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</si>
  <si>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</si>
  <si>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</si>
  <si>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</si>
  <si>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</si>
  <si>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</si>
  <si>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</si>
  <si>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</si>
  <si>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</si>
  <si>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</si>
  <si>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</si>
  <si>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</si>
  <si>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</si>
  <si>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</si>
  <si>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</si>
  <si>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</si>
  <si>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</si>
  <si>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</si>
  <si>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</si>
  <si>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</si>
  <si>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</si>
  <si>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</si>
  <si>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</si>
  <si>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</si>
  <si>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</si>
  <si>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</si>
  <si>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</si>
  <si>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</si>
  <si>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</si>
  <si>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</si>
  <si>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</si>
  <si>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</si>
  <si>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</si>
  <si>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</si>
  <si>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</si>
  <si>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</si>
  <si>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</si>
  <si>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</si>
  <si>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</si>
  <si>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</si>
  <si>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</si>
  <si>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</si>
  <si>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</si>
  <si>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</si>
  <si>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</si>
  <si>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</si>
  <si>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</si>
  <si>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</si>
  <si>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</si>
  <si>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</si>
  <si>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</si>
  <si>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</si>
  <si>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</si>
  <si>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</si>
  <si>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</si>
  <si>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</si>
  <si>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</si>
  <si>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</si>
  <si>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</si>
  <si>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</si>
  <si>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</si>
  <si>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</si>
  <si>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</si>
  <si>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</si>
  <si>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</si>
  <si>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</si>
  <si>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</si>
  <si>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</si>
  <si>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</si>
  <si>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</si>
  <si>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</si>
  <si>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</si>
  <si>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</si>
  <si>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</si>
  <si>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</si>
  <si>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</si>
  <si>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</si>
  <si>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</si>
  <si>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</si>
  <si>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</si>
  <si>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</si>
  <si>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</si>
  <si>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</si>
  <si>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</si>
  <si>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</si>
  <si>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</si>
  <si>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</si>
  <si>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</si>
  <si>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</si>
  <si>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</si>
  <si>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</si>
  <si>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</si>
  <si>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</si>
  <si>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</si>
  <si>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</si>
  <si>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</si>
  <si>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</si>
  <si>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</si>
  <si>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</si>
  <si>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</si>
  <si>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</si>
  <si>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</si>
  <si>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</si>
  <si>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</si>
  <si>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</si>
  <si>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</si>
  <si>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</si>
  <si>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</si>
  <si>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</si>
  <si>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</si>
  <si>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</si>
  <si>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</si>
  <si>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</si>
  <si>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</si>
  <si>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</si>
  <si>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</si>
  <si>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</si>
  <si>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</si>
  <si>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</si>
  <si>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</si>
  <si>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</si>
  <si>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</si>
  <si>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</si>
  <si>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</si>
  <si>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</si>
  <si>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</si>
  <si>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</si>
  <si>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</si>
  <si>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</si>
  <si>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</si>
  <si>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</si>
  <si>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</si>
  <si>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</si>
  <si>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</si>
  <si>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</si>
  <si>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</si>
  <si>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</si>
  <si>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</si>
  <si>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</si>
  <si>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</si>
  <si>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</si>
  <si>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</si>
  <si>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</si>
  <si>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</si>
  <si>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</si>
  <si>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</si>
  <si>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</si>
  <si>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</si>
  <si>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</si>
  <si>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</si>
  <si>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</si>
  <si>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</si>
  <si>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</si>
  <si>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</si>
  <si>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</si>
  <si>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</si>
  <si>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</si>
  <si>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</si>
  <si>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</si>
  <si>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</si>
  <si>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</si>
  <si>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</si>
  <si>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</si>
  <si>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</si>
  <si>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</si>
  <si>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</si>
  <si>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</si>
  <si>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</si>
  <si>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</si>
  <si>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</si>
  <si>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</si>
  <si>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</si>
  <si>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</si>
  <si>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</si>
  <si>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</si>
  <si>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</si>
  <si>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</si>
  <si>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</si>
  <si>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</si>
  <si>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</si>
  <si>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</si>
  <si>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</si>
  <si>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</si>
  <si>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</si>
  <si>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</si>
  <si>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</si>
  <si>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</si>
  <si>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</si>
  <si>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</si>
  <si>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</si>
  <si>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</si>
  <si>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</si>
  <si>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</si>
  <si>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</si>
  <si>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</si>
  <si>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</si>
  <si>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</si>
  <si>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</si>
  <si>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</si>
  <si>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</si>
  <si>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</si>
  <si>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</si>
  <si>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</si>
  <si>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</si>
  <si>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</si>
  <si>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</si>
  <si>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</si>
  <si>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</si>
  <si>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</si>
  <si>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</si>
  <si>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</si>
  <si>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</si>
  <si>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</si>
  <si>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</si>
  <si>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</si>
  <si>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</si>
  <si>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</si>
  <si>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</si>
  <si>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</si>
  <si>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</si>
  <si>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</si>
  <si>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</si>
  <si>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</si>
  <si>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</si>
  <si>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</si>
  <si>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</si>
  <si>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</si>
  <si>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</si>
  <si>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</si>
  <si>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</si>
  <si>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</si>
  <si>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</si>
  <si>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</si>
  <si>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</si>
  <si>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</si>
  <si>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</si>
  <si>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</si>
  <si>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</si>
  <si>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</si>
  <si>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</si>
  <si>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</si>
  <si>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</si>
  <si>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</si>
  <si>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</si>
  <si>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</si>
  <si>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</si>
  <si>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</si>
  <si>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</si>
  <si>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</si>
  <si>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</si>
  <si>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</si>
  <si>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</si>
  <si>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</si>
  <si>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</si>
  <si>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</si>
  <si>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</si>
  <si>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</si>
  <si>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</si>
  <si>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</si>
  <si>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</si>
  <si>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</si>
  <si>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</si>
  <si>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</si>
  <si>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</si>
  <si>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</si>
  <si>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</si>
  <si>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</si>
  <si>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</si>
  <si>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</si>
  <si>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</si>
  <si>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</si>
  <si>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</si>
  <si>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</si>
  <si>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</si>
  <si>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</si>
  <si>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</si>
  <si>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</si>
  <si>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</si>
  <si>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</si>
  <si>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</si>
  <si>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</si>
  <si>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</si>
  <si>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</si>
  <si>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</si>
  <si>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</si>
  <si>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</si>
  <si>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</si>
  <si>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</si>
  <si>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</si>
  <si>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</si>
  <si>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</si>
  <si>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</si>
  <si>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</si>
  <si>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</si>
  <si>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</si>
  <si>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</si>
  <si>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</si>
  <si>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</si>
  <si>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</si>
  <si>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</si>
  <si>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</si>
  <si>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</si>
  <si>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</si>
  <si>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</si>
  <si>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</si>
  <si>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</si>
  <si>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</si>
  <si>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</si>
  <si>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</si>
  <si>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</si>
  <si>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</si>
  <si>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</si>
  <si>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</si>
  <si>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</si>
  <si>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</si>
  <si>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</si>
  <si>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</si>
  <si>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</si>
  <si>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</si>
  <si>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</si>
  <si>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</si>
  <si>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</si>
  <si>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</si>
  <si>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</si>
  <si>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</si>
  <si>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</si>
  <si>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</si>
  <si>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</si>
  <si>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</si>
  <si>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</si>
  <si>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</si>
  <si>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</si>
  <si>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</si>
  <si>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</si>
  <si>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</si>
  <si>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</si>
  <si>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</si>
  <si>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</si>
  <si>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</si>
  <si>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</si>
  <si>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</si>
  <si>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</si>
  <si>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</si>
  <si>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</si>
  <si>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</si>
  <si>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</si>
  <si>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</si>
  <si>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</si>
  <si>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</si>
  <si>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</si>
  <si>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</si>
  <si>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</si>
  <si>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</si>
  <si>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</si>
  <si>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</si>
  <si>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</si>
  <si>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</si>
  <si>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</si>
  <si>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</si>
  <si>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</si>
  <si>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</si>
  <si>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</si>
  <si>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</si>
  <si>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</si>
  <si>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</si>
  <si>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</si>
  <si>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</si>
  <si>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</si>
  <si>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</si>
  <si>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</si>
  <si>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</si>
  <si>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</si>
  <si>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</si>
  <si>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</si>
  <si>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</si>
  <si>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</si>
  <si>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</si>
  <si>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</si>
  <si>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</si>
  <si>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</si>
  <si>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</si>
  <si>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</si>
  <si>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</si>
  <si>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</si>
  <si>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</si>
  <si>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</si>
  <si>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</si>
  <si>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</si>
  <si>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</si>
  <si>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</si>
  <si>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</si>
  <si>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</si>
  <si>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</si>
  <si>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</si>
  <si>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</si>
  <si>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</si>
  <si>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</si>
  <si>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</si>
  <si>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</si>
  <si>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</si>
  <si>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</si>
  <si>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</si>
  <si>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</si>
  <si>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</si>
  <si>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</si>
  <si>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</si>
  <si>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</si>
  <si>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</si>
  <si>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</si>
  <si>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</si>
  <si>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</si>
  <si>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</si>
  <si>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</si>
  <si>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</si>
  <si>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</si>
  <si>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</si>
  <si>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</si>
  <si>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</si>
  <si>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</si>
  <si>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</si>
  <si>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</si>
  <si>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</si>
  <si>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</si>
  <si>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</si>
  <si>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</si>
  <si>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</si>
  <si>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</si>
  <si>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</si>
  <si>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</si>
  <si>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</si>
  <si>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</si>
  <si>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</si>
  <si>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</si>
  <si>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</si>
  <si>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</si>
  <si>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</si>
  <si>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</si>
  <si>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</si>
  <si>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</si>
  <si>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</si>
  <si>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</si>
  <si>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</si>
  <si>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</si>
  <si>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</si>
  <si>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</si>
  <si>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</si>
  <si>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</si>
  <si>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</si>
  <si>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</si>
  <si>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</si>
  <si>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</si>
  <si>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</si>
  <si>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</si>
  <si>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</si>
  <si>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</si>
  <si>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</si>
  <si>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</si>
  <si>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</si>
  <si>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</si>
  <si>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</si>
  <si>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</si>
  <si>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</si>
  <si>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</si>
  <si>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</si>
  <si>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</si>
  <si>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</si>
  <si>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</si>
  <si>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</si>
  <si>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</si>
  <si>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</si>
  <si>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</si>
  <si>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</si>
  <si>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</si>
  <si>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</si>
  <si>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</si>
  <si>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</si>
  <si>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</si>
  <si>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</si>
  <si>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</si>
  <si>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</si>
  <si>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</si>
  <si>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</si>
  <si>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</si>
  <si>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</si>
  <si>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</si>
  <si>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</si>
  <si>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</si>
  <si>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</si>
  <si>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</si>
  <si>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</si>
  <si>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</si>
  <si>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</si>
  <si>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</si>
  <si>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</si>
  <si>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</si>
  <si>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</si>
  <si>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</si>
  <si>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</si>
  <si>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</si>
  <si>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</si>
  <si>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</si>
  <si>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</si>
  <si>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</si>
  <si>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</si>
  <si>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</si>
  <si>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</si>
  <si>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</si>
  <si>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</si>
  <si>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</si>
  <si>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</si>
  <si>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</si>
  <si>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</si>
  <si>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</si>
  <si>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</si>
  <si>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</si>
  <si>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</si>
  <si>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</si>
  <si>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</si>
  <si>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</si>
  <si>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</si>
  <si>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</si>
  <si>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</si>
  <si>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</si>
  <si>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</si>
  <si>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</si>
  <si>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</si>
  <si>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</si>
  <si>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</si>
  <si>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</si>
  <si>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</si>
  <si>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</si>
  <si>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</si>
  <si>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</si>
  <si>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</si>
  <si>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</si>
  <si>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</si>
  <si>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</si>
  <si>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</si>
  <si>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</si>
  <si>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</si>
  <si>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</si>
  <si>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</si>
  <si>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</si>
  <si>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</si>
  <si>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</si>
  <si>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</si>
  <si>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</si>
  <si>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</si>
  <si>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</si>
  <si>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</si>
  <si>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</si>
  <si>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</si>
  <si>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</si>
  <si>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</si>
  <si>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</si>
  <si>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</si>
  <si>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</si>
  <si>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</si>
  <si>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</si>
  <si>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</si>
  <si>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</si>
  <si>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</si>
  <si>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</si>
  <si>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</si>
  <si>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</si>
  <si>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</si>
  <si>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</si>
  <si>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</si>
  <si>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</si>
  <si>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</si>
  <si>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</si>
  <si>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</si>
  <si>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</si>
  <si>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</si>
  <si>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</si>
  <si>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</si>
  <si>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</si>
  <si>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</si>
  <si>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</si>
  <si>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</si>
  <si>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</si>
  <si>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</si>
  <si>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</si>
  <si>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</si>
  <si>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</si>
  <si>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</si>
  <si>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</si>
  <si>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</si>
  <si>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</si>
  <si>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</si>
  <si>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</si>
  <si>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</si>
  <si>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</si>
  <si>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</si>
  <si>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</si>
  <si>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</si>
  <si>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</si>
  <si>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</si>
  <si>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</si>
  <si>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</si>
  <si>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</si>
  <si>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</si>
  <si>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</si>
  <si>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</si>
  <si>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</si>
  <si>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</si>
  <si>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</si>
  <si>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</si>
  <si>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</si>
  <si>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</si>
  <si>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</si>
  <si>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</si>
  <si>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</si>
  <si>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</si>
  <si>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</si>
  <si>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</si>
  <si>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</si>
  <si>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</si>
  <si>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</si>
  <si>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</si>
  <si>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</si>
  <si>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</si>
  <si>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</si>
  <si>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</si>
  <si>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</si>
  <si>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</si>
  <si>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</si>
  <si>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</si>
  <si>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</si>
  <si>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</si>
  <si>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</si>
  <si>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</si>
  <si>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</si>
  <si>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</si>
  <si>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</si>
  <si>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</si>
  <si>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</si>
  <si>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</si>
  <si>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</si>
  <si>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</si>
  <si>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</si>
  <si>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</si>
  <si>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</si>
  <si>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</si>
  <si>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</si>
  <si>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</si>
  <si>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</si>
  <si>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</si>
  <si>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</si>
  <si>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</si>
  <si>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</si>
  <si>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</si>
  <si>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</si>
  <si>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</si>
  <si>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</si>
  <si>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</si>
  <si>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</si>
  <si>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</si>
  <si>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</si>
  <si>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</si>
  <si>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</si>
  <si>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</si>
  <si>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</si>
  <si>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</si>
  <si>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</si>
  <si>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</si>
  <si>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</si>
  <si>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</si>
  <si>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</si>
  <si>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</si>
  <si>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</si>
  <si>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</si>
  <si>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</si>
  <si>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</si>
  <si>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</si>
  <si>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</si>
  <si>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</si>
  <si>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</si>
  <si>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</si>
  <si>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</si>
  <si>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</si>
  <si>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</si>
  <si>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</si>
  <si>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</si>
  <si>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</si>
  <si>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</si>
  <si>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</si>
  <si>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</si>
  <si>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</si>
  <si>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</si>
  <si>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</si>
  <si>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</si>
  <si>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</si>
  <si>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</si>
  <si>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</si>
  <si>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</si>
  <si>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</si>
  <si>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</si>
  <si>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</si>
  <si>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</si>
  <si>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</si>
  <si>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</si>
  <si>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</si>
  <si>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</si>
  <si>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</si>
  <si>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</si>
  <si>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</si>
  <si>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</si>
  <si>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</si>
  <si>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</si>
  <si>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</si>
  <si>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</si>
  <si>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</si>
  <si>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</si>
  <si>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</si>
  <si>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</si>
  <si>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</si>
  <si>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</si>
  <si>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</si>
  <si>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</si>
  <si>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</si>
  <si>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</si>
  <si>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</si>
  <si>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</si>
  <si>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</si>
  <si>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</si>
  <si>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</si>
  <si>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</si>
  <si>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</si>
  <si>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</si>
  <si>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</si>
  <si>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</si>
  <si>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</si>
  <si>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</si>
  <si>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</si>
  <si>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</si>
  <si>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</si>
  <si>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</si>
  <si>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</si>
  <si>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</si>
  <si>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</si>
  <si>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</si>
  <si>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</si>
  <si>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</si>
  <si>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</si>
  <si>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</si>
  <si>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</si>
  <si>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</si>
  <si>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</si>
  <si>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</si>
  <si>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</si>
  <si>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</si>
  <si>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</si>
  <si>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</si>
  <si>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</si>
  <si>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</si>
  <si>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</si>
  <si>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</si>
  <si>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</si>
  <si>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</si>
  <si>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</si>
  <si>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</si>
  <si>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</si>
  <si>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</si>
  <si>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</si>
  <si>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</si>
  <si>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</si>
  <si>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</si>
  <si>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</si>
  <si>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</si>
  <si>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</si>
  <si>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</si>
  <si>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</si>
  <si>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</si>
  <si>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</si>
  <si>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</si>
  <si>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</si>
  <si>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</si>
  <si>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</si>
  <si>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</si>
  <si>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</si>
  <si>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</si>
  <si>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</si>
  <si>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</si>
  <si>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</si>
  <si>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</si>
  <si>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</si>
  <si>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</si>
  <si>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</si>
  <si>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</si>
  <si>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</si>
  <si>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</si>
  <si>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</si>
  <si>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</si>
  <si>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</si>
  <si>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</si>
  <si>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</si>
  <si>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</si>
  <si>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</si>
  <si>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</si>
  <si>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</si>
  <si>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</si>
  <si>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</si>
  <si>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</si>
  <si>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</si>
  <si>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</si>
  <si>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</si>
  <si>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</si>
  <si>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</si>
  <si>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</si>
  <si>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</si>
  <si>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</si>
  <si>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</si>
  <si>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</si>
  <si>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</si>
  <si>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</si>
  <si>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</si>
  <si>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</si>
  <si>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</si>
  <si>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</si>
  <si>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</si>
  <si>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</si>
  <si>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</si>
  <si>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</si>
  <si>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</si>
  <si>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</si>
  <si>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</si>
  <si>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</si>
  <si>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</si>
  <si>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</si>
  <si>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</si>
  <si>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</si>
  <si>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</si>
  <si>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</si>
  <si>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</si>
  <si>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</si>
  <si>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</si>
  <si>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</si>
  <si>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</si>
  <si>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</si>
  <si>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</si>
  <si>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</si>
  <si>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</si>
  <si>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</si>
  <si>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</si>
  <si>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</si>
  <si>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</si>
  <si>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</si>
  <si>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</si>
  <si>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</si>
  <si>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</si>
  <si>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</si>
  <si>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</si>
  <si>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</si>
  <si>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</si>
  <si>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</si>
  <si>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</si>
  <si>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</si>
  <si>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</si>
  <si>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</si>
  <si>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</si>
  <si>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</si>
  <si>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</si>
  <si>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</si>
  <si>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</si>
  <si>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</si>
  <si>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</si>
  <si>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</si>
  <si>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</si>
  <si>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</si>
  <si>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</si>
  <si>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</si>
  <si>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</si>
  <si>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</si>
  <si>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</si>
  <si>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</si>
  <si>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</si>
  <si>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</si>
  <si>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</si>
  <si>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</si>
  <si>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</si>
  <si>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</si>
  <si>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</si>
  <si>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</si>
  <si>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</si>
  <si>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</si>
  <si>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</si>
  <si>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</si>
  <si>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</si>
  <si>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</si>
  <si>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</si>
  <si>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</si>
  <si>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</si>
  <si>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</si>
  <si>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</si>
  <si>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</si>
  <si>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</si>
  <si>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</si>
  <si>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</si>
  <si>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</si>
  <si>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</si>
  <si>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</si>
  <si>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</si>
  <si>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</si>
  <si>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</si>
  <si>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</si>
  <si>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</si>
  <si>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</si>
  <si>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</si>
  <si>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</si>
  <si>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</si>
  <si>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</si>
  <si>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</si>
  <si>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</si>
  <si>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</si>
  <si>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</si>
  <si>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</si>
  <si>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</si>
  <si>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</si>
  <si>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</si>
  <si>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</si>
  <si>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</si>
  <si>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</si>
  <si>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</si>
  <si>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</si>
  <si>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</si>
  <si>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</si>
  <si>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</si>
  <si>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</si>
  <si>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</si>
  <si>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</si>
  <si>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</si>
  <si>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</si>
  <si>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</si>
  <si>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</si>
  <si>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</si>
  <si>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</si>
  <si>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</si>
  <si>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</si>
  <si>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</si>
  <si>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</si>
  <si>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</si>
  <si>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</si>
  <si>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</si>
  <si>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</si>
  <si>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</si>
  <si>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</si>
  <si>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</si>
  <si>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</si>
  <si>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</si>
  <si>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</si>
  <si>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</si>
  <si>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</si>
  <si>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</si>
  <si>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</si>
  <si>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</si>
  <si>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</si>
  <si>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</si>
  <si>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</si>
  <si>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</si>
  <si>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</si>
  <si>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</si>
  <si>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</si>
  <si>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</si>
  <si>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</si>
  <si>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</si>
  <si>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</si>
  <si>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</si>
  <si>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</si>
  <si>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</si>
  <si>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</si>
  <si>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</si>
  <si>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</si>
  <si>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</si>
  <si>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</si>
  <si>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</si>
  <si>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</si>
  <si>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</si>
  <si>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</si>
  <si>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</si>
  <si>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</si>
  <si>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</si>
  <si>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</si>
  <si>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</si>
  <si>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</si>
  <si>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</si>
  <si>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</si>
  <si>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</si>
  <si>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</si>
  <si>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</si>
  <si>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</si>
  <si>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</si>
  <si>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</si>
  <si>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</si>
  <si>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</si>
  <si>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</si>
  <si>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</si>
  <si>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</si>
  <si>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</si>
  <si>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</si>
  <si>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</si>
  <si>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</si>
  <si>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</si>
  <si>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</si>
  <si>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</si>
  <si>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</si>
  <si>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</si>
  <si>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</si>
  <si>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</si>
  <si>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</si>
  <si>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</si>
  <si>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</si>
  <si>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</si>
  <si>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</si>
  <si>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</si>
  <si>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</si>
  <si>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</si>
  <si>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</si>
  <si>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</si>
  <si>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</si>
  <si>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</si>
  <si>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</si>
  <si>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</si>
  <si>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</si>
  <si>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</si>
  <si>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</si>
  <si>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</si>
  <si>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</si>
  <si>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</si>
  <si>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</si>
  <si>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</si>
  <si>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</si>
  <si>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</si>
  <si>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</si>
  <si>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</si>
  <si>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</si>
  <si>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</si>
  <si>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</si>
  <si>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</si>
  <si>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</si>
  <si>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</si>
  <si>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</si>
  <si>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</si>
  <si>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</si>
  <si>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</si>
  <si>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</si>
  <si>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</si>
  <si>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</si>
  <si>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</si>
  <si>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</si>
  <si>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</si>
  <si>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</si>
  <si>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</si>
  <si>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</si>
  <si>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</si>
  <si>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</si>
  <si>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</si>
  <si>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</si>
  <si>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</si>
  <si>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</si>
  <si>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</si>
  <si>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</si>
  <si>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</si>
  <si>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</si>
  <si>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</si>
  <si>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</si>
  <si>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</si>
  <si>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</si>
  <si>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</si>
  <si>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</si>
  <si>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</si>
  <si>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</si>
  <si>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</si>
  <si>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</si>
  <si>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</si>
  <si>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</si>
  <si>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</si>
  <si>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</si>
  <si>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</si>
  <si>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</si>
  <si>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</si>
  <si>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</si>
  <si>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</si>
  <si>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</si>
  <si>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</si>
  <si>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</si>
  <si>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</si>
  <si>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</si>
  <si>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</si>
  <si>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</si>
  <si>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</si>
  <si>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</si>
  <si>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</si>
  <si>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</si>
  <si>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</si>
  <si>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</si>
  <si>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</si>
  <si>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</si>
  <si>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</si>
  <si>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</si>
  <si>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</si>
  <si>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</si>
  <si>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</si>
  <si>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</si>
  <si>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</si>
  <si>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</si>
  <si>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</si>
  <si>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</si>
  <si>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</si>
  <si>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</si>
  <si>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</si>
  <si>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</si>
  <si>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</si>
  <si>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</si>
  <si>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</si>
  <si>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</si>
  <si>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</si>
  <si>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</si>
  <si>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</si>
  <si>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</si>
  <si>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</si>
  <si>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</si>
  <si>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</si>
  <si>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</si>
  <si>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</si>
  <si>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</si>
  <si>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</si>
  <si>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</si>
  <si>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</si>
  <si>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</si>
  <si>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</si>
  <si>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</si>
  <si>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</si>
  <si>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</si>
  <si>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</si>
  <si>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</si>
  <si>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</si>
  <si>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</si>
  <si>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</si>
  <si>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</si>
  <si>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</si>
  <si>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</si>
  <si>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</si>
  <si>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</si>
  <si>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</si>
  <si>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</si>
  <si>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</si>
  <si>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</si>
  <si>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</si>
  <si>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</si>
  <si>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</si>
  <si>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</si>
  <si>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</si>
  <si>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</si>
  <si>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</si>
  <si>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</si>
  <si>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</si>
  <si>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</si>
  <si>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</si>
  <si>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</si>
  <si>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</si>
  <si>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</si>
  <si>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</si>
  <si>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</si>
  <si>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</si>
  <si>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</si>
  <si>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</si>
  <si>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</si>
  <si>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</si>
  <si>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</si>
  <si>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</si>
  <si>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</si>
  <si>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</si>
  <si>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</si>
  <si>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</si>
  <si>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</si>
  <si>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</si>
  <si>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</si>
  <si>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</si>
  <si>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</si>
  <si>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</si>
  <si>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</si>
  <si>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</si>
  <si>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</si>
  <si>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</si>
  <si>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</si>
  <si>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</si>
  <si>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</si>
  <si>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</si>
  <si>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</si>
  <si>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</si>
  <si>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</si>
  <si>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</si>
  <si>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</si>
  <si>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</si>
  <si>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</si>
  <si>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</si>
  <si>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</si>
  <si>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</si>
  <si>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</si>
  <si>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</si>
  <si>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</si>
  <si>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</si>
  <si>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</si>
  <si>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</si>
  <si>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</si>
  <si>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</si>
  <si>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</si>
  <si>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</si>
  <si>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</si>
  <si>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</si>
  <si>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</si>
  <si>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</si>
  <si>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</si>
  <si>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</si>
  <si>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</si>
  <si>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</si>
  <si>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</si>
  <si>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</si>
  <si>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</si>
  <si>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</si>
  <si>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</si>
  <si>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</si>
  <si>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</si>
  <si>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</si>
  <si>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</si>
  <si>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</si>
  <si>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</si>
  <si>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</si>
  <si>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</si>
  <si>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</si>
  <si>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</si>
  <si>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</si>
  <si>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</si>
  <si>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</si>
  <si>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</si>
  <si>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</si>
  <si>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</si>
  <si>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</si>
  <si>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</si>
  <si>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</si>
  <si>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</si>
  <si>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</si>
  <si>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</si>
  <si>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</si>
  <si>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</si>
  <si>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</si>
  <si>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</si>
  <si>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</si>
  <si>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</si>
  <si>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</si>
  <si>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</si>
  <si>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</si>
  <si>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</si>
  <si>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</si>
  <si>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</si>
  <si>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</si>
  <si>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</si>
  <si>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</si>
  <si>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</si>
  <si>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</si>
  <si>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</si>
  <si>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</si>
  <si>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</si>
  <si>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</si>
  <si>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</si>
  <si>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</si>
  <si>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</si>
  <si>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</si>
  <si>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</si>
  <si>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</si>
  <si>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</si>
  <si>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</si>
  <si>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</si>
  <si>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</si>
  <si>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</si>
  <si>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</si>
  <si>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</si>
  <si>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</si>
  <si>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</si>
  <si>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</si>
  <si>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</si>
  <si>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</si>
  <si>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</si>
  <si>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</si>
  <si>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</si>
  <si>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</si>
  <si>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</si>
  <si>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</si>
  <si>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</si>
  <si>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</si>
  <si>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</si>
  <si>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</si>
  <si>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</si>
  <si>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</si>
  <si>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</si>
  <si>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</si>
  <si>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</si>
  <si>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</si>
  <si>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</si>
  <si>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</si>
  <si>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</si>
  <si>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</si>
  <si>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</si>
  <si>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</si>
  <si>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</si>
  <si>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</si>
  <si>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</si>
  <si>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</si>
  <si>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</si>
  <si>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</si>
  <si>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</si>
  <si>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</si>
  <si>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</si>
  <si>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</si>
  <si>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</si>
  <si>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</si>
  <si>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</si>
  <si>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</si>
  <si>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</si>
  <si>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</si>
  <si>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</si>
  <si>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</si>
  <si>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</si>
  <si>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</si>
  <si>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</si>
  <si>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</si>
  <si>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</si>
  <si>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</si>
  <si>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</si>
  <si>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</si>
  <si>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</si>
  <si>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</si>
  <si>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</si>
  <si>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</si>
  <si>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</si>
  <si>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</si>
  <si>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</si>
  <si>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</si>
  <si>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</si>
  <si>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</si>
  <si>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</si>
  <si>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</si>
  <si>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</si>
  <si>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</si>
  <si>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</si>
  <si>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</si>
  <si>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</si>
  <si>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</si>
  <si>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</si>
  <si>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</si>
  <si>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</si>
  <si>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</si>
  <si>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</si>
  <si>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</si>
  <si>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</si>
  <si>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</si>
  <si>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</si>
  <si>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</si>
  <si>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</si>
  <si>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</si>
  <si>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</si>
  <si>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</si>
  <si>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</si>
  <si>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</si>
  <si>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</si>
  <si>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</si>
  <si>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</si>
  <si>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</si>
  <si>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</si>
  <si>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</si>
  <si>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</si>
  <si>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</si>
  <si>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</si>
  <si>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</si>
  <si>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</si>
  <si>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</si>
  <si>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</si>
  <si>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</si>
  <si>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</si>
  <si>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</si>
  <si>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</si>
  <si>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</si>
  <si>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</si>
  <si>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</si>
  <si>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</si>
  <si>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</si>
  <si>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</si>
  <si>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</si>
  <si>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</si>
  <si>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</si>
  <si>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</si>
  <si>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</si>
  <si>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</si>
  <si>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</si>
  <si>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</si>
  <si>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</si>
  <si>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</si>
  <si>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</si>
  <si>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</si>
  <si>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</si>
  <si>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</si>
  <si>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</si>
  <si>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</si>
  <si>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</si>
  <si>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</si>
  <si>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</si>
  <si>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</si>
  <si>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</si>
  <si>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</si>
  <si>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</si>
  <si>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</si>
  <si>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</si>
  <si>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</si>
  <si>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</si>
  <si>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</si>
  <si>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</si>
  <si>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</si>
  <si>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</si>
  <si>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</si>
  <si>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</si>
  <si>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</si>
  <si>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</si>
  <si>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</si>
  <si>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</si>
  <si>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</si>
  <si>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</si>
  <si>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</si>
  <si>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</si>
  <si>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</si>
  <si>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</si>
  <si>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</si>
  <si>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</si>
  <si>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</si>
  <si>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</si>
  <si>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</si>
  <si>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</si>
  <si>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</si>
  <si>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</si>
  <si>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</si>
  <si>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</si>
  <si>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</si>
  <si>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</si>
  <si>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</si>
  <si>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</si>
  <si>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</si>
  <si>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</si>
  <si>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</si>
  <si>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</si>
  <si>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</si>
  <si>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</si>
  <si>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</si>
  <si>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</si>
  <si>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</si>
  <si>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</si>
  <si>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</si>
  <si>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</si>
  <si>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</si>
  <si>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</si>
  <si>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</si>
  <si>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</si>
  <si>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</si>
  <si>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</si>
  <si>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</si>
  <si>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</si>
  <si>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</si>
  <si>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</si>
  <si>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</si>
  <si>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</si>
  <si>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</si>
  <si>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</si>
  <si>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</si>
  <si>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</si>
  <si>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</si>
  <si>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</si>
  <si>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</si>
  <si>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</si>
  <si>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</si>
  <si>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</si>
  <si>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</si>
  <si>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</si>
  <si>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</si>
  <si>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</si>
  <si>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</si>
  <si>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</si>
  <si>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</si>
  <si>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</si>
  <si>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</si>
  <si>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</si>
  <si>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</si>
  <si>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</si>
  <si>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</si>
  <si>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</si>
  <si>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</si>
  <si>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</si>
  <si>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</si>
  <si>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</si>
  <si>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</si>
  <si>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</si>
  <si>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</si>
  <si>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</si>
  <si>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</si>
  <si>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</si>
  <si>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</si>
  <si>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</si>
  <si>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</si>
  <si>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</si>
  <si>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</si>
  <si>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</si>
  <si>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</si>
  <si>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</si>
  <si>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</si>
  <si>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</si>
  <si>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</si>
  <si>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</si>
  <si>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</si>
  <si>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</si>
  <si>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</si>
  <si>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</si>
  <si>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</si>
  <si>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</si>
  <si>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</si>
  <si>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</si>
  <si>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</si>
  <si>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</si>
  <si>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</si>
  <si>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</si>
  <si>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</si>
  <si>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</si>
  <si>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</si>
  <si>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</si>
  <si>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</si>
  <si>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</si>
  <si>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</si>
  <si>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</si>
  <si>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</si>
  <si>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</si>
  <si>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</si>
  <si>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</si>
  <si>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</si>
  <si>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</si>
  <si>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</si>
  <si>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</si>
  <si>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</si>
  <si>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</si>
  <si>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</si>
  <si>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</si>
  <si>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</si>
  <si>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</si>
  <si>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</si>
  <si>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</si>
  <si>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</si>
  <si>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</si>
  <si>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</si>
  <si>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</si>
  <si>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</si>
  <si>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</si>
  <si>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</si>
  <si>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</si>
  <si>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</si>
  <si>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</si>
  <si>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</si>
  <si>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</si>
  <si>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</si>
  <si>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</si>
  <si>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</si>
  <si>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</si>
  <si>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</si>
  <si>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</si>
  <si>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</si>
  <si>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</si>
  <si>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</si>
  <si>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</si>
  <si>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</si>
  <si>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</si>
  <si>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</si>
  <si>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</si>
  <si>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</si>
  <si>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</si>
  <si>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</si>
  <si>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</si>
  <si>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</si>
  <si>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</si>
  <si>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</si>
  <si>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</si>
  <si>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</si>
  <si>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</si>
  <si>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</si>
  <si>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</si>
  <si>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</si>
  <si>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</si>
  <si>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</si>
  <si>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</si>
  <si>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</si>
  <si>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</si>
  <si>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</si>
  <si>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</si>
  <si>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</si>
  <si>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</si>
  <si>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</si>
  <si>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</si>
  <si>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</si>
  <si>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</si>
  <si>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</si>
  <si>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</si>
  <si>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</si>
  <si>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</si>
  <si>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</si>
  <si>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</si>
  <si>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</si>
  <si>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</si>
  <si>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</si>
  <si>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</si>
  <si>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</si>
  <si>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</si>
  <si>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</si>
  <si>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</si>
  <si>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</si>
  <si>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</si>
  <si>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</si>
  <si>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</si>
  <si>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</si>
  <si>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</si>
  <si>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</si>
  <si>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</si>
  <si>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</si>
  <si>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</si>
  <si>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</si>
  <si>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</si>
  <si>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</si>
  <si>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</si>
  <si>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</si>
  <si>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</si>
  <si>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</si>
  <si>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</si>
  <si>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</si>
  <si>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</si>
  <si>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</si>
  <si>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</si>
  <si>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</si>
  <si>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</si>
  <si>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</si>
  <si>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</si>
  <si>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</si>
  <si>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</si>
  <si>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</si>
  <si>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</si>
  <si>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</si>
  <si>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</si>
  <si>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</si>
  <si>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</si>
  <si>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</si>
  <si>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</si>
  <si>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</si>
  <si>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</si>
  <si>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</si>
  <si>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</si>
  <si>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</si>
  <si>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</si>
  <si>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</si>
  <si>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</si>
  <si>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</si>
  <si>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</si>
  <si>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</si>
  <si>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</si>
  <si>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</si>
  <si>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</si>
  <si>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</si>
  <si>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</si>
  <si>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</si>
  <si>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</si>
  <si>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</si>
  <si>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</si>
  <si>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</si>
  <si>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</si>
  <si>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</si>
  <si>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</si>
  <si>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</si>
  <si>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</si>
  <si>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</si>
  <si>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</si>
  <si>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</si>
  <si>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</si>
  <si>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</si>
  <si>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</si>
  <si>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</si>
  <si>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</si>
  <si>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</si>
  <si>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</si>
  <si>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</si>
  <si>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</si>
  <si>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</si>
  <si>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</si>
  <si>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</si>
  <si>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</si>
  <si>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</si>
  <si>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</si>
  <si>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</si>
  <si>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</si>
  <si>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</si>
  <si>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</si>
  <si>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</si>
  <si>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</si>
  <si>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</si>
  <si>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</si>
  <si>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</si>
  <si>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</si>
  <si>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</si>
  <si>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</si>
  <si>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</si>
  <si>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</si>
  <si>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</si>
  <si>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</si>
  <si>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</si>
  <si>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</si>
  <si>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</si>
  <si>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</si>
  <si>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</si>
  <si>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</si>
  <si>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</si>
  <si>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</si>
  <si>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</si>
  <si>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</si>
  <si>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</si>
  <si>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</si>
  <si>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</si>
  <si>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</si>
  <si>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</si>
  <si>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</si>
  <si>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</si>
  <si>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</si>
  <si>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</si>
  <si>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</si>
  <si>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</si>
  <si>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</si>
  <si>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</si>
  <si>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</si>
  <si>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</si>
  <si>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</si>
  <si>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</si>
  <si>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</si>
  <si>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</si>
  <si>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</si>
  <si>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</si>
  <si>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</si>
  <si>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</si>
  <si>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</si>
  <si>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</si>
  <si>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</si>
  <si>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</si>
  <si>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</si>
  <si>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</si>
  <si>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</si>
  <si>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</si>
  <si>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</si>
  <si>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</si>
  <si>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</si>
  <si>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</si>
  <si>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</si>
  <si>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</si>
  <si>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</si>
  <si>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</si>
  <si>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</si>
  <si>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</si>
  <si>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</si>
  <si>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</si>
  <si>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</si>
  <si>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</si>
  <si>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</si>
  <si>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</si>
  <si>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</si>
  <si>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</si>
  <si>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</si>
  <si>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</si>
  <si>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</si>
  <si>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</si>
  <si>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</si>
  <si>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</si>
  <si>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</si>
  <si>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</si>
  <si>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</si>
  <si>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</si>
  <si>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</si>
  <si>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</si>
  <si>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</si>
  <si>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</si>
  <si>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</si>
  <si>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</si>
  <si>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</si>
  <si>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</si>
  <si>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</si>
  <si>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</si>
  <si>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</si>
  <si>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</si>
  <si>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</si>
  <si>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</si>
  <si>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</si>
  <si>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</si>
  <si>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</si>
  <si>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</si>
  <si>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</si>
  <si>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</si>
  <si>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</si>
  <si>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</si>
  <si>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</si>
  <si>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</si>
  <si>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</si>
  <si>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</si>
  <si>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</si>
  <si>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</si>
  <si>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</si>
  <si>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</si>
  <si>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</si>
  <si>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</si>
  <si>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</si>
  <si>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</si>
  <si>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</si>
  <si>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</si>
  <si>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</si>
  <si>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</si>
  <si>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</si>
  <si>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</si>
  <si>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</si>
  <si>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</si>
  <si>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</si>
  <si>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</si>
  <si>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</si>
  <si>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</si>
  <si>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</si>
  <si>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</si>
  <si>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</si>
  <si>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</si>
  <si>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</si>
  <si>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</si>
  <si>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</si>
  <si>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</si>
  <si>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</si>
  <si>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</si>
  <si>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</si>
  <si>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</si>
  <si>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</si>
  <si>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</si>
  <si>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</si>
  <si>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</si>
  <si>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</si>
  <si>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</si>
  <si>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</si>
  <si>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</si>
  <si>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</si>
  <si>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</si>
  <si>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</si>
  <si>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</si>
  <si>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</si>
  <si>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</si>
  <si>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</si>
  <si>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</si>
  <si>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</si>
  <si>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</si>
  <si>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</si>
  <si>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</si>
  <si>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</si>
  <si>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</si>
  <si>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</si>
  <si>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</si>
  <si>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</si>
  <si>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</si>
  <si>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</si>
  <si>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</si>
  <si>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</si>
  <si>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</si>
  <si>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</si>
  <si>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</si>
  <si>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</si>
  <si>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</si>
  <si>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</si>
  <si>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</si>
  <si>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</si>
  <si>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</si>
  <si>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</si>
  <si>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</si>
  <si>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</si>
  <si>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</si>
  <si>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</si>
  <si>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</si>
  <si>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</si>
  <si>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</si>
  <si>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</si>
  <si>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</si>
  <si>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</si>
  <si>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</si>
  <si>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</si>
  <si>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</si>
  <si>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</si>
  <si>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</si>
  <si>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</si>
  <si>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</si>
  <si>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</si>
  <si>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</si>
  <si>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</si>
  <si>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</si>
  <si>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</si>
  <si>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</si>
  <si>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</si>
  <si>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</si>
  <si>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</si>
  <si>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</si>
  <si>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</si>
  <si>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</si>
  <si>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</si>
  <si>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</si>
  <si>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</si>
  <si>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</si>
  <si>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</si>
  <si>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</si>
  <si>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</si>
  <si>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</si>
  <si>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</si>
  <si>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</si>
  <si>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</si>
  <si>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</si>
  <si>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</si>
  <si>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</si>
  <si>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</si>
  <si>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</si>
  <si>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</si>
  <si>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</si>
  <si>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</si>
  <si>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</si>
  <si>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</si>
  <si>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</si>
  <si>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</si>
  <si>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</si>
  <si>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</si>
  <si>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</si>
  <si>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</si>
  <si>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</si>
  <si>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</si>
  <si>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</si>
  <si>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</si>
  <si>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</si>
  <si>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</si>
  <si>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</si>
  <si>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</si>
  <si>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</si>
  <si>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</si>
  <si>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</si>
  <si>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</si>
  <si>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</si>
  <si>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</si>
  <si>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</si>
  <si>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</si>
  <si>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</si>
  <si>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</si>
  <si>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</si>
  <si>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</si>
  <si>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</si>
  <si>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</si>
  <si>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</si>
  <si>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</si>
  <si>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</si>
  <si>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</si>
  <si>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</si>
  <si>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</si>
  <si>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</si>
  <si>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</si>
  <si>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</si>
  <si>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</si>
  <si>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</si>
  <si>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</si>
  <si>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</si>
  <si>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</si>
  <si>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</si>
  <si>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</si>
  <si>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</si>
  <si>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</si>
  <si>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</si>
  <si>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</si>
  <si>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</si>
  <si>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</si>
  <si>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</si>
  <si>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</si>
  <si>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</si>
  <si>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</si>
  <si>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</si>
  <si>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</si>
  <si>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</si>
  <si>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</si>
  <si>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</si>
  <si>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</si>
  <si>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</si>
  <si>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</si>
  <si>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</si>
  <si>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</si>
  <si>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</si>
  <si>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</si>
  <si>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</si>
  <si>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</si>
  <si>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</si>
  <si>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</si>
  <si>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</si>
  <si>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</si>
  <si>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</si>
  <si>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</si>
  <si>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</si>
  <si>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</si>
  <si>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</si>
  <si>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</si>
  <si>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</si>
  <si>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</si>
  <si>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</si>
  <si>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</si>
  <si>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</si>
  <si>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</si>
  <si>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</si>
  <si>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</si>
  <si>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</si>
  <si>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</si>
  <si>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</si>
  <si>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</si>
  <si>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</si>
  <si>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</si>
  <si>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</si>
  <si>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</si>
  <si>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</si>
  <si>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</si>
  <si>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</si>
  <si>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</si>
  <si>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</si>
  <si>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</si>
  <si>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</si>
  <si>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</si>
  <si>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</si>
  <si>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</si>
  <si>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</si>
  <si>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</si>
  <si>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</si>
  <si>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</si>
  <si>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</si>
  <si>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</si>
  <si>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</si>
  <si>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</si>
  <si>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</si>
  <si>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</si>
  <si>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</si>
  <si>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</si>
  <si>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</si>
  <si>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</si>
  <si>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</si>
  <si>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</si>
  <si>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</si>
  <si>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</si>
  <si>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</si>
  <si>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</si>
  <si>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</si>
  <si>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</si>
  <si>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</si>
  <si>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</si>
  <si>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</si>
  <si>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</si>
  <si>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</si>
  <si>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</si>
  <si>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</si>
  <si>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</si>
  <si>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</si>
  <si>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</si>
  <si>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</si>
  <si>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</si>
  <si>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</si>
  <si>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</si>
  <si>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</si>
  <si>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</si>
  <si>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</si>
  <si>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</si>
  <si>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</si>
  <si>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</si>
  <si>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</si>
  <si>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</si>
  <si>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</si>
  <si>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</si>
  <si>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</si>
  <si>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</si>
  <si>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</si>
  <si>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</si>
  <si>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</si>
  <si>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</si>
  <si>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</si>
  <si>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</si>
  <si>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</si>
  <si>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</si>
  <si>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</si>
  <si>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</si>
  <si>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</si>
  <si>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</si>
  <si>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</si>
  <si>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</si>
  <si>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</si>
  <si>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</si>
  <si>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</si>
  <si>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</si>
  <si>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</si>
  <si>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</si>
  <si>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</si>
  <si>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</si>
  <si>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</si>
  <si>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</si>
  <si>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</si>
  <si>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</si>
  <si>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</si>
  <si>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</si>
  <si>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</si>
  <si>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</si>
  <si>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</si>
  <si>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</si>
  <si>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</si>
  <si>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</si>
  <si>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</si>
  <si>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</si>
  <si>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</si>
  <si>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</si>
  <si>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</si>
  <si>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</si>
  <si>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</si>
  <si>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</si>
  <si>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</si>
  <si>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</si>
  <si>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</si>
  <si>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</si>
  <si>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</si>
  <si>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</si>
  <si>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</si>
  <si>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</si>
  <si>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</si>
  <si>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</si>
  <si>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</si>
  <si>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</si>
  <si>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</si>
  <si>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</si>
  <si>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</si>
  <si>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</si>
  <si>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</si>
  <si>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</si>
  <si>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</si>
  <si>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</si>
  <si>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</si>
  <si>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</si>
  <si>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</si>
  <si>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</si>
  <si>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</si>
  <si>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</si>
  <si>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</si>
  <si>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</si>
  <si>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</si>
  <si>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</si>
  <si>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</si>
  <si>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</si>
  <si>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</si>
  <si>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</si>
  <si>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</si>
  <si>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</si>
  <si>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</si>
  <si>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</si>
  <si>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</si>
  <si>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</si>
  <si>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</si>
  <si>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</si>
  <si>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</si>
  <si>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</si>
  <si>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</si>
  <si>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</si>
  <si>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</si>
  <si>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</si>
  <si>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</si>
  <si>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</si>
  <si>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</si>
  <si>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</si>
  <si>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</si>
  <si>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</si>
  <si>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</si>
  <si>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</si>
  <si>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</si>
  <si>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</si>
  <si>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</si>
  <si>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</si>
  <si>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</si>
  <si>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</si>
  <si>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</si>
  <si>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</si>
  <si>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</si>
  <si>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</si>
  <si>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</si>
  <si>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</si>
  <si>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</si>
  <si>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</si>
  <si>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</si>
  <si>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</si>
  <si>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</si>
  <si>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</si>
  <si>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</si>
  <si>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</si>
  <si>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</si>
  <si>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</si>
  <si>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</si>
  <si>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</si>
  <si>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</si>
  <si>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</si>
  <si>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</si>
  <si>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</si>
  <si>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</si>
  <si>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</si>
  <si>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</si>
  <si>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</si>
  <si>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</si>
  <si>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</si>
  <si>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</si>
  <si>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</si>
  <si>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</si>
  <si>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</si>
  <si>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</si>
  <si>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</si>
  <si>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</si>
  <si>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</si>
  <si>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</si>
  <si>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</si>
  <si>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</si>
  <si>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</si>
  <si>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</si>
  <si>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</si>
  <si>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</si>
  <si>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</si>
  <si>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</si>
  <si>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</si>
  <si>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</si>
  <si>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</si>
  <si>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</si>
  <si>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</si>
  <si>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</si>
  <si>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</si>
  <si>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</si>
  <si>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</si>
  <si>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</si>
  <si>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</si>
  <si>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</si>
  <si>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</si>
  <si>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</si>
  <si>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</si>
  <si>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</si>
  <si>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</si>
  <si>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</si>
  <si>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</si>
  <si>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</si>
  <si>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</si>
  <si>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</si>
  <si>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</si>
  <si>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</si>
  <si>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</si>
  <si>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</si>
  <si>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</si>
  <si>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</si>
  <si>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</si>
  <si>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</si>
  <si>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</si>
  <si>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</si>
  <si>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</si>
  <si>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</si>
  <si>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</si>
  <si>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</si>
  <si>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</si>
  <si>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</si>
  <si>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</si>
  <si>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</si>
  <si>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</si>
  <si>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</si>
  <si>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</si>
  <si>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</si>
  <si>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</si>
  <si>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</si>
  <si>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</si>
  <si>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</si>
  <si>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</si>
  <si>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</si>
  <si>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</si>
  <si>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</si>
  <si>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</si>
  <si>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</si>
  <si>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</si>
  <si>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</si>
  <si>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</si>
  <si>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</si>
  <si>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</si>
  <si>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</si>
  <si>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</si>
  <si>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</si>
  <si>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</si>
  <si>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</si>
  <si>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</si>
  <si>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</si>
  <si>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</si>
  <si>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</si>
  <si>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</si>
  <si>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</si>
  <si>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</si>
  <si>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</si>
  <si>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</si>
  <si>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</si>
  <si>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</si>
  <si>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</si>
  <si>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</si>
  <si>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</si>
  <si>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</si>
  <si>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</si>
  <si>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</si>
  <si>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</si>
  <si>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</si>
  <si>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</si>
  <si>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</si>
  <si>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</si>
  <si>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</si>
  <si>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</si>
  <si>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</si>
  <si>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</si>
  <si>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</si>
  <si>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</si>
  <si>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</si>
  <si>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</si>
  <si>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</si>
  <si>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</si>
  <si>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</si>
  <si>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</si>
  <si>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</si>
  <si>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</si>
  <si>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</si>
  <si>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</si>
  <si>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</si>
  <si>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</si>
  <si>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</si>
  <si>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</si>
  <si>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</si>
  <si>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</si>
  <si>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</si>
  <si>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</si>
  <si>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</si>
  <si>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</si>
  <si>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</si>
  <si>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</si>
  <si>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</si>
  <si>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</si>
  <si>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</si>
  <si>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</si>
  <si>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</si>
  <si>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</si>
  <si>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</si>
  <si>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</si>
  <si>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</si>
  <si>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</si>
  <si>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</si>
  <si>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</si>
  <si>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</si>
  <si>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</si>
  <si>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</si>
  <si>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</si>
  <si>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</si>
  <si>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</si>
  <si>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</si>
  <si>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</si>
  <si>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</si>
  <si>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</si>
  <si>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</si>
  <si>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</si>
  <si>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</si>
  <si>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</si>
  <si>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</si>
  <si>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</si>
  <si>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</si>
  <si>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</si>
  <si>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</si>
  <si>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</si>
  <si>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</si>
  <si>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</si>
  <si>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</si>
  <si>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</si>
  <si>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</si>
  <si>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</si>
  <si>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</si>
  <si>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</si>
  <si>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</si>
  <si>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</si>
  <si>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</si>
  <si>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</si>
  <si>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</si>
  <si>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</si>
  <si>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</si>
  <si>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</si>
  <si>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</si>
  <si>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</si>
  <si>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</si>
  <si>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</si>
  <si>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</si>
  <si>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</si>
  <si>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</si>
  <si>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</si>
  <si>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</si>
  <si>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</si>
  <si>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</si>
  <si>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</si>
  <si>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</si>
  <si>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</si>
  <si>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</si>
  <si>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</si>
  <si>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</si>
  <si>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</si>
  <si>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</si>
  <si>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</si>
  <si>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</si>
  <si>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</si>
  <si>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</si>
  <si>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</si>
  <si>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</si>
  <si>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</si>
  <si>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</si>
  <si>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</si>
  <si>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</si>
  <si>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</si>
  <si>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</si>
  <si>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</si>
  <si>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</si>
  <si>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</si>
  <si>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</si>
  <si>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</si>
  <si>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</si>
  <si>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</si>
  <si>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</si>
  <si>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</si>
  <si>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</si>
  <si>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</si>
  <si>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</si>
  <si>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</si>
  <si>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</si>
  <si>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</si>
  <si>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</si>
  <si>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</si>
  <si>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</si>
  <si>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</si>
  <si>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</si>
  <si>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</si>
  <si>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</si>
  <si>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</si>
  <si>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</si>
  <si>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</si>
  <si>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</si>
  <si>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</si>
  <si>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</si>
  <si>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</si>
  <si>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</si>
  <si>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</si>
  <si>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</si>
  <si>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</si>
  <si>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</si>
  <si>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</si>
  <si>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</si>
  <si>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</si>
  <si>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</si>
  <si>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</si>
  <si>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</si>
  <si>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</si>
  <si>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</si>
  <si>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</si>
  <si>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</si>
  <si>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</si>
  <si>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</si>
  <si>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</si>
  <si>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</si>
  <si>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</si>
  <si>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</si>
  <si>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</si>
  <si>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</si>
  <si>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</si>
  <si>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</si>
  <si>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</si>
  <si>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</si>
  <si>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</si>
  <si>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</si>
  <si>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</si>
  <si>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</si>
  <si>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</si>
  <si>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</si>
  <si>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</si>
  <si>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</si>
  <si>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</si>
  <si>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</si>
  <si>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</si>
  <si>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</si>
  <si>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</si>
  <si>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</si>
  <si>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</si>
  <si>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</si>
  <si>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</si>
  <si>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</si>
  <si>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</si>
  <si>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</si>
  <si>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</si>
  <si>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</si>
  <si>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</si>
  <si>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</si>
  <si>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</si>
  <si>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</si>
  <si>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</si>
  <si>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</si>
  <si>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</si>
  <si>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</si>
  <si>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</si>
  <si>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</si>
  <si>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</si>
  <si>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</si>
  <si>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</si>
  <si>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</si>
  <si>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</si>
  <si>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</si>
  <si>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</si>
  <si>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</si>
  <si>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</si>
  <si>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</si>
  <si>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</si>
  <si>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</si>
  <si>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</si>
  <si>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</si>
  <si>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</si>
  <si>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</si>
  <si>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</si>
  <si>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</si>
  <si>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</si>
  <si>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</si>
  <si>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</si>
  <si>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</si>
  <si>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</si>
  <si>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</si>
  <si>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</si>
  <si>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</si>
  <si>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</si>
  <si>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</si>
  <si>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</si>
  <si>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</si>
  <si>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</si>
  <si>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</si>
  <si>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</si>
  <si>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</si>
  <si>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</si>
  <si>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</si>
  <si>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</si>
  <si>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</si>
  <si>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</si>
  <si>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</si>
  <si>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</si>
  <si>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</si>
  <si>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</si>
  <si>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</si>
  <si>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</si>
  <si>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</si>
  <si>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</si>
  <si>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</si>
  <si>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</si>
  <si>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</si>
  <si>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</si>
  <si>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</si>
  <si>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</si>
  <si>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</si>
  <si>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</si>
  <si>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</si>
  <si>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</si>
  <si>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</si>
  <si>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</si>
  <si>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</si>
  <si>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</si>
  <si>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</si>
  <si>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</si>
  <si>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</si>
  <si>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</si>
  <si>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</si>
  <si>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</si>
  <si>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</si>
  <si>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</si>
  <si>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</si>
  <si>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</si>
  <si>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</si>
  <si>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</si>
  <si>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</si>
  <si>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</si>
  <si>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</si>
  <si>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</si>
  <si>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</si>
  <si>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</si>
  <si>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</si>
  <si>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</si>
  <si>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</si>
  <si>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</si>
  <si>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</si>
  <si>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</si>
  <si>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</si>
  <si>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</si>
  <si>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</si>
  <si>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</si>
  <si>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</si>
  <si>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</si>
  <si>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</si>
  <si>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</si>
  <si>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</si>
  <si>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</si>
  <si>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</si>
  <si>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</si>
  <si>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</si>
  <si>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</si>
  <si>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</si>
  <si>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</si>
  <si>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</si>
  <si>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</si>
  <si>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</si>
  <si>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</si>
  <si>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</si>
  <si>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</si>
  <si>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</si>
  <si>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</si>
  <si>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</si>
  <si>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</si>
  <si>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</si>
  <si>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</si>
  <si>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</si>
  <si>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</si>
  <si>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</si>
  <si>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</si>
  <si>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</si>
  <si>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</si>
  <si>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</si>
  <si>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</si>
  <si>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</si>
  <si>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</si>
  <si>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</si>
  <si>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</si>
  <si>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</si>
  <si>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</si>
  <si>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</si>
  <si>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</si>
  <si>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</si>
  <si>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</si>
  <si>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</si>
  <si>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</si>
  <si>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</si>
  <si>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</si>
  <si>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</si>
  <si>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</si>
  <si>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</si>
  <si>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</si>
  <si>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</si>
  <si>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</si>
  <si>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</si>
  <si>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</si>
  <si>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</si>
  <si>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</si>
  <si>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</si>
  <si>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</si>
  <si>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</si>
  <si>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</si>
  <si>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</si>
  <si>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</si>
  <si>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</si>
  <si>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</si>
  <si>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</si>
  <si>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</si>
  <si>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</si>
  <si>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</si>
  <si>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</si>
  <si>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</si>
  <si>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</si>
  <si>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</si>
  <si>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</si>
  <si>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</si>
  <si>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</si>
  <si>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</si>
  <si>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</si>
  <si>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</si>
  <si>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</si>
  <si>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</si>
  <si>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</si>
  <si>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</si>
  <si>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</si>
  <si>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</si>
  <si>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</si>
  <si>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</si>
  <si>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</si>
  <si>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</si>
  <si>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</si>
  <si>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</si>
  <si>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</si>
  <si>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</si>
  <si>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</si>
  <si>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</si>
  <si>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</si>
  <si>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</si>
  <si>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</si>
  <si>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</si>
  <si>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</si>
  <si>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</si>
  <si>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</si>
  <si>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</si>
  <si>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</si>
  <si>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</si>
  <si>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</si>
  <si>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</si>
  <si>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</si>
  <si>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</si>
  <si>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</si>
  <si>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</si>
  <si>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</si>
  <si>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</si>
  <si>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</si>
  <si>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</si>
  <si>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</si>
  <si>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</si>
  <si>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</si>
  <si>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</si>
  <si>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</si>
  <si>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</si>
  <si>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</si>
  <si>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</si>
  <si>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</si>
  <si>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</si>
  <si>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</si>
  <si>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</si>
  <si>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</si>
  <si>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</si>
  <si>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</si>
  <si>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</si>
  <si>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</si>
  <si>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</si>
  <si>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</si>
  <si>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</si>
  <si>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</si>
  <si>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</si>
  <si>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</si>
  <si>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</si>
  <si>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</si>
  <si>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</si>
  <si>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</si>
  <si>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</si>
  <si>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</si>
  <si>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</si>
  <si>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</si>
  <si>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</si>
  <si>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</si>
  <si>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</si>
  <si>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</si>
  <si>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</si>
  <si>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</si>
  <si>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</si>
  <si>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</si>
  <si>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</si>
  <si>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</si>
  <si>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</si>
  <si>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</si>
  <si>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</si>
  <si>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</si>
  <si>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</si>
  <si>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</si>
  <si>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</si>
  <si>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</si>
  <si>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</si>
  <si>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</si>
  <si>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</si>
  <si>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</si>
  <si>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</si>
  <si>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</si>
  <si>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</si>
  <si>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</si>
  <si>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</si>
  <si>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</si>
  <si>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</si>
  <si>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</si>
  <si>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</si>
  <si>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</si>
  <si>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</si>
  <si>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</si>
  <si>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</si>
  <si>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</si>
  <si>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</si>
  <si>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</si>
  <si>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</si>
  <si>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</si>
  <si>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</si>
  <si>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</si>
  <si>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</si>
  <si>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</si>
  <si>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</si>
  <si>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</si>
  <si>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</si>
  <si>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</si>
  <si>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</si>
  <si>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</si>
  <si>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</si>
  <si>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</si>
  <si>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</si>
  <si>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</si>
  <si>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</si>
  <si>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</si>
  <si>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</si>
  <si>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</si>
  <si>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</si>
  <si>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</si>
  <si>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</si>
  <si>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</si>
  <si>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</si>
  <si>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</si>
  <si>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</si>
  <si>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</si>
  <si>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</si>
  <si>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</si>
  <si>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</si>
  <si>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</si>
  <si>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</si>
  <si>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</si>
  <si>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</si>
  <si>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</si>
  <si>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</si>
  <si>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</si>
  <si>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</si>
  <si>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</si>
  <si>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</si>
  <si>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</si>
  <si>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</si>
  <si>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</si>
  <si>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</si>
  <si>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</si>
  <si>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</si>
  <si>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</si>
  <si>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</si>
  <si>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</si>
  <si>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</si>
  <si>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</si>
  <si>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</si>
  <si>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</si>
  <si>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</si>
  <si>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</si>
  <si>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</si>
  <si>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</si>
  <si>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</si>
  <si>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</si>
  <si>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</si>
  <si>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</si>
  <si>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</si>
  <si>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</si>
  <si>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</si>
  <si>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</si>
  <si>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</si>
  <si>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</si>
  <si>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</si>
  <si>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</si>
  <si>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</si>
  <si>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</si>
  <si>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</si>
  <si>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</si>
  <si>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</si>
  <si>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</si>
  <si>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</si>
  <si>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</si>
  <si>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</si>
  <si>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</si>
  <si>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</si>
  <si>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</si>
  <si>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</si>
  <si>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</si>
  <si>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</si>
  <si>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</si>
  <si>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</si>
  <si>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</si>
  <si>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</si>
  <si>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</si>
  <si>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</si>
  <si>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</si>
  <si>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</si>
  <si>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</si>
  <si>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</si>
  <si>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</si>
  <si>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</si>
  <si>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</si>
  <si>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</si>
  <si>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</si>
  <si>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</si>
  <si>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</si>
  <si>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</si>
  <si>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</si>
  <si>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</si>
  <si>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</si>
  <si>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</si>
  <si>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</si>
  <si>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</si>
  <si>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</si>
  <si>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</si>
  <si>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</si>
  <si>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</si>
  <si>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</si>
  <si>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</si>
  <si>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</si>
  <si>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</si>
  <si>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</si>
  <si>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</si>
  <si>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</si>
  <si>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</si>
  <si>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</si>
  <si>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</si>
  <si>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</si>
  <si>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</si>
  <si>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</si>
  <si>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</si>
  <si>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</si>
  <si>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</si>
  <si>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</si>
  <si>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</si>
  <si>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</si>
  <si>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</si>
  <si>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</si>
  <si>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</si>
  <si>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</si>
  <si>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</si>
  <si>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</si>
  <si>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</si>
  <si>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</si>
  <si>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</si>
  <si>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</si>
  <si>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</si>
  <si>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</si>
  <si>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</si>
  <si>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</si>
  <si>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</si>
  <si>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</si>
  <si>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</si>
  <si>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</si>
  <si>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</si>
  <si>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</si>
  <si>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</si>
  <si>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</si>
  <si>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</si>
  <si>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</si>
  <si>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</si>
  <si>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</si>
  <si>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</si>
  <si>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</si>
  <si>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</si>
  <si>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</si>
  <si>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</si>
  <si>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</si>
  <si>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</si>
  <si>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</si>
  <si>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</si>
  <si>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</si>
  <si>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</si>
  <si>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</si>
  <si>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</si>
  <si>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</si>
  <si>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</si>
  <si>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</si>
  <si>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</si>
  <si>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</si>
  <si>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</si>
  <si>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</si>
  <si>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</si>
  <si>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</si>
  <si>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</si>
  <si>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</si>
  <si>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</si>
  <si>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</si>
  <si>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</si>
  <si>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</si>
  <si>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</si>
  <si>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</si>
  <si>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</si>
  <si>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</si>
  <si>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</si>
  <si>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</si>
  <si>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</si>
  <si>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</si>
  <si>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</si>
  <si>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</si>
  <si>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</si>
  <si>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</si>
  <si>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</si>
  <si>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</si>
  <si>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</si>
  <si>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</si>
  <si>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</si>
  <si>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</si>
  <si>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</si>
  <si>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</si>
  <si>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</si>
  <si>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</si>
  <si>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</si>
  <si>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</si>
  <si>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</si>
  <si>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</si>
  <si>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</si>
  <si>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</si>
  <si>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</si>
  <si>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</si>
  <si>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</si>
  <si>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</si>
  <si>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</si>
  <si>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</si>
  <si>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</si>
  <si>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</si>
  <si>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</si>
  <si>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</si>
  <si>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</si>
  <si>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</si>
  <si>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</si>
  <si>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</si>
  <si>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</si>
  <si>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</si>
  <si>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</si>
  <si>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</si>
  <si>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</si>
  <si>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</si>
  <si>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</si>
  <si>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</si>
  <si>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</si>
  <si>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</si>
  <si>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</si>
  <si>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</si>
  <si>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</si>
  <si>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</si>
  <si>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</si>
  <si>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</si>
  <si>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</si>
  <si>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</si>
  <si>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</si>
  <si>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</si>
  <si>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</si>
  <si>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</si>
  <si>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</si>
  <si>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</si>
  <si>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</si>
  <si>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</si>
  <si>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</si>
  <si>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</si>
  <si>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</si>
  <si>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</si>
  <si>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</si>
  <si>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</si>
  <si>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</si>
  <si>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</si>
  <si>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</si>
  <si>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</si>
  <si>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</si>
  <si>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</si>
  <si>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</si>
  <si>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</si>
  <si>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</si>
  <si>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</si>
  <si>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</si>
  <si>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</si>
  <si>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</si>
  <si>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</si>
  <si>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</si>
  <si>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</si>
  <si>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</si>
  <si>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</si>
  <si>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</si>
  <si>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</si>
  <si>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</si>
  <si>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</si>
  <si>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</si>
  <si>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</si>
  <si>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</si>
  <si>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</si>
  <si>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</si>
  <si>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</si>
  <si>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</si>
  <si>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</si>
  <si>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</si>
  <si>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</si>
  <si>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</si>
  <si>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</si>
  <si>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</si>
  <si>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</si>
  <si>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</si>
  <si>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</si>
  <si>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</si>
  <si>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</si>
  <si>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</si>
  <si>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</si>
  <si>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</si>
  <si>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</si>
  <si>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</si>
  <si>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</si>
  <si>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</si>
  <si>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</si>
  <si>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</si>
  <si>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</si>
  <si>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</si>
  <si>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</si>
  <si>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</si>
  <si>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</si>
  <si>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</si>
  <si>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</si>
  <si>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</si>
  <si>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</si>
  <si>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</si>
  <si>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</si>
  <si>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</si>
  <si>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</si>
  <si>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</si>
  <si>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</si>
  <si>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</si>
  <si>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</si>
  <si>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</si>
  <si>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</si>
  <si>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</si>
  <si>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</si>
  <si>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</si>
  <si>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</si>
  <si>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</si>
  <si>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</si>
  <si>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</si>
  <si>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</si>
  <si>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</si>
  <si>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</si>
  <si>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</si>
  <si>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</si>
  <si>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</si>
  <si>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</si>
  <si>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</si>
  <si>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</si>
  <si>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</si>
  <si>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</si>
  <si>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</si>
  <si>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</si>
  <si>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</si>
  <si>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</si>
  <si>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</si>
  <si>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</si>
  <si>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</si>
  <si>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</si>
  <si>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</si>
  <si>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</si>
  <si>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</si>
  <si>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</si>
  <si>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</si>
  <si>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</si>
  <si>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</si>
  <si>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</si>
  <si>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</si>
  <si>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</si>
  <si>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</si>
  <si>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</si>
  <si>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</si>
  <si>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</si>
  <si>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</si>
  <si>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</si>
  <si>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</si>
  <si>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</si>
  <si>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</si>
  <si>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</si>
  <si>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</si>
  <si>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</si>
  <si>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</si>
  <si>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</si>
  <si>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</si>
  <si>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</si>
  <si>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</si>
  <si>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</si>
  <si>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</si>
  <si>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</si>
  <si>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</si>
  <si>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</si>
  <si>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</si>
  <si>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</si>
  <si>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</si>
  <si>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</si>
  <si>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</si>
  <si>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</si>
  <si>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</si>
  <si>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</si>
  <si>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</si>
  <si>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</si>
  <si>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</si>
  <si>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</si>
  <si>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</si>
  <si>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</si>
  <si>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</si>
  <si>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</si>
  <si>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</si>
  <si>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</si>
  <si>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</si>
  <si>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</si>
  <si>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</si>
  <si>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</si>
  <si>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</si>
  <si>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</si>
  <si>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</si>
  <si>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</si>
  <si>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</si>
  <si>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</si>
  <si>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</si>
  <si>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</si>
  <si>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</si>
  <si>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</si>
  <si>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</si>
  <si>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</si>
  <si>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</si>
  <si>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</si>
  <si>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</si>
  <si>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</si>
  <si>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</si>
  <si>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</si>
  <si>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</si>
  <si>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</si>
  <si>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</si>
  <si>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</si>
  <si>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</si>
  <si>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</si>
  <si>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</si>
  <si>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</si>
  <si>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</si>
  <si>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</si>
  <si>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</si>
  <si>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</si>
  <si>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</si>
  <si>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</si>
  <si>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</si>
  <si>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</si>
  <si>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</si>
  <si>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</si>
  <si>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</si>
  <si>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</si>
  <si>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</si>
  <si>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</si>
  <si>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</si>
  <si>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</si>
  <si>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</si>
  <si>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</si>
  <si>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</si>
  <si>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</si>
  <si>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</si>
  <si>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</si>
  <si>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</si>
  <si>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</si>
  <si>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</si>
  <si>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</si>
  <si>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</si>
  <si>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</si>
  <si>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</si>
  <si>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</si>
  <si>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</si>
  <si>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</si>
  <si>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</si>
  <si>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</si>
  <si>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</si>
  <si>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</si>
  <si>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</si>
  <si>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</si>
  <si>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</si>
  <si>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</si>
  <si>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</si>
  <si>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</si>
  <si>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</si>
  <si>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</si>
  <si>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</si>
  <si>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</si>
  <si>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</si>
  <si>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</si>
  <si>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</si>
  <si>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</si>
  <si>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</si>
  <si>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</si>
  <si>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</si>
  <si>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</si>
  <si>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</si>
  <si>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</si>
  <si>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</si>
  <si>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</si>
  <si>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</si>
  <si>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</si>
  <si>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</si>
  <si>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</si>
  <si>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</si>
  <si>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</si>
  <si>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</si>
  <si>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</si>
  <si>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</si>
  <si>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</si>
  <si>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</si>
  <si>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</si>
  <si>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</si>
  <si>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</si>
  <si>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</si>
  <si>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</si>
  <si>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</si>
  <si>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</si>
  <si>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</si>
  <si>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</si>
  <si>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</si>
  <si>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</si>
  <si>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</si>
  <si>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</si>
  <si>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</si>
  <si>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</si>
  <si>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</si>
  <si>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</si>
  <si>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</si>
  <si>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</si>
  <si>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</si>
  <si>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</si>
  <si>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</si>
  <si>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</si>
  <si>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</si>
  <si>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</si>
  <si>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</si>
  <si>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</si>
  <si>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</si>
  <si>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</si>
  <si>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</si>
  <si>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</si>
  <si>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</si>
  <si>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</si>
  <si>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</si>
  <si>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</si>
  <si>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</si>
  <si>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</si>
  <si>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</si>
  <si>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</si>
  <si>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</si>
  <si>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</si>
  <si>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</si>
  <si>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</si>
  <si>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</si>
  <si>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</si>
  <si>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</si>
  <si>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</si>
  <si>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</si>
  <si>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</si>
  <si>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</si>
  <si>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</si>
  <si>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</si>
  <si>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</si>
  <si>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</si>
  <si>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</si>
  <si>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</si>
  <si>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</si>
  <si>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</si>
  <si>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</si>
  <si>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</si>
  <si>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</si>
  <si>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</si>
  <si>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</si>
  <si>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</si>
  <si>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</si>
  <si>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</si>
  <si>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</si>
  <si>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</si>
  <si>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</si>
  <si>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</si>
  <si>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</si>
  <si>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</si>
  <si>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</si>
  <si>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</si>
  <si>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</si>
  <si>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</si>
  <si>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</si>
  <si>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</si>
  <si>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</si>
  <si>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</si>
  <si>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</si>
  <si>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</si>
  <si>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</si>
  <si>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</si>
  <si>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</si>
  <si>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</si>
  <si>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</si>
  <si>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</si>
  <si>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</si>
  <si>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</si>
  <si>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</si>
  <si>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</si>
  <si>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</si>
  <si>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</si>
  <si>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</si>
  <si>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</si>
  <si>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</si>
  <si>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</si>
  <si>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</si>
  <si>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</si>
  <si>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</si>
  <si>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</si>
  <si>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</si>
  <si>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</si>
  <si>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</si>
  <si>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</si>
  <si>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</si>
  <si>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</si>
  <si>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</si>
  <si>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</si>
  <si>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</si>
  <si>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</si>
  <si>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</si>
  <si>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</si>
  <si>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</si>
  <si>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</si>
  <si>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</si>
  <si>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</si>
  <si>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</si>
  <si>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</si>
  <si>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</si>
  <si>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</si>
  <si>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</si>
  <si>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</si>
  <si>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</si>
  <si>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</si>
  <si>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</si>
  <si>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</si>
  <si>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</si>
  <si>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</si>
  <si>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</si>
  <si>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</si>
  <si>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</si>
  <si>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</si>
  <si>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</si>
  <si>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</si>
  <si>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</si>
  <si>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</si>
  <si>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</si>
  <si>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</si>
  <si>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</si>
  <si>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</si>
  <si>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</si>
  <si>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</si>
  <si>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</si>
  <si>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</si>
  <si>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</si>
  <si>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</si>
  <si>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</si>
  <si>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</si>
  <si>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</si>
  <si>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</si>
  <si>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</si>
  <si>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</si>
  <si>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</si>
  <si>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</si>
  <si>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</si>
  <si>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</si>
  <si>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</si>
  <si>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</si>
  <si>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</si>
  <si>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</si>
  <si>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</si>
  <si>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</si>
  <si>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</si>
  <si>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</si>
  <si>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</si>
  <si>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</si>
  <si>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</si>
  <si>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</si>
  <si>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</si>
  <si>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</si>
  <si>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</si>
  <si>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</si>
  <si>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</si>
  <si>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</si>
  <si>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</si>
  <si>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</si>
  <si>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</si>
  <si>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</si>
  <si>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</si>
  <si>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</si>
  <si>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</si>
  <si>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</si>
  <si>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</si>
  <si>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</si>
  <si>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</si>
  <si>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</si>
  <si>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</si>
  <si>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</si>
  <si>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</si>
  <si>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</si>
  <si>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</si>
  <si>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</si>
  <si>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</si>
  <si>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</si>
  <si>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</si>
  <si>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</si>
  <si>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</si>
  <si>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</si>
  <si>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</si>
  <si>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</si>
  <si>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</si>
  <si>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</si>
  <si>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</si>
  <si>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</si>
  <si>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</si>
  <si>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</si>
  <si>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</si>
  <si>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</si>
  <si>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</si>
  <si>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</si>
  <si>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</si>
  <si>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</si>
  <si>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</si>
  <si>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</si>
  <si>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</si>
  <si>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</si>
  <si>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</si>
  <si>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</si>
  <si>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</si>
  <si>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</si>
  <si>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</si>
  <si>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</si>
  <si>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</si>
  <si>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</si>
  <si>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</si>
  <si>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</si>
  <si>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</si>
  <si>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</si>
  <si>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</si>
  <si>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</si>
  <si>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</si>
  <si>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</si>
  <si>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</si>
  <si>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</si>
  <si>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</si>
  <si>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</si>
  <si>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</si>
  <si>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</si>
  <si>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</si>
  <si>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</si>
  <si>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</si>
  <si>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</si>
  <si>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</si>
  <si>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</si>
  <si>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</si>
  <si>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</si>
  <si>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</si>
  <si>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</si>
  <si>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</si>
  <si>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</si>
  <si>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</si>
  <si>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</si>
  <si>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</si>
  <si>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</si>
  <si>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</si>
  <si>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</si>
  <si>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</si>
  <si>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</si>
  <si>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</si>
  <si>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</si>
  <si>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</si>
  <si>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</si>
  <si>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</si>
  <si>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</si>
  <si>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</si>
  <si>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</si>
  <si>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</si>
  <si>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</si>
  <si>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</si>
  <si>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</si>
  <si>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</si>
  <si>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</si>
  <si>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</si>
  <si>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</si>
  <si>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</si>
  <si>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</si>
  <si>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</si>
  <si>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</si>
  <si>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</si>
  <si>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</si>
  <si>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</si>
  <si>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</si>
  <si>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</si>
  <si>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</si>
  <si>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</si>
  <si>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</si>
  <si>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</si>
  <si>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</si>
  <si>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</si>
  <si>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</si>
  <si>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</si>
  <si>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</si>
  <si>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</si>
  <si>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</si>
  <si>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</si>
  <si>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</si>
  <si>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</si>
  <si>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</si>
  <si>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</si>
  <si>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</si>
  <si>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</si>
  <si>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</si>
  <si>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</si>
  <si>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</si>
  <si>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</si>
  <si>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</si>
  <si>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</si>
  <si>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</si>
  <si>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</si>
  <si>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</si>
  <si>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</si>
  <si>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</si>
  <si>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</si>
  <si>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</si>
  <si>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</si>
  <si>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</si>
  <si>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</si>
  <si>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</si>
  <si>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</si>
  <si>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</si>
  <si>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</si>
  <si>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</si>
  <si>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</si>
  <si>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</si>
  <si>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</si>
  <si>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</si>
  <si>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</si>
  <si>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</si>
  <si>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</si>
  <si>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</si>
  <si>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</si>
  <si>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</si>
  <si>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</si>
  <si>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</si>
  <si>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</si>
  <si>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</si>
  <si>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</si>
  <si>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</si>
  <si>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</si>
  <si>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</si>
  <si>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</si>
  <si>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</si>
  <si>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</si>
  <si>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</si>
  <si>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</si>
  <si>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</si>
  <si>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</si>
  <si>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</si>
  <si>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</si>
  <si>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</si>
  <si>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</si>
  <si>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</si>
  <si>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</si>
  <si>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</si>
  <si>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</si>
  <si>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</si>
  <si>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</si>
  <si>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</si>
  <si>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</si>
  <si>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</si>
  <si>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</si>
  <si>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</si>
  <si>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</si>
  <si>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</si>
  <si>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</si>
  <si>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</si>
  <si>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</si>
  <si>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</si>
  <si>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</si>
  <si>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</si>
  <si>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</si>
  <si>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</si>
  <si>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</si>
  <si>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</si>
  <si>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</si>
  <si>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</si>
  <si>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</si>
  <si>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</si>
  <si>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</si>
  <si>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</si>
  <si>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</si>
  <si>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</si>
  <si>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</si>
  <si>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</si>
  <si>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</si>
  <si>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</si>
  <si>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</si>
  <si>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</si>
  <si>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</si>
  <si>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</si>
  <si>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</si>
  <si>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</si>
  <si>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</si>
  <si>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</si>
  <si>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</si>
  <si>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</si>
  <si>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</si>
  <si>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</si>
  <si>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</si>
  <si>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</si>
  <si>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</si>
  <si>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</si>
  <si>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</si>
  <si>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</si>
  <si>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</si>
  <si>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</si>
  <si>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</si>
  <si>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</si>
  <si>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</si>
  <si>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</si>
  <si>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</si>
  <si>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</si>
  <si>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</si>
  <si>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</si>
  <si>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</si>
  <si>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</si>
  <si>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</si>
  <si>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</si>
  <si>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</si>
  <si>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</si>
  <si>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</si>
  <si>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</si>
  <si>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</si>
  <si>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</si>
  <si>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</si>
  <si>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</si>
  <si>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</si>
  <si>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</si>
  <si>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</si>
  <si>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</si>
  <si>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</si>
  <si>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</si>
  <si>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</si>
  <si>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</si>
  <si>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</si>
  <si>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</si>
  <si>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</si>
  <si>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</si>
  <si>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</si>
  <si>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</si>
  <si>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</si>
  <si>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</si>
  <si>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</si>
  <si>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</si>
  <si>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</si>
  <si>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</si>
  <si>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</si>
  <si>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</si>
  <si>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</si>
  <si>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</si>
  <si>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</si>
  <si>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</si>
  <si>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</si>
  <si>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</si>
  <si>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</si>
  <si>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</si>
  <si>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</si>
  <si>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</si>
  <si>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</si>
  <si>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</si>
  <si>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</si>
  <si>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</si>
  <si>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</si>
  <si>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</si>
  <si>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</si>
  <si>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</si>
  <si>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</si>
  <si>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</si>
  <si>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</si>
  <si>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</si>
  <si>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</si>
  <si>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</si>
  <si>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</si>
  <si>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</si>
  <si>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</si>
  <si>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</si>
  <si>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</si>
  <si>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</si>
  <si>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</si>
  <si>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</si>
  <si>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</si>
  <si>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</si>
  <si>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</si>
  <si>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</si>
  <si>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</si>
  <si>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</si>
  <si>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</si>
  <si>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</si>
  <si>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</si>
  <si>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</si>
  <si>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</si>
  <si>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</si>
  <si>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</si>
  <si>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</si>
  <si>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</si>
  <si>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</si>
  <si>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</si>
  <si>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</si>
  <si>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</si>
  <si>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</si>
  <si>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</si>
  <si>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</si>
  <si>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</si>
  <si>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</si>
  <si>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</si>
  <si>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</si>
  <si>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</si>
  <si>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</si>
  <si>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</si>
  <si>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</si>
  <si>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</si>
  <si>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</si>
  <si>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</si>
  <si>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</si>
  <si>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</si>
  <si>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</si>
  <si>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</si>
  <si>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</si>
  <si>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</si>
  <si>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</si>
  <si>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</si>
  <si>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</si>
  <si>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</si>
  <si>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</si>
  <si>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</si>
  <si>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</si>
  <si>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</si>
  <si>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</si>
  <si>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</si>
  <si>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</si>
  <si>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</si>
  <si>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</si>
  <si>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</si>
  <si>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</si>
  <si>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</si>
  <si>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</si>
  <si>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</si>
  <si>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</si>
  <si>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</si>
  <si>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</si>
  <si>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</si>
  <si>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</si>
  <si>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</si>
  <si>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</si>
  <si>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</si>
  <si>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</si>
  <si>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</si>
  <si>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</si>
  <si>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</si>
  <si>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</si>
  <si>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</si>
  <si>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</si>
  <si>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</si>
  <si>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</si>
  <si>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</si>
  <si>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</si>
  <si>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</si>
  <si>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</si>
  <si>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</si>
  <si>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</si>
  <si>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</si>
  <si>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</si>
  <si>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</si>
  <si>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</si>
  <si>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</si>
  <si>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</si>
  <si>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</si>
  <si>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</si>
  <si>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</si>
  <si>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</si>
  <si>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</si>
  <si>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</si>
  <si>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</si>
  <si>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</si>
  <si>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</si>
  <si>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</si>
  <si>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</si>
  <si>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</si>
  <si>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</si>
  <si>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</si>
  <si>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</si>
  <si>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</si>
  <si>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</si>
  <si>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</si>
  <si>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</si>
  <si>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</si>
  <si>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</si>
  <si>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</si>
  <si>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</si>
  <si>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</si>
  <si>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</si>
  <si>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</si>
  <si>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</si>
  <si>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</si>
  <si>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</si>
  <si>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</si>
  <si>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</si>
  <si>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</si>
  <si>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</si>
  <si>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</si>
  <si>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</si>
  <si>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</si>
  <si>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</si>
  <si>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</si>
  <si>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</si>
  <si>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</si>
  <si>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</si>
  <si>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</si>
  <si>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</si>
  <si>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</si>
  <si>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</si>
  <si>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</si>
  <si>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</si>
  <si>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</si>
  <si>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</si>
  <si>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</si>
  <si>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</si>
  <si>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</si>
  <si>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</si>
  <si>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</si>
  <si>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</si>
  <si>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</si>
  <si>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</si>
  <si>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</si>
  <si>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</si>
  <si>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</si>
  <si>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</si>
  <si>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</si>
  <si>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</si>
  <si>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</si>
  <si>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</si>
  <si>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</si>
  <si>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</si>
  <si>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</si>
  <si>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</si>
  <si>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</si>
  <si>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</si>
  <si>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</si>
  <si>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</si>
  <si>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</si>
  <si>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</si>
  <si>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</si>
  <si>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</si>
  <si>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</si>
  <si>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</si>
  <si>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</si>
  <si>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</si>
  <si>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</si>
  <si>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</si>
  <si>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</si>
  <si>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</si>
  <si>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</si>
  <si>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</si>
  <si>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</si>
  <si>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</si>
  <si>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</si>
  <si>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</si>
  <si>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</si>
  <si>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</si>
  <si>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</si>
  <si>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</si>
  <si>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</si>
  <si>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</si>
  <si>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</si>
  <si>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</si>
  <si>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</si>
  <si>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</si>
  <si>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</si>
  <si>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</si>
  <si>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</si>
  <si>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</si>
  <si>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</si>
  <si>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</si>
  <si>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</si>
  <si>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</si>
  <si>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</si>
  <si>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</si>
  <si>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</si>
  <si>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</si>
  <si>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</si>
  <si>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</si>
  <si>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</si>
  <si>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</si>
  <si>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</si>
  <si>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</si>
  <si>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</si>
  <si>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</si>
  <si>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</si>
  <si>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</si>
  <si>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</si>
  <si>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</si>
  <si>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</si>
  <si>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</si>
  <si>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</si>
  <si>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</si>
  <si>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</si>
  <si>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</si>
  <si>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</si>
  <si>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</si>
  <si>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</si>
  <si>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</si>
  <si>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</si>
  <si>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</si>
  <si>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</si>
  <si>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</si>
  <si>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</si>
  <si>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</si>
  <si>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</si>
  <si>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</si>
  <si>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</si>
  <si>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</si>
  <si>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</si>
  <si>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</si>
  <si>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</si>
  <si>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</si>
  <si>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</si>
  <si>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</si>
  <si>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</si>
  <si>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</si>
  <si>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</si>
  <si>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</si>
  <si>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</si>
  <si>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</si>
  <si>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</si>
  <si>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</si>
  <si>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</si>
  <si>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</si>
  <si>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</si>
  <si>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</si>
  <si>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</si>
  <si>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</si>
  <si>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</si>
  <si>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</si>
  <si>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</si>
  <si>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</si>
  <si>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</si>
  <si>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</si>
  <si>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</si>
  <si>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</si>
  <si>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</si>
  <si>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</si>
  <si>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</si>
  <si>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</si>
  <si>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</si>
  <si>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</si>
  <si>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</si>
  <si>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</si>
  <si>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</si>
  <si>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</si>
  <si>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</si>
  <si>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</si>
  <si>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</si>
  <si>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</si>
  <si>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</si>
  <si>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</si>
  <si>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</si>
  <si>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</si>
  <si>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</si>
  <si>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</si>
  <si>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</si>
  <si>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</si>
  <si>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</si>
  <si>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</si>
  <si>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</si>
  <si>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</si>
  <si>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</si>
  <si>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</si>
  <si>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</si>
  <si>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</si>
  <si>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</si>
  <si>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</si>
  <si>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</si>
  <si>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</si>
  <si>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</si>
  <si>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</si>
  <si>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</si>
  <si>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</si>
  <si>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</si>
  <si>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</si>
  <si>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</si>
  <si>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</si>
  <si>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</si>
  <si>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</si>
  <si>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</si>
  <si>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</si>
  <si>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</si>
  <si>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</si>
  <si>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</si>
  <si>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</si>
  <si>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</si>
  <si>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</si>
  <si>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</si>
  <si>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</si>
  <si>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</si>
  <si>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</si>
  <si>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</si>
  <si>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</si>
  <si>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</si>
  <si>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</si>
  <si>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</si>
  <si>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</si>
  <si>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</si>
  <si>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</si>
  <si>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</si>
  <si>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</si>
  <si>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</si>
  <si>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</si>
  <si>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</si>
  <si>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</si>
  <si>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</si>
  <si>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</si>
  <si>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</si>
  <si>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</si>
  <si>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</si>
  <si>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</si>
  <si>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</si>
  <si>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</si>
  <si>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</si>
  <si>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</si>
  <si>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</si>
  <si>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</si>
  <si>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</si>
  <si>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</si>
  <si>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</si>
  <si>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</si>
  <si>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</si>
  <si>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</si>
  <si>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</si>
  <si>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</si>
  <si>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</si>
  <si>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</si>
  <si>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</si>
  <si>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</si>
  <si>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</si>
  <si>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</si>
  <si>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</si>
  <si>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</si>
  <si>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</si>
  <si>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</si>
  <si>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</si>
  <si>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</si>
  <si>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</si>
  <si>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</si>
  <si>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</si>
  <si>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</si>
  <si>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</si>
  <si>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</si>
  <si>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</si>
  <si>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</si>
  <si>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</si>
  <si>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</si>
  <si>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</si>
  <si>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</si>
  <si>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</si>
  <si>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</si>
  <si>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</si>
  <si>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</si>
  <si>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</si>
  <si>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</si>
  <si>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</si>
  <si>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</si>
  <si>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</si>
  <si>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</si>
  <si>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</si>
  <si>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</si>
  <si>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</si>
  <si>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</si>
  <si>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</si>
  <si>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</si>
  <si>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</si>
  <si>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</si>
  <si>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</si>
  <si>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</si>
  <si>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</si>
  <si>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</si>
  <si>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</si>
  <si>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</si>
  <si>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</si>
  <si>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</si>
  <si>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</si>
  <si>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</si>
  <si>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</si>
  <si>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</si>
  <si>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</si>
  <si>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</si>
  <si>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</si>
  <si>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</si>
  <si>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</si>
  <si>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</si>
  <si>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</si>
  <si>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</si>
  <si>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</si>
  <si>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</si>
  <si>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</si>
  <si>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</si>
  <si>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</si>
  <si>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</si>
  <si>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</si>
  <si>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</si>
  <si>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</si>
  <si>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</si>
  <si>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</si>
  <si>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</si>
  <si>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</si>
  <si>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</si>
  <si>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</si>
  <si>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</si>
  <si>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</si>
  <si>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</si>
  <si>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</si>
  <si>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</si>
  <si>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</si>
  <si>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</si>
  <si>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</si>
  <si>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</si>
  <si>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</si>
  <si>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</si>
  <si>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</si>
  <si>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</si>
  <si>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</si>
  <si>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</si>
  <si>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</si>
  <si>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</si>
  <si>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</si>
  <si>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</si>
  <si>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</si>
  <si>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</si>
  <si>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</si>
  <si>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</si>
  <si>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</si>
  <si>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</si>
  <si>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</si>
  <si>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</si>
  <si>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</si>
  <si>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</si>
  <si>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</si>
  <si>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</si>
  <si>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</si>
  <si>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</si>
  <si>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</si>
  <si>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</si>
  <si>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</si>
  <si>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</si>
  <si>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</si>
  <si>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</si>
  <si>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</si>
  <si>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</si>
  <si>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</si>
  <si>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</si>
  <si>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</si>
  <si>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</si>
  <si>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</si>
  <si>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</si>
  <si>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</si>
  <si>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</si>
  <si>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</si>
  <si>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</si>
  <si>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</si>
  <si>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</si>
  <si>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</si>
  <si>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</si>
  <si>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</si>
  <si>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</si>
  <si>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</si>
  <si>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</si>
  <si>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</si>
  <si>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</si>
  <si>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</si>
  <si>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</si>
  <si>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</si>
  <si>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</si>
  <si>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</si>
  <si>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</si>
  <si>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</si>
  <si>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</si>
  <si>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</si>
  <si>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</si>
  <si>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</si>
  <si>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</si>
  <si>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</si>
  <si>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</si>
  <si>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</si>
  <si>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</si>
  <si>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</si>
  <si>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</si>
  <si>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</si>
  <si>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</si>
  <si>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</si>
  <si>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</si>
  <si>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</si>
  <si>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</si>
  <si>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</si>
  <si>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</si>
  <si>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</si>
  <si>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</si>
  <si>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</si>
  <si>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</si>
  <si>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</si>
  <si>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</si>
  <si>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</si>
  <si>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</si>
  <si>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</si>
  <si>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</si>
  <si>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</si>
  <si>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</si>
  <si>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</si>
  <si>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</si>
  <si>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</si>
  <si>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</si>
  <si>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</si>
  <si>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</si>
  <si>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</si>
  <si>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</si>
  <si>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</si>
  <si>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</si>
  <si>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</si>
  <si>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</si>
  <si>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</si>
  <si>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</si>
  <si>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</si>
  <si>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</si>
  <si>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</si>
  <si>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</si>
  <si>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</si>
  <si>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</si>
  <si>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</si>
  <si>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</si>
  <si>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</si>
  <si>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</si>
  <si>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</si>
  <si>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</si>
  <si>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</si>
  <si>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</si>
  <si>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</si>
  <si>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</si>
  <si>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</si>
  <si>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</si>
  <si>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</si>
  <si>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</si>
  <si>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</si>
  <si>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</si>
  <si>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</si>
  <si>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</si>
  <si>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</si>
  <si>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</si>
  <si>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</si>
  <si>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</si>
  <si>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</si>
  <si>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</si>
  <si>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</si>
  <si>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</si>
  <si>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</si>
  <si>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</si>
  <si>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</si>
  <si>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</si>
  <si>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</si>
  <si>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</si>
  <si>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</si>
  <si>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</si>
  <si>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</si>
  <si>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</si>
  <si>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</si>
  <si>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</si>
  <si>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</si>
  <si>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</si>
  <si>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</si>
  <si>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</si>
  <si>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</si>
  <si>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</si>
  <si>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</si>
  <si>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</si>
  <si>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</si>
  <si>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</si>
  <si>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</si>
  <si>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</si>
  <si>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</si>
  <si>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</si>
  <si>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</si>
  <si>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</si>
  <si>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</si>
  <si>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</si>
  <si>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</si>
  <si>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</si>
  <si>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</si>
  <si>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</si>
  <si>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</si>
  <si>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</si>
  <si>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</si>
  <si>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</si>
  <si>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</si>
  <si>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</si>
  <si>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</si>
  <si>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</si>
  <si>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</si>
  <si>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</si>
  <si>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</si>
  <si>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</si>
  <si>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</si>
  <si>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</si>
  <si>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</si>
  <si>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</si>
  <si>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</si>
  <si>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</si>
  <si>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</si>
  <si>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</si>
  <si>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</si>
  <si>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</si>
  <si>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</si>
  <si>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</si>
  <si>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</si>
  <si>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</si>
  <si>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</si>
  <si>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</si>
  <si>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</si>
  <si>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</si>
  <si>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</si>
  <si>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</si>
  <si>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</si>
  <si>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</si>
  <si>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</si>
  <si>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</si>
  <si>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</si>
  <si>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</si>
  <si>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</si>
  <si>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</si>
  <si>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</si>
  <si>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</si>
  <si>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</si>
  <si>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</si>
  <si>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</si>
  <si>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</si>
  <si>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</si>
  <si>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</si>
  <si>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</si>
  <si>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</si>
  <si>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</si>
  <si>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</si>
  <si>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</si>
  <si>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</si>
  <si>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</si>
  <si>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</si>
  <si>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</si>
  <si>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</si>
  <si>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</si>
  <si>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</si>
  <si>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</si>
  <si>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</si>
  <si>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</si>
  <si>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</si>
  <si>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</si>
  <si>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</si>
  <si>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</si>
  <si>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</si>
  <si>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</si>
  <si>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</si>
  <si>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</si>
  <si>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</si>
  <si>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</si>
  <si>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</si>
  <si>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</si>
  <si>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</si>
  <si>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</si>
  <si>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</si>
  <si>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</si>
  <si>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</si>
  <si>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</si>
  <si>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</si>
  <si>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</si>
  <si>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</si>
  <si>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</si>
  <si>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</si>
  <si>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</si>
  <si>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</si>
  <si>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</si>
  <si>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</si>
  <si>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</si>
  <si>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</si>
  <si>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</si>
  <si>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</si>
  <si>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</si>
  <si>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</si>
  <si>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</si>
  <si>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</si>
  <si>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</si>
  <si>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</si>
  <si>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</si>
  <si>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</si>
  <si>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</si>
  <si>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</si>
  <si>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</si>
  <si>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</si>
  <si>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</si>
  <si>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</si>
  <si>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</si>
  <si>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</si>
  <si>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</si>
  <si>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</si>
  <si>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</si>
  <si>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</si>
  <si>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</si>
  <si>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</si>
  <si>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</si>
  <si>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</si>
  <si>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</si>
  <si>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</si>
  <si>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</si>
  <si>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</si>
  <si>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</si>
  <si>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</si>
  <si>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</si>
  <si>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</si>
  <si>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</si>
  <si>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</si>
  <si>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</si>
  <si>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</si>
  <si>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</si>
  <si>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</si>
  <si>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</si>
  <si>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</si>
  <si>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</si>
  <si>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</si>
  <si>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</si>
  <si>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</si>
  <si>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</si>
  <si>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</si>
  <si>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</si>
  <si>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</si>
  <si>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</si>
  <si>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</si>
  <si>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</si>
  <si>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</si>
  <si>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</si>
  <si>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</si>
  <si>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</si>
  <si>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</si>
  <si>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</si>
  <si>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</si>
  <si>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</si>
  <si>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</si>
  <si>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</si>
  <si>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</si>
  <si>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</si>
  <si>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</si>
  <si>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</si>
  <si>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</si>
  <si>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</si>
  <si>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</si>
  <si>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</si>
  <si>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</si>
  <si>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</si>
  <si>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</si>
  <si>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</si>
  <si>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</si>
  <si>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</si>
  <si>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</si>
  <si>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</si>
  <si>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</si>
  <si>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</si>
  <si>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</si>
  <si>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</si>
  <si>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</si>
  <si>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</si>
  <si>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</si>
  <si>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</si>
  <si>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</si>
  <si>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</si>
  <si>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</si>
  <si>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</si>
  <si>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</si>
  <si>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</si>
  <si>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</si>
  <si>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</si>
  <si>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</si>
  <si>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</si>
  <si>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</si>
  <si>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</si>
  <si>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</si>
  <si>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</si>
  <si>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</si>
  <si>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</si>
  <si>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</si>
  <si>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</si>
  <si>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</si>
  <si>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</si>
  <si>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</si>
  <si>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</si>
  <si>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</si>
  <si>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</si>
  <si>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</si>
  <si>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</si>
  <si>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</si>
  <si>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</si>
  <si>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</si>
  <si>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</si>
  <si>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</si>
  <si>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</si>
  <si>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</si>
  <si>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</si>
  <si>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</si>
  <si>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</si>
  <si>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</si>
  <si>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</si>
  <si>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</si>
  <si>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</si>
  <si>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</si>
  <si>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</si>
  <si>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</si>
  <si>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</si>
  <si>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</si>
  <si>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</si>
  <si>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</si>
  <si>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</si>
  <si>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</si>
  <si>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</si>
  <si>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</si>
  <si>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</si>
  <si>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</si>
  <si>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</si>
  <si>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</si>
  <si>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</si>
  <si>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</si>
  <si>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</si>
  <si>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</si>
  <si>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</si>
  <si>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</si>
  <si>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</si>
  <si>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</si>
  <si>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</si>
  <si>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</si>
  <si>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</si>
  <si>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</si>
  <si>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</si>
  <si>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</si>
  <si>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</si>
  <si>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</si>
  <si>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</si>
  <si>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</si>
  <si>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</si>
  <si>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</si>
  <si>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</si>
  <si>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</si>
  <si>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</si>
  <si>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</si>
  <si>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</si>
  <si>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</si>
  <si>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</si>
  <si>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</si>
  <si>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</si>
  <si>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</si>
  <si>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</si>
  <si>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</si>
  <si>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</si>
  <si>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</si>
  <si>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</si>
  <si>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</si>
  <si>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</si>
  <si>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</si>
  <si>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</si>
  <si>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</si>
  <si>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</si>
  <si>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</si>
  <si>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</si>
  <si>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</si>
  <si>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</si>
  <si>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</si>
  <si>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</si>
  <si>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</si>
  <si>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</si>
  <si>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</si>
  <si>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</si>
  <si>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</si>
  <si>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</si>
  <si>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</si>
  <si>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</si>
  <si>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</si>
  <si>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</si>
  <si>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</si>
  <si>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</si>
  <si>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</si>
  <si>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</si>
  <si>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</si>
  <si>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</si>
  <si>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</si>
  <si>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</si>
  <si>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</si>
  <si>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</si>
  <si>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</si>
  <si>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</si>
  <si>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</si>
  <si>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</si>
  <si>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</si>
  <si>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</si>
  <si>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</si>
  <si>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</si>
  <si>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</si>
  <si>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</si>
  <si>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</si>
  <si>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</si>
  <si>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</si>
  <si>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</si>
  <si>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</si>
  <si>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</si>
  <si>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</si>
  <si>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</si>
  <si>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</si>
  <si>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</si>
  <si>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</si>
  <si>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</si>
  <si>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</si>
  <si>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</si>
  <si>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</si>
  <si>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</si>
  <si>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</si>
  <si>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</si>
  <si>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</si>
  <si>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</si>
  <si>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</si>
  <si>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</si>
  <si>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</si>
  <si>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</si>
  <si>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</si>
  <si>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</si>
  <si>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</si>
  <si>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</si>
  <si>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</si>
  <si>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</si>
  <si>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</si>
  <si>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</si>
  <si>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</si>
  <si>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</si>
  <si>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</si>
  <si>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</si>
  <si>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</si>
  <si>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</si>
  <si>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</si>
  <si>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</si>
  <si>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</si>
  <si>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</si>
  <si>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</si>
  <si>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</si>
  <si>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</si>
  <si>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</si>
  <si>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</si>
  <si>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</si>
  <si>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</si>
  <si>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</si>
  <si>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</si>
  <si>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</si>
  <si>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</si>
  <si>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</si>
  <si>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</si>
  <si>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</si>
  <si>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</si>
  <si>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</si>
  <si>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</si>
  <si>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</si>
  <si>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</si>
  <si>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</si>
  <si>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</si>
  <si>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</si>
  <si>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</si>
  <si>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</si>
  <si>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</si>
  <si>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</si>
  <si>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</si>
  <si>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</si>
  <si>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</si>
  <si>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</si>
  <si>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</si>
  <si>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</si>
  <si>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</si>
  <si>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</si>
  <si>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</si>
  <si>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</si>
  <si>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</si>
  <si>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</si>
  <si>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</si>
  <si>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</si>
  <si>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</si>
  <si>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</si>
  <si>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</si>
  <si>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</si>
  <si>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</si>
  <si>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</si>
  <si>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</si>
  <si>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</si>
  <si>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</si>
  <si>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</si>
  <si>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</si>
  <si>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</si>
  <si>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</si>
  <si>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</si>
  <si>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</si>
  <si>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</si>
  <si>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</si>
  <si>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</si>
  <si>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</si>
  <si>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</si>
  <si>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</si>
  <si>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</si>
  <si>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</si>
  <si>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</si>
  <si>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</si>
  <si>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</si>
  <si>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</si>
  <si>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</si>
  <si>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</si>
  <si>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</si>
  <si>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</si>
  <si>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</si>
  <si>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</si>
  <si>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</si>
  <si>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</si>
  <si>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</si>
  <si>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</si>
  <si>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</si>
  <si>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</si>
  <si>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</si>
  <si>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</si>
  <si>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</si>
  <si>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</si>
  <si>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</si>
  <si>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</si>
  <si>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</si>
  <si>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</si>
  <si>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</si>
  <si>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</si>
  <si>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</si>
  <si>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</si>
  <si>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</si>
  <si>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</si>
  <si>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</si>
  <si>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</si>
  <si>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</si>
  <si>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</si>
  <si>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</si>
  <si>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</si>
  <si>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</si>
  <si>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</si>
  <si>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</si>
  <si>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</si>
  <si>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</si>
  <si>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</si>
  <si>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</si>
  <si>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</si>
  <si>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</si>
  <si>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</si>
  <si>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</si>
  <si>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</si>
  <si>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</si>
  <si>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</si>
  <si>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</si>
  <si>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</si>
  <si>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</si>
  <si>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</si>
  <si>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</si>
  <si>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</si>
  <si>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</si>
  <si>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</si>
  <si>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</si>
  <si>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</si>
  <si>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</si>
  <si>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</si>
  <si>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</si>
  <si>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</si>
  <si>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</si>
  <si>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</si>
  <si>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</si>
  <si>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</si>
  <si>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</si>
  <si>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</si>
  <si>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</si>
  <si>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</si>
  <si>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</si>
  <si>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</si>
  <si>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</si>
  <si>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</si>
  <si>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</si>
  <si>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</si>
  <si>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</si>
  <si>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</si>
  <si>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</si>
  <si>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</si>
  <si>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</si>
  <si>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</si>
  <si>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</si>
  <si>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</si>
  <si>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</si>
  <si>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</si>
  <si>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</si>
  <si>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</si>
  <si>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</si>
  <si>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</si>
  <si>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</si>
  <si>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</si>
  <si>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</si>
  <si>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</si>
  <si>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</si>
  <si>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</si>
  <si>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</si>
  <si>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</si>
  <si>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</si>
  <si>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</si>
  <si>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</si>
  <si>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</si>
  <si>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</si>
  <si>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</si>
  <si>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</si>
  <si>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</si>
  <si>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</si>
  <si>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</si>
  <si>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</si>
  <si>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</si>
  <si>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</si>
  <si>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</si>
  <si>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</si>
  <si>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</si>
  <si>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</si>
  <si>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</si>
  <si>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</si>
  <si>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</si>
  <si>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</si>
  <si>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</si>
  <si>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</si>
  <si>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</si>
  <si>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</si>
  <si>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</si>
  <si>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</si>
  <si>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</si>
  <si>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</si>
  <si>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</si>
  <si>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</si>
  <si>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</si>
  <si>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</si>
  <si>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</si>
  <si>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</si>
  <si>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</si>
  <si>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</si>
  <si>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</si>
  <si>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</si>
  <si>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</si>
  <si>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</si>
  <si>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</si>
  <si>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</si>
  <si>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</si>
  <si>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</si>
  <si>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</si>
  <si>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</si>
  <si>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</si>
  <si>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</si>
  <si>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</si>
  <si>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</si>
  <si>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</si>
  <si>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</si>
  <si>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</si>
  <si>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</si>
  <si>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</si>
  <si>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</si>
  <si>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</si>
  <si>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</si>
  <si>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</si>
  <si>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</si>
  <si>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</si>
  <si>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</si>
  <si>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</si>
  <si>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</si>
  <si>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</si>
  <si>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</si>
  <si>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</si>
  <si>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</si>
  <si>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</si>
  <si>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</si>
  <si>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</si>
  <si>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</si>
  <si>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</si>
  <si>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</si>
  <si>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</si>
  <si>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</si>
  <si>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</si>
  <si>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</si>
  <si>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</si>
  <si>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</si>
  <si>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</si>
  <si>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</si>
  <si>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</si>
  <si>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</si>
  <si>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</si>
  <si>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</si>
  <si>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</si>
  <si>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</si>
  <si>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</si>
  <si>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</si>
  <si>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</si>
  <si>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</si>
  <si>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</si>
  <si>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</si>
  <si>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</si>
  <si>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</si>
  <si>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</si>
  <si>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</si>
  <si>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</si>
  <si>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</si>
  <si>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</si>
  <si>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</si>
  <si>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</si>
  <si>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</si>
  <si>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</si>
  <si>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</si>
  <si>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</si>
  <si>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</si>
  <si>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</si>
  <si>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</si>
  <si>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</si>
  <si>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</si>
  <si>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</si>
  <si>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</si>
  <si>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</si>
  <si>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</si>
  <si>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</si>
  <si>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</si>
  <si>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</si>
  <si>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</si>
  <si>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</si>
  <si>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</si>
  <si>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</si>
  <si>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</si>
  <si>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</si>
  <si>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</si>
  <si>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</si>
  <si>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</si>
  <si>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</si>
  <si>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</si>
  <si>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</si>
  <si>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</si>
  <si>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</si>
  <si>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</si>
  <si>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</si>
  <si>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</si>
  <si>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</si>
  <si>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</si>
  <si>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</si>
  <si>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</si>
  <si>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</si>
  <si>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</si>
  <si>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</si>
  <si>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</si>
  <si>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</si>
  <si>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</si>
  <si>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</si>
  <si>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</si>
  <si>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</si>
  <si>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</si>
  <si>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</si>
  <si>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</si>
  <si>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</si>
  <si>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</si>
  <si>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</si>
  <si>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</si>
  <si>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</si>
  <si>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</si>
  <si>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</si>
  <si>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</si>
  <si>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</si>
  <si>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</si>
  <si>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</si>
  <si>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</si>
  <si>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</si>
  <si>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</si>
  <si>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</si>
  <si>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</si>
  <si>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</si>
  <si>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</si>
  <si>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</si>
  <si>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</si>
  <si>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</si>
  <si>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</si>
  <si>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</si>
  <si>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</si>
  <si>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</si>
  <si>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</si>
  <si>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</si>
  <si>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</si>
  <si>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</si>
  <si>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</si>
  <si>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</si>
  <si>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</si>
  <si>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</si>
  <si>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</si>
  <si>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</si>
  <si>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</si>
  <si>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</si>
  <si>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</si>
  <si>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</si>
  <si>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</si>
  <si>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</si>
  <si>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</si>
  <si>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</si>
  <si>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</si>
  <si>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</si>
  <si>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</si>
  <si>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</si>
  <si>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</si>
  <si>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</si>
  <si>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</si>
  <si>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</si>
  <si>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</si>
  <si>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</si>
  <si>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</si>
  <si>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</si>
  <si>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</si>
  <si>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</si>
  <si>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</si>
  <si>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</si>
  <si>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</si>
  <si>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</si>
  <si>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</si>
  <si>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</si>
  <si>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</si>
  <si>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</si>
  <si>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</si>
  <si>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</si>
  <si>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</si>
  <si>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</si>
  <si>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</si>
  <si>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</si>
  <si>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</si>
  <si>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</si>
  <si>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</si>
  <si>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</si>
  <si>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</si>
  <si>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</si>
  <si>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</si>
  <si>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</si>
  <si>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</si>
  <si>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</si>
  <si>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</si>
  <si>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</si>
  <si>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</si>
  <si>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</si>
  <si>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</si>
  <si>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</si>
  <si>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</si>
  <si>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</si>
  <si>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</si>
  <si>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</si>
  <si>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</si>
  <si>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</si>
  <si>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</si>
  <si>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</si>
  <si>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</si>
  <si>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</si>
  <si>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</si>
  <si>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</si>
  <si>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</si>
  <si>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</si>
  <si>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</si>
  <si>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</si>
  <si>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</si>
  <si>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</si>
  <si>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</si>
  <si>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</si>
  <si>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</si>
  <si>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</si>
  <si>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</si>
  <si>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</si>
  <si>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</si>
  <si>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</si>
  <si>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</si>
  <si>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</si>
  <si>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</si>
  <si>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</si>
  <si>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</si>
  <si>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</si>
  <si>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</si>
  <si>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</si>
  <si>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</si>
  <si>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</si>
  <si>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</si>
  <si>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</si>
  <si>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</si>
  <si>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</si>
  <si>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</si>
  <si>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</si>
  <si>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</si>
  <si>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</si>
  <si>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</si>
  <si>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</si>
  <si>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</si>
  <si>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</si>
  <si>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</si>
  <si>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</si>
  <si>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</si>
  <si>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</si>
  <si>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</si>
  <si>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</si>
  <si>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</si>
  <si>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</si>
  <si>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</si>
  <si>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</si>
  <si>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</si>
  <si>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</si>
  <si>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</si>
  <si>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</si>
  <si>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</si>
  <si>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</si>
  <si>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</si>
  <si>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</si>
  <si>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</si>
  <si>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</si>
  <si>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</si>
  <si>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</si>
  <si>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</si>
  <si>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</si>
  <si>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</si>
  <si>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</si>
  <si>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</si>
  <si>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</si>
  <si>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</si>
  <si>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</si>
  <si>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</si>
  <si>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</si>
  <si>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</si>
  <si>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</si>
  <si>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</si>
  <si>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</si>
  <si>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</si>
  <si>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</si>
  <si>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</si>
  <si>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</si>
  <si>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</si>
  <si>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</si>
  <si>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</si>
  <si>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</si>
  <si>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</si>
  <si>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</si>
  <si>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</si>
  <si>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</si>
  <si>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</si>
  <si>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</si>
  <si>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</si>
  <si>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</si>
  <si>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</si>
  <si>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</si>
  <si>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</si>
  <si>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</si>
  <si>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</si>
  <si>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</si>
  <si>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</si>
  <si>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</si>
  <si>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</si>
  <si>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</si>
  <si>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</si>
  <si>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</si>
  <si>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</si>
  <si>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</si>
  <si>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</si>
  <si>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</si>
  <si>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</si>
  <si>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</si>
  <si>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</si>
  <si>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</si>
  <si>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</si>
  <si>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</si>
  <si>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</si>
  <si>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</si>
  <si>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</si>
  <si>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</si>
  <si>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</si>
  <si>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</si>
  <si>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</si>
  <si>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</si>
  <si>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</si>
  <si>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</si>
  <si>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</si>
  <si>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</si>
  <si>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</si>
  <si>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</si>
  <si>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</si>
  <si>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</si>
  <si>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</si>
  <si>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</si>
  <si>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</si>
  <si>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</si>
  <si>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</si>
  <si>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</si>
  <si>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</si>
  <si>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</si>
  <si>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</si>
  <si>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</si>
  <si>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</si>
  <si>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</si>
  <si>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</si>
  <si>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</si>
  <si>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</si>
  <si>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</si>
  <si>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</si>
  <si>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</si>
  <si>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</si>
  <si>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</si>
  <si>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</si>
  <si>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</si>
  <si>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</si>
  <si>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</si>
  <si>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</si>
  <si>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</si>
  <si>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</si>
  <si>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</si>
  <si>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</si>
  <si>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</si>
  <si>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</si>
  <si>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</si>
  <si>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</si>
  <si>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</si>
  <si>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</si>
  <si>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</si>
  <si>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</si>
  <si>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</si>
  <si>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</si>
  <si>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</si>
  <si>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</si>
  <si>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</si>
  <si>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</si>
  <si>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</si>
  <si>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</si>
  <si>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</si>
  <si>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</si>
  <si>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</si>
  <si>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</si>
  <si>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</si>
  <si>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</si>
  <si>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</si>
  <si>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</si>
  <si>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</si>
  <si>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</si>
  <si>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</si>
  <si>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</si>
  <si>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</si>
  <si>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</si>
  <si>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</si>
  <si>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</si>
  <si>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</si>
  <si>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</si>
  <si>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</si>
  <si>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</si>
  <si>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</si>
  <si>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</si>
  <si>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</si>
  <si>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</si>
  <si>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</si>
  <si>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</si>
  <si>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</si>
  <si>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</si>
  <si>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</si>
  <si>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</si>
  <si>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</si>
  <si>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</si>
  <si>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</si>
  <si>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</si>
  <si>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</si>
  <si>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</si>
  <si>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</si>
  <si>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</si>
  <si>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</si>
  <si>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</si>
  <si>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</si>
  <si>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</si>
  <si>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</si>
  <si>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</si>
  <si>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</si>
  <si>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</si>
  <si>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</si>
  <si>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</si>
  <si>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</si>
  <si>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</si>
  <si>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</si>
  <si>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</si>
  <si>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</si>
  <si>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</si>
  <si>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</si>
  <si>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</si>
  <si>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</si>
  <si>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</si>
  <si>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</si>
  <si>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</si>
  <si>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</si>
  <si>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</si>
  <si>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</si>
  <si>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</si>
  <si>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</si>
  <si>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</si>
  <si>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</si>
  <si>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</si>
  <si>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</si>
  <si>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</si>
  <si>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</si>
  <si>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</si>
  <si>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</si>
  <si>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</si>
  <si>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</si>
  <si>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</si>
  <si>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</si>
  <si>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</si>
  <si>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</si>
  <si>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</si>
  <si>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</si>
  <si>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</si>
  <si>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</si>
  <si>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</si>
  <si>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</si>
  <si>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</si>
  <si>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</si>
  <si>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</si>
  <si>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</si>
  <si>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</si>
  <si>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</si>
  <si>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</si>
  <si>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</si>
  <si>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</si>
  <si>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</si>
  <si>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</si>
  <si>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</si>
  <si>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</si>
  <si>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</si>
  <si>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</si>
  <si>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</si>
  <si>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</si>
  <si>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</si>
  <si>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</si>
  <si>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</si>
  <si>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</si>
  <si>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</si>
  <si>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</si>
  <si>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</si>
  <si>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</si>
  <si>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</si>
  <si>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</si>
  <si>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</si>
  <si>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</si>
  <si>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</si>
  <si>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</si>
  <si>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</si>
  <si>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</si>
  <si>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</si>
  <si>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</si>
  <si>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</si>
  <si>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</si>
  <si>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</si>
  <si>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</si>
  <si>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</si>
  <si>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</si>
  <si>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</si>
  <si>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</si>
  <si>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</si>
  <si>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</si>
  <si>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</si>
  <si>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</si>
  <si>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</si>
  <si>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</si>
  <si>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</si>
  <si>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</si>
  <si>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</si>
  <si>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</si>
  <si>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</si>
  <si>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</si>
  <si>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</si>
  <si>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</si>
  <si>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</si>
  <si>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</si>
  <si>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</si>
  <si>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</si>
  <si>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</si>
  <si>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</si>
  <si>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</si>
  <si>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</si>
  <si>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</si>
  <si>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</si>
  <si>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</si>
  <si>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</si>
  <si>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</si>
  <si>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</si>
  <si>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</si>
  <si>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</si>
  <si>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</si>
  <si>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</si>
  <si>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</si>
  <si>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</si>
  <si>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</si>
  <si>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</si>
  <si>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</si>
  <si>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</si>
  <si>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</si>
  <si>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</si>
  <si>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</si>
  <si>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</si>
  <si>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</si>
  <si>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</si>
  <si>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</si>
  <si>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</si>
  <si>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</si>
  <si>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</si>
  <si>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</si>
  <si>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</si>
  <si>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</si>
  <si>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</si>
  <si>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</si>
  <si>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</si>
  <si>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</si>
  <si>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</si>
  <si>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</si>
  <si>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</si>
  <si>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</si>
  <si>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</si>
  <si>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</si>
  <si>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</si>
  <si>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</si>
  <si>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</si>
  <si>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</si>
  <si>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</si>
  <si>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</si>
  <si>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</si>
  <si>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</si>
  <si>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</si>
  <si>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</si>
  <si>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</si>
  <si>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</si>
  <si>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</si>
  <si>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</si>
  <si>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</si>
  <si>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</si>
  <si>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</si>
  <si>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</si>
  <si>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</si>
  <si>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</si>
  <si>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</si>
  <si>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</si>
  <si>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</si>
  <si>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</si>
  <si>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</si>
  <si>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</si>
  <si>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</si>
  <si>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</si>
  <si>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</si>
  <si>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</si>
  <si>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</si>
  <si>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</si>
  <si>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</si>
  <si>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</si>
  <si>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</si>
  <si>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</si>
  <si>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</si>
  <si>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</si>
  <si>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</si>
  <si>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</si>
  <si>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</si>
  <si>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</si>
  <si>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</si>
  <si>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</si>
  <si>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</si>
  <si>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</si>
  <si>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</si>
  <si>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</si>
  <si>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</si>
  <si>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</si>
  <si>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</si>
  <si>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</si>
  <si>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</si>
  <si>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</si>
  <si>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</si>
  <si>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</si>
  <si>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</si>
  <si>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</si>
  <si>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</si>
  <si>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</si>
  <si>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</si>
  <si>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</si>
  <si>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</si>
  <si>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</si>
  <si>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</si>
  <si>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</si>
  <si>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</si>
  <si>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</si>
  <si>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</si>
  <si>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</si>
  <si>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</si>
  <si>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</si>
  <si>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</si>
  <si>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</si>
  <si>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</si>
  <si>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</si>
  <si>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</si>
  <si>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</si>
  <si>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</si>
  <si>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</si>
  <si>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</si>
  <si>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</si>
  <si>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</si>
  <si>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</si>
  <si>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</si>
  <si>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</si>
  <si>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</si>
  <si>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</si>
  <si>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</si>
  <si>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</si>
  <si>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</si>
  <si>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</si>
  <si>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</si>
  <si>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</si>
  <si>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</si>
  <si>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</si>
  <si>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</si>
  <si>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</si>
  <si>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</si>
  <si>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</si>
  <si>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</si>
  <si>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</si>
  <si>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</si>
  <si>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</si>
  <si>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</si>
  <si>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</si>
  <si>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</si>
  <si>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</si>
  <si>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</si>
  <si>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</si>
  <si>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</si>
  <si>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</si>
  <si>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</si>
  <si>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</si>
  <si>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</si>
  <si>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</si>
  <si>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</si>
  <si>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</si>
  <si>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</si>
  <si>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</si>
  <si>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</si>
  <si>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</si>
  <si>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</si>
  <si>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</si>
  <si>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</si>
  <si>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</si>
  <si>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</si>
  <si>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</si>
  <si>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</si>
  <si>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</si>
  <si>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</si>
  <si>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</si>
  <si>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</si>
  <si>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</si>
  <si>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</si>
  <si>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</si>
  <si>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</si>
  <si>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</si>
  <si>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</si>
  <si>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</si>
  <si>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</si>
  <si>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</si>
  <si>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</si>
  <si>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</si>
  <si>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</si>
  <si>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</si>
  <si>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</si>
  <si>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</si>
  <si>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</si>
  <si>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</si>
  <si>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</si>
  <si>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</si>
  <si>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</si>
  <si>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</si>
  <si>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</si>
  <si>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</si>
  <si>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</si>
  <si>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</si>
  <si>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</si>
  <si>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</si>
  <si>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</si>
  <si>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</si>
  <si>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</si>
  <si>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</si>
  <si>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</si>
  <si>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</si>
  <si>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</si>
  <si>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</si>
  <si>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</si>
  <si>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</si>
  <si>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</si>
  <si>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</si>
  <si>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</si>
  <si>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</si>
  <si>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</si>
  <si>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</si>
  <si>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</si>
  <si>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</si>
  <si>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</si>
  <si>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</si>
  <si>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</si>
  <si>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</si>
  <si>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</si>
  <si>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</si>
  <si>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</si>
  <si>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</si>
  <si>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</si>
  <si>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</si>
  <si>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</si>
  <si>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</si>
  <si>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</si>
  <si>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</si>
  <si>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</si>
  <si>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</si>
  <si>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</si>
  <si>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</si>
  <si>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</si>
  <si>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</si>
  <si>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</si>
  <si>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</si>
  <si>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</si>
  <si>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</si>
  <si>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</si>
  <si>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</si>
  <si>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</si>
  <si>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</si>
  <si>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</si>
  <si>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</si>
  <si>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</si>
  <si>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</si>
  <si>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</si>
  <si>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</si>
  <si>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</si>
  <si>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</si>
  <si>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</si>
  <si>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</si>
  <si>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</si>
  <si>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</si>
  <si>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</si>
  <si>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</si>
  <si>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</si>
  <si>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</si>
  <si>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</si>
  <si>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</si>
  <si>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</si>
  <si>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</si>
  <si>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</si>
  <si>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</si>
  <si>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</si>
  <si>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</si>
  <si>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</si>
  <si>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</si>
  <si>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</si>
  <si>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</si>
  <si>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</si>
  <si>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</si>
  <si>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</si>
  <si>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</si>
  <si>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</si>
  <si>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</si>
  <si>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</si>
  <si>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</si>
  <si>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</si>
  <si>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</si>
  <si>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</si>
  <si>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</si>
  <si>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</si>
  <si>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</si>
  <si>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</si>
  <si>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</si>
  <si>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</si>
  <si>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</si>
  <si>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</si>
  <si>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</si>
  <si>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</si>
  <si>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</si>
  <si>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</si>
  <si>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</si>
  <si>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</si>
  <si>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</si>
  <si>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</si>
  <si>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</si>
  <si>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</si>
  <si>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</si>
  <si>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</si>
  <si>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</si>
  <si>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</si>
  <si>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</si>
  <si>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</si>
  <si>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</si>
  <si>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</si>
  <si>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</si>
  <si>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</si>
  <si>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</si>
  <si>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</si>
  <si>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</si>
  <si>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</si>
  <si>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</si>
  <si>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</si>
  <si>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</si>
  <si>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</si>
  <si>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</si>
  <si>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</si>
  <si>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</si>
  <si>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</si>
  <si>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</si>
  <si>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</si>
  <si>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</si>
  <si>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</si>
  <si>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</si>
  <si>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</si>
  <si>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</si>
  <si>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</si>
  <si>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</si>
  <si>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</si>
  <si>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</si>
  <si>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</si>
  <si>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</si>
  <si>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</si>
  <si>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</si>
  <si>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</si>
  <si>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</si>
  <si>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</si>
  <si>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</si>
  <si>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</si>
  <si>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</si>
  <si>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</si>
  <si>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</si>
  <si>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</si>
  <si>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</si>
  <si>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</si>
  <si>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</si>
  <si>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</si>
  <si>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</si>
  <si>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</si>
  <si>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</si>
  <si>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</si>
  <si>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</si>
  <si>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</si>
  <si>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</si>
  <si>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</si>
  <si>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</si>
  <si>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</si>
  <si>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</si>
  <si>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</si>
  <si>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</si>
  <si>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</si>
  <si>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</si>
  <si>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</si>
  <si>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</si>
  <si>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</si>
  <si>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</si>
  <si>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</si>
  <si>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</si>
  <si>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</si>
  <si>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</si>
  <si>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</si>
  <si>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</si>
  <si>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</si>
  <si>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</si>
  <si>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</si>
  <si>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</si>
  <si>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</si>
  <si>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</si>
  <si>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</si>
  <si>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</si>
  <si>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</si>
  <si>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</si>
  <si>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</si>
  <si>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</si>
  <si>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</si>
  <si>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</si>
  <si>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</si>
  <si>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</si>
  <si>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</si>
  <si>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</si>
  <si>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</si>
  <si>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</si>
  <si>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</si>
  <si>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</si>
  <si>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</si>
  <si>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</si>
  <si>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</si>
  <si>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</si>
  <si>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</si>
  <si>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</si>
  <si>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</si>
  <si>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</si>
  <si>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</si>
  <si>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</si>
  <si>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</si>
  <si>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</si>
  <si>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</si>
  <si>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</si>
  <si>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</si>
  <si>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</si>
  <si>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</si>
  <si>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</si>
  <si>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</si>
  <si>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</si>
  <si>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</si>
  <si>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</si>
  <si>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</si>
  <si>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</si>
  <si>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</si>
  <si>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</si>
  <si>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</si>
  <si>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</si>
  <si>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</si>
  <si>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</si>
  <si>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</si>
  <si>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</si>
  <si>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</si>
  <si>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</si>
  <si>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</si>
  <si>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</si>
  <si>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</si>
  <si>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</si>
  <si>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</si>
  <si>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</si>
  <si>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</si>
  <si>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</si>
  <si>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</si>
  <si>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</si>
  <si>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</si>
  <si>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</si>
  <si>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</si>
  <si>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</si>
  <si>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</si>
  <si>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</si>
  <si>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</si>
  <si>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</si>
  <si>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</si>
  <si>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</si>
  <si>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</si>
  <si>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</si>
  <si>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</si>
  <si>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</si>
  <si>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</si>
  <si>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</si>
  <si>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</si>
  <si>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</si>
  <si>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</si>
  <si>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</si>
  <si>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</si>
  <si>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</si>
  <si>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</si>
  <si>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</si>
  <si>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</si>
  <si>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</si>
  <si>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</si>
  <si>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</si>
  <si>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</si>
  <si>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</si>
  <si>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</si>
  <si>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</si>
  <si>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</si>
  <si>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</si>
  <si>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</si>
  <si>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</si>
  <si>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</si>
  <si>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</si>
  <si>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</si>
  <si>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</si>
  <si>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</si>
  <si>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</si>
  <si>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</si>
  <si>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</si>
  <si>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</si>
  <si>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</si>
  <si>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</si>
  <si>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</si>
  <si>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</si>
  <si>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</si>
  <si>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</si>
  <si>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</si>
  <si>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</si>
  <si>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</si>
  <si>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</si>
  <si>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</si>
  <si>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</si>
  <si>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</si>
  <si>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</si>
  <si>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</si>
  <si>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</si>
  <si>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</si>
  <si>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</si>
  <si>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</si>
  <si>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</si>
  <si>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</si>
  <si>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</si>
  <si>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</si>
  <si>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</si>
  <si>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</si>
  <si>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</si>
  <si>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</si>
  <si>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</si>
  <si>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</si>
  <si>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</si>
  <si>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</si>
  <si>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</si>
  <si>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</si>
  <si>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</si>
  <si>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</si>
  <si>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</si>
  <si>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</si>
  <si>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</si>
  <si>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</si>
  <si>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</si>
  <si>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</si>
  <si>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</si>
  <si>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</si>
  <si>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</si>
  <si>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</si>
  <si>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</si>
  <si>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</si>
  <si>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</si>
  <si>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</si>
  <si>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</si>
  <si>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</si>
  <si>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</si>
  <si>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</si>
  <si>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</si>
  <si>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</si>
  <si>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</si>
  <si>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</si>
  <si>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</si>
  <si>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</si>
  <si>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</si>
  <si>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</si>
  <si>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</si>
  <si>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</si>
  <si>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</si>
  <si>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</si>
  <si>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</si>
  <si>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</si>
  <si>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</si>
  <si>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</si>
  <si>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</si>
  <si>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</si>
  <si>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</si>
  <si>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</si>
  <si>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</si>
  <si>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</si>
  <si>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</si>
  <si>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</si>
  <si>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</si>
  <si>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</si>
  <si>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</si>
  <si>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</si>
  <si>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</si>
  <si>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</si>
  <si>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</si>
  <si>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</si>
  <si>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</si>
  <si>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</si>
  <si>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</si>
  <si>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</si>
  <si>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</si>
  <si>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</si>
  <si>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</si>
  <si>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</si>
  <si>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</si>
  <si>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</si>
  <si>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</si>
  <si>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</si>
  <si>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</si>
  <si>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</si>
  <si>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</si>
  <si>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</si>
  <si>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</si>
  <si>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</si>
  <si>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</si>
  <si>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</si>
  <si>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</si>
  <si>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</si>
  <si>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</si>
  <si>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</si>
  <si>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</si>
  <si>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</si>
  <si>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</si>
  <si>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</si>
  <si>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</si>
  <si>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</si>
  <si>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</si>
  <si>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</si>
  <si>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</si>
  <si>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</si>
  <si>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</si>
  <si>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</si>
  <si>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</si>
  <si>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</si>
  <si>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</si>
  <si>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</si>
  <si>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</si>
  <si>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</si>
  <si>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</si>
  <si>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</si>
  <si>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</si>
  <si>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</si>
  <si>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</si>
  <si>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</si>
  <si>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</si>
  <si>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</si>
  <si>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</si>
  <si>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</si>
  <si>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</si>
  <si>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</si>
  <si>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</si>
  <si>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</si>
  <si>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</si>
  <si>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</si>
  <si>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</si>
  <si>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</si>
  <si>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</si>
  <si>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</si>
  <si>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</si>
  <si>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</si>
  <si>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</si>
  <si>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</si>
  <si>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</si>
  <si>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</si>
  <si>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</si>
  <si>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</si>
  <si>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</si>
  <si>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</si>
  <si>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</si>
  <si>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</si>
  <si>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</si>
  <si>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</si>
  <si>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</si>
  <si>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</si>
  <si>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</si>
  <si>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</si>
  <si>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</si>
  <si>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</si>
  <si>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</si>
  <si>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</si>
  <si>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</si>
  <si>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</si>
  <si>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</si>
  <si>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</si>
  <si>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</si>
  <si>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</si>
  <si>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</si>
  <si>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</si>
  <si>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</si>
  <si>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</si>
  <si>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</si>
  <si>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</si>
  <si>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</si>
  <si>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</si>
  <si>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</si>
  <si>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</si>
  <si>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</si>
  <si>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</si>
  <si>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</si>
  <si>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</si>
  <si>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</si>
  <si>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</si>
  <si>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</si>
  <si>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</si>
  <si>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</si>
  <si>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</si>
  <si>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</si>
  <si>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</si>
  <si>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</si>
  <si>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</si>
  <si>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</si>
  <si>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</si>
  <si>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</si>
  <si>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</si>
  <si>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</si>
  <si>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</si>
  <si>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</si>
  <si>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</si>
  <si>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</si>
  <si>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</si>
  <si>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</si>
  <si>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</si>
  <si>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</si>
  <si>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</si>
  <si>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</si>
  <si>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</si>
  <si>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</si>
  <si>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</si>
  <si>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</si>
  <si>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</si>
  <si>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</si>
  <si>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</si>
  <si>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</si>
  <si>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</si>
  <si>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</si>
  <si>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</si>
  <si>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</si>
  <si>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</si>
  <si>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</si>
  <si>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</si>
  <si>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</si>
  <si>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</si>
  <si>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</si>
  <si>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</si>
  <si>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</si>
  <si>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</si>
  <si>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</si>
  <si>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</si>
  <si>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</si>
  <si>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</si>
  <si>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</si>
  <si>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</si>
  <si>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</si>
  <si>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</si>
  <si>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</si>
  <si>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</si>
  <si>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</si>
  <si>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</si>
  <si>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</si>
  <si>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</si>
  <si>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</si>
  <si>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</si>
  <si>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</si>
  <si>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</si>
  <si>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</si>
  <si>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</si>
  <si>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</si>
  <si>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</si>
  <si>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</si>
  <si>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</si>
  <si>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</si>
  <si>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</si>
  <si>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</si>
  <si>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</si>
  <si>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</si>
  <si>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</si>
  <si>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</si>
  <si>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</si>
  <si>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</si>
  <si>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</si>
  <si>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</si>
  <si>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</si>
  <si>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</si>
  <si>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</si>
  <si>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</si>
  <si>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</si>
  <si>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</si>
  <si>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</si>
  <si>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</si>
  <si>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</si>
  <si>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</si>
  <si>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</si>
  <si>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</si>
  <si>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</si>
  <si>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</si>
  <si>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</si>
  <si>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</si>
  <si>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</si>
  <si>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</si>
  <si>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</si>
  <si>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</si>
  <si>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</si>
  <si>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</si>
  <si>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</si>
  <si>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</si>
  <si>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</si>
  <si>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</si>
  <si>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</si>
  <si>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</si>
  <si>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</si>
  <si>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</si>
  <si>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</si>
  <si>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</si>
  <si>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</si>
  <si>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</si>
  <si>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</si>
  <si>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</si>
  <si>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</si>
  <si>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</si>
  <si>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</si>
  <si>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</si>
  <si>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</si>
  <si>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</si>
  <si>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</si>
  <si>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</si>
  <si>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</si>
  <si>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</si>
  <si>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</si>
  <si>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</si>
  <si>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</si>
  <si>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</si>
  <si>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</si>
  <si>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</si>
  <si>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</si>
  <si>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</si>
  <si>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</si>
  <si>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</si>
  <si>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</si>
  <si>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</si>
  <si>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</si>
  <si>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</si>
  <si>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</si>
  <si>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</si>
  <si>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</si>
  <si>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</si>
  <si>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</si>
  <si>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</si>
  <si>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</si>
  <si>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</si>
  <si>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</si>
  <si>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</si>
  <si>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</si>
  <si>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</si>
  <si>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</si>
  <si>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</si>
  <si>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</si>
  <si>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</si>
  <si>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</si>
  <si>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</si>
  <si>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</si>
  <si>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</si>
  <si>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</si>
  <si>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</si>
  <si>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</si>
  <si>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</si>
  <si>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</si>
  <si>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</si>
  <si>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</si>
  <si>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</si>
  <si>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</si>
  <si>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</si>
  <si>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</si>
  <si>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</si>
  <si>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</si>
  <si>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</si>
  <si>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</si>
  <si>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</si>
  <si>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</si>
  <si>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</si>
  <si>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</si>
  <si>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</si>
  <si>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</si>
  <si>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</si>
  <si>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</si>
  <si>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</si>
  <si>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</si>
  <si>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</si>
  <si>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</si>
  <si>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</si>
  <si>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</si>
  <si>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</si>
  <si>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</si>
  <si>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</si>
  <si>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</si>
  <si>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</si>
  <si>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</si>
  <si>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</si>
  <si>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</si>
  <si>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</si>
  <si>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</si>
  <si>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</si>
  <si>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</si>
  <si>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</si>
  <si>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</si>
  <si>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</si>
  <si>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</si>
  <si>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</si>
  <si>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</si>
  <si>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</si>
  <si>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</si>
  <si>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</si>
  <si>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</si>
  <si>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</si>
  <si>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</si>
  <si>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</si>
  <si>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</si>
  <si>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</si>
  <si>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</si>
  <si>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</si>
  <si>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</si>
  <si>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</si>
  <si>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</si>
  <si>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</si>
  <si>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</si>
  <si>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</si>
  <si>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</si>
  <si>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</si>
  <si>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</si>
  <si>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</si>
  <si>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</si>
  <si>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</si>
  <si>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</si>
  <si>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</si>
  <si>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</si>
  <si>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</si>
  <si>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</si>
  <si>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</si>
  <si>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</si>
  <si>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</si>
  <si>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</si>
  <si>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</si>
  <si>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</si>
  <si>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</si>
  <si>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</si>
  <si>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</si>
  <si>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</si>
  <si>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</si>
  <si>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</si>
  <si>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</si>
  <si>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</si>
  <si>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</si>
  <si>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</si>
  <si>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</si>
  <si>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</si>
  <si>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</si>
  <si>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</si>
  <si>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</si>
  <si>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</si>
  <si>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</si>
  <si>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</si>
  <si>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</si>
  <si>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</si>
  <si>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</si>
  <si>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</si>
  <si>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</si>
  <si>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</si>
  <si>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</si>
  <si>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</si>
  <si>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</si>
  <si>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</si>
  <si>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</si>
  <si>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</si>
  <si>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</si>
  <si>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</si>
  <si>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</si>
  <si>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</si>
  <si>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</si>
  <si>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</si>
  <si>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</si>
  <si>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</si>
  <si>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</si>
  <si>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</si>
  <si>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</si>
  <si>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</si>
  <si>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</si>
  <si>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</si>
  <si>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</si>
  <si>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</si>
  <si>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</si>
  <si>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</si>
  <si>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</si>
  <si>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</si>
  <si>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</si>
  <si>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</si>
  <si>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</si>
  <si>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</si>
  <si>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</si>
  <si>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</si>
  <si>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</si>
  <si>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</si>
  <si>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</si>
  <si>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</si>
  <si>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</si>
  <si>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</si>
  <si>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</si>
  <si>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</si>
  <si>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</si>
  <si>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</si>
  <si>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</si>
  <si>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</si>
  <si>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</si>
  <si>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</si>
  <si>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</si>
  <si>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</si>
  <si>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</si>
  <si>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</si>
  <si>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</si>
  <si>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</si>
  <si>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</si>
  <si>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</si>
  <si>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</si>
  <si>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</si>
  <si>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</si>
  <si>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</si>
  <si>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</si>
  <si>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</si>
  <si>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</si>
  <si>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</si>
  <si>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</si>
  <si>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</si>
  <si>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</si>
  <si>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</si>
  <si>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</si>
  <si>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</si>
  <si>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</si>
  <si>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</si>
  <si>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</si>
  <si>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</si>
  <si>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</si>
  <si>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</si>
  <si>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</si>
  <si>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</si>
  <si>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</si>
  <si>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</si>
  <si>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</si>
  <si>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</si>
  <si>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</si>
  <si>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</si>
  <si>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</si>
  <si>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</si>
  <si>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</si>
  <si>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</si>
  <si>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</si>
  <si>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</si>
  <si>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</si>
  <si>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</si>
  <si>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</si>
  <si>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</si>
  <si>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</si>
  <si>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</si>
  <si>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</si>
  <si>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</si>
  <si>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</si>
  <si>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</si>
  <si>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</si>
  <si>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</si>
  <si>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</si>
  <si>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</si>
  <si>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</si>
  <si>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</si>
  <si>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</si>
  <si>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</si>
  <si>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</si>
  <si>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</si>
  <si>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</si>
  <si>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</si>
  <si>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</si>
  <si>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</si>
  <si>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</si>
  <si>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</si>
  <si>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</si>
  <si>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</si>
  <si>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</si>
  <si>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</si>
  <si>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</si>
  <si>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</si>
  <si>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</si>
  <si>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</si>
  <si>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</si>
  <si>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</si>
  <si>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</si>
  <si>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</si>
  <si>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</si>
  <si>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</si>
  <si>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</si>
  <si>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</si>
  <si>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</si>
  <si>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</si>
  <si>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</si>
  <si>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</si>
  <si>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</si>
  <si>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</si>
  <si>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</si>
  <si>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</si>
  <si>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</si>
  <si>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</si>
  <si>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</si>
  <si>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</si>
  <si>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</si>
  <si>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</si>
  <si>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</si>
  <si>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</si>
  <si>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</si>
  <si>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</si>
  <si>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</si>
  <si>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</si>
  <si>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</si>
  <si>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</si>
  <si>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</si>
  <si>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</si>
  <si>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</si>
  <si>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</si>
  <si>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</si>
  <si>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</si>
  <si>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</si>
  <si>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</si>
  <si>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</si>
  <si>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</si>
  <si>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</si>
  <si>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</si>
  <si>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</si>
  <si>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</si>
  <si>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</si>
  <si>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</si>
  <si>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</si>
  <si>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</si>
  <si>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</si>
  <si>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</si>
  <si>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</si>
  <si>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</si>
  <si>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</si>
  <si>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</si>
  <si>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</si>
  <si>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</si>
  <si>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</si>
  <si>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</si>
  <si>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</si>
  <si>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</si>
  <si>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</si>
  <si>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</si>
  <si>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</si>
  <si>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</si>
  <si>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</si>
  <si>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</si>
  <si>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</si>
  <si>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</si>
  <si>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</si>
  <si>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</si>
  <si>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</si>
  <si>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</si>
  <si>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</si>
  <si>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</si>
  <si>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</si>
  <si>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</si>
  <si>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</si>
  <si>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</si>
  <si>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</si>
  <si>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</si>
  <si>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</si>
  <si>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</si>
  <si>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</si>
  <si>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</si>
  <si>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</si>
  <si>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</si>
  <si>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</si>
  <si>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</si>
  <si>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</si>
  <si>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</si>
  <si>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</si>
  <si>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</si>
  <si>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</si>
  <si>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</si>
  <si>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</si>
  <si>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</si>
  <si>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</si>
  <si>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</si>
  <si>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</si>
  <si>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</si>
  <si>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</si>
  <si>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</si>
  <si>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</si>
  <si>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</si>
  <si>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</si>
  <si>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</si>
  <si>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</si>
  <si>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</si>
  <si>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</si>
  <si>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</si>
  <si>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</si>
  <si>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</si>
  <si>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</si>
  <si>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</si>
  <si>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</si>
  <si>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</si>
  <si>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</si>
  <si>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</si>
  <si>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</si>
  <si>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</si>
  <si>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</si>
  <si>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</si>
  <si>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</si>
  <si>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</si>
  <si>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</si>
  <si>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</si>
  <si>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</si>
  <si>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</si>
  <si>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</si>
  <si>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</si>
  <si>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</si>
  <si>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</si>
  <si>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</si>
  <si>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</si>
  <si>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</si>
  <si>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</si>
  <si>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</si>
  <si>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</si>
  <si>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</si>
  <si>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</si>
  <si>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</si>
  <si>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</si>
  <si>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</si>
  <si>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</si>
  <si>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</si>
  <si>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</si>
  <si>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</si>
  <si>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</si>
  <si>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</si>
  <si>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</si>
  <si>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</si>
  <si>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</si>
  <si>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</si>
  <si>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</si>
  <si>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</si>
  <si>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</si>
  <si>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</si>
  <si>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</si>
  <si>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</si>
  <si>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</si>
  <si>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</si>
  <si>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</si>
  <si>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</si>
  <si>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</si>
  <si>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</si>
  <si>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</si>
  <si>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</si>
  <si>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</si>
  <si>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</si>
  <si>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</si>
  <si>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</si>
  <si>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</si>
  <si>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</si>
  <si>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</si>
  <si>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</si>
  <si>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</si>
  <si>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</si>
  <si>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</si>
  <si>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</si>
  <si>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</si>
  <si>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</si>
  <si>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</si>
  <si>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</si>
  <si>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</si>
  <si>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</si>
  <si>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</si>
  <si>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</si>
  <si>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</si>
  <si>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</si>
  <si>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</si>
  <si>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</si>
  <si>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</si>
  <si>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</si>
  <si>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</si>
  <si>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</si>
  <si>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</si>
  <si>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</si>
  <si>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</si>
  <si>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</si>
  <si>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</si>
  <si>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</si>
  <si>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</si>
  <si>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</si>
  <si>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</si>
  <si>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</si>
  <si>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</si>
  <si>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</si>
  <si>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</si>
  <si>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</si>
  <si>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</si>
  <si>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</si>
  <si>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</si>
  <si>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</si>
  <si>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</si>
  <si>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</si>
  <si>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</si>
  <si>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</si>
  <si>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</si>
  <si>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</si>
  <si>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</si>
  <si>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</si>
  <si>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</si>
  <si>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</si>
  <si>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</si>
  <si>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</si>
  <si>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</si>
  <si>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</si>
  <si>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</si>
  <si>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</si>
  <si>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</si>
  <si>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</si>
  <si>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</si>
  <si>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</si>
  <si>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</si>
  <si>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</si>
  <si>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</si>
  <si>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</si>
  <si>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</si>
  <si>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</si>
  <si>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</si>
  <si>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</si>
  <si>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</si>
  <si>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</si>
  <si>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</si>
  <si>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</si>
  <si>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</si>
  <si>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</si>
  <si>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</si>
  <si>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</si>
  <si>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</si>
  <si>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</si>
  <si>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</si>
  <si>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</si>
  <si>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</si>
  <si>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</si>
  <si>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</si>
  <si>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</si>
  <si>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</si>
  <si>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</si>
  <si>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</si>
  <si>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</si>
  <si>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</si>
  <si>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</si>
  <si>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</si>
  <si>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</si>
  <si>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</si>
  <si>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</si>
  <si>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</si>
  <si>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</si>
  <si>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</si>
  <si>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</si>
  <si>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</si>
  <si>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</si>
  <si>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</si>
  <si>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</si>
  <si>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</si>
  <si>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</si>
  <si>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</si>
  <si>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</si>
  <si>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</si>
  <si>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</si>
  <si>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</si>
  <si>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</si>
  <si>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</si>
  <si>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</si>
  <si>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</si>
  <si>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</si>
  <si>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</si>
  <si>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</si>
  <si>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</si>
  <si>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</si>
  <si>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</si>
  <si>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</si>
  <si>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</si>
  <si>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</si>
  <si>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</si>
  <si>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</si>
  <si>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</si>
  <si>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</si>
  <si>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</si>
  <si>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</si>
  <si>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</si>
  <si>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</si>
  <si>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</si>
  <si>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</si>
  <si>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</si>
  <si>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</si>
  <si>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</si>
  <si>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</si>
  <si>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</si>
  <si>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</si>
  <si>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</si>
  <si>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</si>
  <si>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</si>
  <si>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</si>
  <si>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</si>
  <si>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</si>
  <si>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</si>
  <si>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</si>
  <si>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</si>
  <si>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</si>
  <si>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</si>
  <si>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</si>
  <si>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</si>
  <si>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</si>
  <si>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</si>
  <si>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</si>
  <si>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</si>
  <si>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</si>
  <si>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</si>
  <si>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</si>
  <si>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</si>
  <si>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</si>
  <si>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</si>
  <si>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</si>
  <si>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</si>
  <si>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</si>
  <si>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</si>
  <si>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</si>
  <si>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</si>
  <si>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</si>
  <si>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</si>
  <si>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</si>
  <si>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</si>
  <si>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</si>
  <si>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</si>
  <si>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</si>
  <si>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</si>
  <si>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</si>
  <si>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</si>
  <si>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</si>
  <si>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</si>
  <si>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</si>
  <si>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</si>
  <si>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</si>
  <si>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</si>
  <si>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</si>
  <si>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</si>
  <si>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</si>
  <si>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</si>
  <si>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</si>
  <si>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</si>
  <si>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</si>
  <si>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</si>
  <si>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</si>
  <si>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</si>
  <si>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</si>
  <si>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</si>
  <si>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</si>
  <si>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</si>
  <si>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</si>
  <si>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</si>
  <si>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</si>
  <si>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</si>
  <si>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</si>
  <si>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</si>
  <si>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</si>
  <si>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</si>
  <si>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</si>
  <si>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</si>
  <si>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</si>
  <si>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</si>
  <si>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</si>
  <si>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</si>
  <si>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</si>
  <si>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</si>
  <si>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</si>
  <si>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</si>
  <si>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</si>
  <si>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</si>
  <si>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</si>
  <si>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</si>
  <si>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</si>
  <si>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</si>
  <si>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</si>
  <si>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</si>
  <si>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</si>
  <si>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</si>
  <si>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</si>
  <si>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</si>
  <si>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</si>
  <si>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</si>
  <si>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</si>
  <si>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</si>
  <si>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</si>
  <si>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</si>
  <si>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</si>
  <si>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</si>
  <si>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</si>
  <si>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</si>
  <si>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</si>
  <si>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</si>
  <si>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</si>
  <si>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</si>
  <si>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</si>
  <si>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</si>
  <si>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</si>
  <si>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</si>
  <si>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</si>
  <si>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</si>
  <si>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</si>
  <si>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</si>
  <si>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</si>
  <si>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</si>
  <si>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</si>
  <si>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</si>
  <si>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</si>
  <si>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</si>
  <si>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</si>
  <si>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</si>
  <si>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</si>
  <si>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</si>
  <si>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</si>
  <si>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</si>
  <si>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</si>
  <si>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</si>
  <si>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</si>
  <si>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</si>
  <si>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</si>
  <si>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</si>
  <si>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</si>
  <si>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</si>
  <si>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</si>
  <si>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</si>
  <si>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</si>
  <si>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</si>
  <si>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</si>
  <si>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</si>
  <si>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</si>
  <si>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</si>
  <si>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</si>
  <si>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</si>
  <si>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</si>
  <si>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</si>
  <si>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</si>
  <si>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</si>
  <si>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</si>
  <si>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</si>
  <si>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</si>
  <si>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</si>
  <si>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</si>
  <si>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</si>
  <si>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</si>
  <si>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</si>
  <si>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</si>
  <si>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</si>
  <si>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</si>
  <si>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</si>
  <si>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</si>
  <si>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</si>
  <si>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</si>
  <si>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</si>
  <si>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</si>
  <si>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</si>
  <si>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</si>
  <si>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</si>
  <si>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</si>
  <si>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</si>
  <si>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</si>
  <si>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</si>
  <si>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</si>
  <si>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</si>
  <si>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</si>
  <si>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</si>
  <si>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</si>
  <si>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</si>
  <si>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</si>
  <si>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</si>
  <si>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</si>
  <si>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</si>
  <si>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</si>
  <si>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</si>
  <si>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</si>
  <si>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</si>
  <si>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</si>
  <si>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</si>
  <si>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</si>
  <si>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</si>
  <si>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</si>
  <si>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</si>
  <si>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</si>
  <si>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</si>
  <si>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</si>
  <si>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</si>
  <si>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</si>
  <si>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</si>
  <si>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</si>
  <si>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</si>
  <si>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</si>
  <si>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</si>
  <si>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</si>
  <si>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</si>
  <si>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</si>
  <si>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</si>
  <si>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</si>
  <si>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</si>
  <si>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</si>
  <si>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</si>
  <si>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</si>
  <si>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</si>
  <si>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</si>
  <si>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</si>
  <si>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</si>
  <si>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</si>
  <si>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</si>
  <si>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</si>
  <si>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</si>
  <si>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</si>
  <si>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</si>
  <si>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</si>
  <si>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</si>
  <si>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</si>
  <si>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</si>
  <si>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</si>
  <si>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</si>
  <si>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</si>
  <si>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</si>
  <si>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</si>
  <si>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</si>
  <si>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</si>
  <si>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</si>
  <si>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</si>
  <si>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</si>
  <si>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</si>
  <si>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</si>
  <si>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</si>
  <si>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</si>
  <si>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</si>
  <si>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</si>
  <si>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</si>
  <si>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</si>
  <si>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</si>
  <si>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</si>
  <si>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</si>
  <si>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</si>
  <si>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</si>
  <si>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</si>
  <si>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</si>
  <si>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</si>
  <si>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</si>
  <si>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</si>
  <si>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</si>
  <si>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</si>
  <si>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</si>
  <si>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</si>
  <si>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</si>
  <si>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</si>
  <si>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</si>
  <si>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</si>
  <si>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</si>
  <si>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</si>
  <si>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</si>
  <si>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</si>
  <si>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</si>
  <si>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</si>
  <si>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</si>
  <si>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</si>
  <si>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</si>
  <si>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</si>
  <si>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</si>
  <si>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</si>
  <si>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</si>
  <si>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</si>
  <si>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</si>
  <si>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</si>
  <si>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</si>
  <si>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</si>
  <si>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</si>
  <si>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</si>
  <si>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</si>
  <si>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</si>
  <si>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</si>
  <si>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</si>
  <si>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</si>
  <si>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</si>
  <si>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</si>
  <si>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</si>
  <si>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</si>
  <si>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</si>
  <si>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</si>
  <si>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</si>
  <si>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</si>
  <si>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</si>
  <si>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</si>
  <si>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</si>
  <si>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</si>
  <si>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</si>
  <si>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</si>
  <si>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</si>
  <si>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</si>
  <si>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</si>
  <si>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</si>
  <si>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</si>
  <si>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</si>
  <si>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</si>
  <si>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</si>
  <si>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</si>
  <si>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</si>
  <si>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</si>
  <si>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</si>
  <si>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</si>
  <si>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</si>
  <si>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</si>
  <si>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</si>
  <si>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</si>
  <si>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</si>
  <si>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</si>
  <si>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</si>
  <si>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</si>
  <si>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</si>
  <si>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</si>
  <si>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</si>
  <si>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</si>
  <si>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</si>
  <si>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</si>
  <si>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</si>
  <si>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</si>
  <si>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</si>
  <si>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</si>
  <si>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</si>
  <si>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</si>
  <si>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</si>
  <si>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</si>
  <si>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</si>
  <si>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</si>
  <si>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</si>
  <si>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</si>
  <si>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</si>
  <si>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</si>
  <si>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</si>
  <si>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</si>
  <si>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</si>
  <si>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</si>
  <si>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</si>
  <si>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</si>
  <si>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</si>
  <si>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</si>
  <si>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</si>
  <si>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</si>
  <si>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</si>
  <si>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</si>
  <si>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</si>
  <si>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</si>
  <si>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</si>
  <si>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</si>
  <si>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</si>
  <si>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</si>
  <si>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</si>
  <si>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</si>
  <si>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</si>
  <si>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</si>
  <si>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</si>
  <si>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</si>
  <si>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</si>
  <si>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</si>
  <si>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</si>
  <si>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</si>
  <si>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</si>
  <si>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</si>
  <si>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</si>
  <si>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</si>
  <si>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</si>
  <si>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</si>
  <si>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</si>
  <si>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</si>
  <si>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</si>
  <si>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</si>
  <si>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</si>
  <si>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</si>
  <si>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</si>
  <si>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</si>
  <si>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</si>
  <si>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</si>
  <si>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</si>
  <si>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</si>
  <si>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</si>
  <si>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</si>
  <si>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</si>
  <si>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</si>
  <si>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</si>
  <si>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</si>
  <si>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</si>
  <si>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</si>
  <si>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</si>
  <si>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</si>
  <si>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</si>
  <si>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</si>
  <si>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</si>
  <si>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</si>
  <si>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</si>
  <si>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</si>
  <si>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</si>
  <si>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</si>
  <si>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</si>
  <si>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</si>
  <si>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</si>
  <si>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</si>
  <si>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</si>
  <si>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</si>
  <si>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</si>
  <si>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</si>
  <si>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</si>
  <si>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</si>
  <si>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</si>
  <si>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</si>
  <si>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</si>
  <si>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</si>
  <si>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</si>
  <si>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</si>
  <si>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</si>
  <si>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</si>
  <si>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</si>
  <si>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</si>
  <si>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</si>
  <si>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</si>
  <si>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</si>
  <si>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</si>
  <si>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</si>
  <si>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</si>
  <si>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</si>
  <si>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</si>
  <si>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</si>
  <si>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</si>
  <si>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</si>
  <si>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</si>
  <si>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</si>
  <si>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</si>
  <si>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</si>
  <si>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</si>
  <si>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</si>
  <si>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</si>
  <si>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</si>
  <si>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</si>
  <si>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</si>
  <si>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</si>
  <si>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</si>
  <si>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</si>
  <si>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</si>
  <si>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</si>
  <si>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</si>
  <si>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</si>
  <si>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</si>
  <si>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</si>
  <si>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</si>
  <si>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</si>
  <si>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</si>
  <si>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</si>
  <si>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</si>
  <si>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</si>
  <si>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</si>
  <si>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</si>
  <si>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</si>
  <si>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</si>
  <si>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</si>
  <si>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</si>
  <si>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</si>
  <si>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</si>
  <si>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</si>
  <si>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</si>
  <si>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</si>
  <si>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</si>
  <si>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</si>
  <si>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</si>
  <si>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</si>
  <si>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</si>
  <si>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</si>
  <si>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</si>
  <si>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</si>
  <si>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</si>
  <si>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</si>
  <si>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</si>
  <si>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</si>
  <si>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</si>
  <si>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</si>
  <si>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</si>
  <si>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</si>
  <si>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</si>
  <si>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</si>
  <si>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</si>
  <si>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</si>
  <si>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</si>
  <si>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</si>
  <si>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</si>
  <si>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</si>
  <si>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</si>
  <si>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</si>
  <si>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</si>
  <si>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</si>
  <si>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</si>
  <si>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</si>
  <si>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</si>
  <si>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</si>
  <si>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</si>
  <si>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</si>
  <si>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</si>
  <si>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</si>
  <si>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</si>
  <si>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</si>
  <si>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</si>
  <si>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</si>
  <si>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</si>
  <si>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</si>
  <si>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</si>
  <si>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</si>
  <si>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</si>
  <si>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</si>
  <si>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</si>
  <si>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</si>
  <si>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</si>
  <si>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</si>
  <si>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</si>
  <si>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</si>
  <si>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</si>
  <si>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</si>
  <si>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</si>
  <si>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</si>
  <si>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</si>
  <si>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</si>
  <si>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</si>
  <si>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</si>
  <si>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</si>
  <si>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</si>
  <si>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</si>
  <si>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</si>
  <si>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</si>
  <si>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</si>
  <si>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</si>
  <si>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</si>
  <si>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</si>
  <si>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</si>
  <si>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</si>
  <si>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</si>
  <si>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</si>
  <si>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</si>
  <si>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</si>
  <si>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</si>
  <si>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</si>
  <si>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</si>
  <si>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</si>
  <si>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</si>
  <si>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</si>
  <si>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</si>
  <si>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</si>
  <si>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</si>
  <si>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</si>
  <si>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</si>
  <si>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</si>
  <si>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</si>
  <si>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</si>
  <si>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</si>
  <si>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</si>
  <si>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</si>
  <si>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</si>
  <si>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</si>
  <si>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</si>
  <si>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</si>
  <si>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</si>
  <si>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</si>
  <si>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</si>
  <si>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</si>
  <si>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</si>
  <si>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</si>
  <si>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</si>
  <si>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</si>
  <si>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</si>
  <si>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</si>
  <si>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</si>
  <si>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</si>
  <si>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</si>
  <si>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</si>
  <si>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</si>
  <si>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</si>
  <si>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</si>
  <si>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</si>
  <si>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</si>
  <si>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</si>
  <si>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</si>
  <si>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</si>
  <si>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</si>
  <si>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</si>
  <si>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</si>
  <si>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</si>
  <si>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</si>
  <si>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</si>
  <si>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</si>
  <si>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</si>
  <si>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</si>
  <si>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</si>
  <si>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</si>
  <si>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</si>
  <si>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</si>
  <si>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</si>
  <si>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</si>
  <si>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</si>
  <si>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</si>
  <si>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</si>
  <si>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</si>
  <si>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</si>
  <si>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</si>
  <si>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</si>
  <si>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</si>
  <si>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</si>
  <si>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</si>
  <si>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</si>
  <si>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</si>
  <si>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</si>
  <si>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</si>
  <si>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</si>
  <si>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</si>
  <si>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</si>
  <si>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</si>
  <si>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</si>
  <si>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</si>
  <si>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</si>
  <si>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</si>
  <si>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</si>
  <si>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</si>
  <si>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</si>
  <si>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</si>
  <si>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</si>
  <si>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</si>
  <si>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</si>
  <si>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</si>
  <si>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</si>
  <si>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</si>
  <si>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</si>
  <si>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</si>
  <si>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</si>
  <si>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</si>
  <si>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</si>
  <si>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</si>
  <si>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</si>
  <si>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</si>
  <si>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</si>
  <si>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</si>
  <si>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</si>
  <si>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</si>
  <si>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</si>
  <si>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</si>
  <si>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</si>
  <si>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</si>
  <si>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</si>
  <si>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</si>
  <si>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</si>
  <si>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</si>
  <si>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</si>
  <si>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</si>
  <si>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</si>
  <si>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</si>
  <si>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</si>
  <si>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</si>
  <si>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</si>
  <si>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</si>
  <si>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</si>
  <si>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</si>
  <si>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</si>
  <si>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</si>
  <si>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</si>
  <si>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</si>
  <si>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</si>
  <si>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</si>
  <si>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</si>
  <si>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</si>
  <si>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</si>
  <si>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</si>
  <si>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</si>
  <si>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</si>
  <si>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</si>
  <si>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</si>
  <si>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</si>
  <si>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</si>
  <si>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</si>
  <si>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</si>
  <si>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</si>
  <si>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</si>
  <si>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</si>
  <si>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</si>
  <si>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</si>
  <si>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</si>
  <si>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</si>
  <si>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</si>
  <si>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</si>
  <si>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</si>
  <si>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</si>
  <si>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</si>
  <si>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</si>
  <si>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</si>
  <si>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</si>
  <si>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</si>
  <si>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</si>
  <si>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</si>
  <si>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</si>
  <si>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</si>
  <si>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</si>
  <si>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</si>
  <si>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</si>
  <si>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</si>
  <si>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</si>
  <si>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</si>
  <si>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</si>
  <si>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</si>
  <si>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</si>
  <si>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</si>
  <si>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</si>
  <si>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</si>
  <si>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</si>
  <si>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</si>
  <si>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</si>
  <si>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</si>
  <si>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</si>
  <si>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</si>
  <si>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</si>
  <si>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</si>
  <si>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</si>
  <si>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</si>
  <si>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</si>
  <si>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</si>
  <si>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</si>
  <si>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</si>
  <si>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</si>
  <si>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</si>
  <si>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</si>
  <si>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</si>
  <si>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</si>
  <si>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</si>
  <si>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</si>
  <si>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</si>
  <si>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</si>
  <si>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</si>
  <si>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</si>
  <si>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</si>
  <si>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</si>
  <si>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</si>
  <si>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</si>
  <si>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</si>
  <si>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</si>
  <si>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</si>
  <si>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</si>
  <si>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</si>
  <si>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</si>
  <si>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</si>
  <si>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</si>
  <si>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</si>
  <si>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</si>
  <si>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</si>
  <si>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</si>
  <si>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</si>
  <si>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</si>
  <si>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</si>
  <si>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</si>
  <si>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</si>
  <si>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</si>
  <si>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</si>
  <si>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</si>
  <si>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</si>
  <si>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</si>
  <si>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</si>
  <si>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</si>
  <si>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</si>
  <si>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</si>
  <si>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</si>
  <si>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</si>
  <si>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</si>
  <si>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</si>
  <si>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</si>
  <si>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</si>
  <si>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</si>
  <si>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</si>
  <si>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</si>
  <si>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</si>
  <si>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</si>
  <si>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</si>
  <si>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</si>
  <si>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</si>
  <si>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</si>
  <si>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</si>
  <si>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</si>
  <si>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</si>
  <si>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</si>
  <si>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</si>
  <si>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</si>
  <si>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</si>
  <si>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</si>
  <si>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</si>
  <si>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</si>
  <si>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</si>
  <si>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</si>
  <si>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</si>
  <si>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</si>
  <si>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</si>
  <si>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</si>
  <si>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</si>
  <si>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</si>
  <si>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</si>
  <si>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</si>
  <si>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</si>
  <si>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</si>
  <si>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</si>
  <si>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</si>
  <si>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</si>
  <si>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</si>
  <si>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</si>
  <si>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</si>
  <si>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</si>
  <si>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</si>
  <si>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</si>
  <si>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</si>
  <si>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</si>
  <si>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</si>
  <si>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</si>
  <si>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</si>
  <si>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</si>
  <si>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</si>
  <si>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</si>
  <si>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</si>
  <si>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</si>
  <si>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</si>
  <si>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</si>
  <si>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</si>
  <si>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</si>
  <si>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</si>
  <si>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</si>
  <si>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</si>
  <si>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</si>
  <si>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</si>
  <si>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</si>
  <si>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</si>
  <si>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</si>
  <si>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</si>
  <si>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</si>
  <si>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</si>
  <si>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</si>
  <si>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</si>
  <si>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</si>
  <si>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</si>
  <si>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</si>
  <si>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</si>
  <si>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</si>
  <si>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</si>
  <si>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</si>
  <si>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</si>
  <si>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</si>
  <si>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</si>
  <si>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</si>
  <si>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</si>
  <si>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</si>
  <si>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</si>
  <si>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</si>
  <si>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</si>
  <si>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</si>
  <si>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</si>
  <si>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</si>
  <si>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</si>
  <si>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</si>
  <si>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</si>
  <si>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</si>
  <si>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</si>
  <si>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</si>
  <si>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</si>
  <si>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</si>
  <si>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</si>
  <si>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</si>
  <si>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</si>
  <si>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</si>
  <si>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</si>
  <si>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</si>
  <si>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</si>
  <si>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</si>
  <si>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</si>
  <si>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</si>
  <si>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</si>
  <si>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</si>
  <si>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</si>
  <si>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</si>
  <si>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</si>
  <si>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</si>
  <si>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</si>
  <si>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</si>
  <si>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</si>
  <si>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</si>
  <si>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</si>
  <si>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</si>
  <si>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</si>
  <si>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</si>
  <si>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</si>
  <si>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</si>
  <si>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</si>
  <si>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</si>
  <si>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</si>
  <si>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</si>
  <si>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</si>
  <si>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</si>
  <si>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</si>
  <si>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</si>
  <si>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</si>
  <si>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</si>
  <si>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</si>
  <si>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</si>
  <si>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</si>
  <si>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</si>
  <si>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</si>
  <si>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</si>
  <si>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</si>
  <si>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</si>
  <si>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</si>
  <si>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</si>
  <si>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</si>
  <si>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</si>
  <si>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</si>
  <si>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</si>
  <si>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</si>
  <si>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</si>
  <si>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</si>
  <si>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</si>
  <si>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</si>
  <si>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</si>
  <si>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</si>
  <si>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</si>
  <si>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</si>
  <si>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</si>
  <si>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</si>
  <si>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</si>
  <si>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</si>
  <si>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</si>
  <si>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</si>
  <si>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</si>
  <si>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</si>
  <si>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</si>
  <si>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</si>
  <si>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</si>
  <si>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</si>
  <si>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</si>
  <si>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</si>
  <si>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</si>
  <si>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</si>
  <si>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</si>
  <si>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</si>
  <si>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</si>
  <si>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</si>
  <si>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</si>
  <si>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</si>
  <si>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</si>
  <si>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</si>
  <si>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</si>
  <si>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</si>
  <si>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</si>
  <si>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</si>
  <si>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</si>
  <si>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</si>
  <si>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</si>
  <si>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</si>
  <si>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</si>
  <si>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</si>
  <si>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</si>
  <si>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</si>
  <si>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</si>
  <si>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</si>
  <si>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</si>
  <si>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</si>
  <si>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</si>
  <si>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</si>
  <si>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</si>
  <si>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</si>
  <si>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</si>
  <si>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</si>
  <si>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</si>
  <si>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</si>
  <si>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</si>
  <si>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</si>
  <si>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</si>
  <si>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</si>
  <si>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</si>
  <si>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</si>
  <si>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</si>
  <si>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</si>
  <si>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</si>
  <si>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</si>
  <si>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</si>
  <si>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</si>
  <si>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</si>
  <si>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</si>
  <si>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</si>
  <si>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</si>
  <si>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</si>
  <si>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</si>
  <si>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</si>
  <si>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</si>
  <si>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</si>
  <si>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</si>
  <si>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</si>
  <si>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</si>
  <si>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</si>
  <si>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</si>
  <si>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</si>
  <si>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</si>
  <si>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</si>
  <si>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</si>
  <si>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</si>
  <si>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</si>
  <si>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</si>
  <si>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</si>
  <si>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</si>
  <si>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</si>
  <si>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</si>
  <si>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</si>
  <si>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</si>
  <si>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</si>
  <si>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</si>
  <si>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</si>
  <si>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</si>
  <si>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</si>
  <si>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</si>
  <si>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</si>
  <si>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</si>
  <si>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</si>
  <si>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</si>
  <si>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</si>
  <si>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</si>
  <si>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</si>
  <si>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</si>
  <si>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</si>
  <si>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</si>
  <si>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</si>
  <si>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</si>
  <si>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</si>
  <si>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</si>
  <si>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</si>
  <si>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</si>
  <si>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</si>
  <si>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</si>
  <si>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</si>
  <si>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</si>
  <si>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</si>
  <si>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</si>
  <si>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</si>
  <si>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</si>
  <si>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</si>
  <si>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</si>
  <si>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</si>
  <si>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</si>
  <si>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</si>
  <si>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</si>
  <si>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</si>
  <si>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</si>
  <si>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</si>
  <si>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</si>
  <si>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</si>
  <si>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</si>
  <si>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</si>
  <si>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</si>
  <si>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</si>
  <si>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</si>
  <si>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</si>
  <si>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</si>
  <si>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</si>
  <si>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</si>
  <si>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</si>
  <si>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</si>
  <si>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</si>
  <si>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</si>
  <si>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</si>
  <si>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</si>
  <si>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</si>
  <si>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</si>
  <si>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</si>
  <si>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</si>
  <si>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</si>
  <si>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</si>
  <si>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</si>
  <si>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</si>
  <si>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</si>
  <si>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</si>
  <si>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</si>
  <si>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</si>
  <si>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</si>
  <si>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</si>
  <si>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</si>
  <si>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</si>
  <si>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</si>
  <si>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</si>
  <si>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</si>
  <si>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</si>
  <si>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</si>
  <si>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</si>
  <si>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</si>
  <si>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</si>
  <si>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</si>
  <si>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</si>
  <si>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</si>
  <si>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</si>
  <si>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</si>
  <si>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</si>
  <si>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</si>
  <si>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</si>
  <si>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</si>
  <si>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</si>
  <si>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</si>
  <si>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</si>
  <si>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</si>
  <si>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</si>
  <si>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</si>
  <si>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</si>
  <si>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</si>
  <si>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</si>
  <si>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</si>
  <si>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</si>
  <si>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</si>
  <si>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</si>
  <si>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</si>
  <si>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</si>
  <si>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</si>
  <si>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</si>
  <si>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</si>
  <si>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</si>
  <si>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</si>
  <si>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</si>
  <si>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</si>
  <si>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</si>
  <si>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</si>
  <si>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</si>
  <si>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</si>
  <si>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</si>
  <si>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</si>
  <si>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</si>
  <si>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</si>
  <si>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</si>
  <si>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</si>
  <si>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</si>
  <si>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</si>
  <si>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</si>
  <si>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</si>
  <si>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</si>
  <si>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</si>
  <si>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</si>
  <si>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</si>
  <si>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</si>
  <si>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</si>
  <si>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</si>
  <si>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</si>
  <si>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</si>
  <si>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</si>
  <si>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</si>
  <si>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</si>
  <si>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</si>
  <si>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</si>
  <si>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</si>
  <si>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</si>
  <si>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</si>
  <si>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</si>
  <si>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</si>
  <si>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</si>
  <si>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</si>
  <si>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</si>
  <si>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</si>
  <si>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</si>
  <si>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</si>
  <si>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</si>
  <si>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</si>
  <si>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</si>
  <si>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</si>
  <si>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</si>
  <si>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</si>
  <si>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</si>
  <si>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</si>
  <si>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</si>
  <si>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</si>
  <si>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</si>
  <si>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</si>
  <si>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</si>
  <si>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</si>
  <si>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</si>
  <si>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</si>
  <si>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</si>
  <si>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</si>
  <si>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</si>
  <si>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</si>
  <si>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</si>
  <si>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</si>
  <si>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</si>
  <si>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</si>
  <si>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</si>
  <si>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</si>
  <si>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</si>
  <si>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</si>
  <si>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</si>
  <si>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</si>
  <si>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</si>
  <si>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</si>
  <si>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</si>
  <si>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</si>
  <si>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</si>
  <si>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</si>
  <si>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</si>
  <si>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</si>
  <si>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</si>
  <si>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</si>
  <si>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</si>
  <si>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</si>
  <si>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</si>
  <si>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</si>
  <si>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</si>
  <si>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</si>
  <si>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</si>
  <si>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</si>
  <si>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</si>
  <si>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</si>
  <si>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</si>
  <si>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</si>
  <si>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</si>
  <si>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</si>
  <si>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</si>
  <si>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</si>
  <si>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</si>
  <si>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</si>
  <si>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</si>
  <si>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</si>
  <si>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</si>
  <si>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</si>
  <si>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</si>
  <si>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</si>
  <si>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</si>
  <si>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</si>
  <si>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</si>
  <si>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</si>
  <si>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</si>
  <si>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</si>
  <si>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</si>
  <si>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</si>
  <si>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</si>
  <si>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</si>
  <si>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</si>
  <si>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</si>
  <si>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</si>
  <si>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</si>
  <si>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</si>
  <si>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</si>
  <si>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</si>
  <si>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</si>
  <si>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</si>
  <si>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</si>
  <si>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</si>
  <si>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</si>
  <si>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</si>
  <si>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</si>
  <si>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</si>
  <si>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</si>
  <si>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</si>
  <si>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</si>
  <si>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</si>
  <si>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</si>
  <si>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</si>
  <si>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</si>
  <si>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</si>
  <si>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</si>
  <si>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</si>
  <si>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</si>
  <si>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</si>
  <si>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</si>
  <si>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</si>
  <si>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</si>
  <si>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</si>
  <si>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</si>
  <si>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</si>
  <si>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</si>
  <si>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</si>
  <si>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</si>
  <si>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</si>
  <si>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</si>
  <si>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</si>
  <si>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</si>
  <si>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</si>
  <si>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</si>
  <si>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</si>
  <si>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</si>
  <si>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</si>
  <si>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</si>
  <si>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</si>
  <si>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</si>
  <si>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</si>
  <si>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</si>
  <si>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</si>
  <si>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</si>
  <si>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</si>
  <si>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</si>
  <si>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</si>
  <si>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</si>
  <si>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</si>
  <si>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</si>
  <si>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</si>
  <si>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</si>
  <si>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</si>
  <si>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</si>
  <si>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</si>
  <si>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</si>
  <si>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</si>
  <si>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</si>
  <si>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</si>
  <si>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</si>
  <si>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</si>
  <si>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</si>
  <si>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</si>
  <si>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</si>
  <si>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</si>
  <si>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</si>
  <si>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</si>
  <si>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</si>
  <si>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</si>
  <si>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</si>
  <si>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</si>
  <si>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</si>
  <si>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</si>
  <si>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</si>
  <si>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</si>
  <si>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</si>
  <si>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</si>
  <si>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</si>
  <si>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</si>
  <si>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</si>
  <si>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</si>
  <si>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</si>
  <si>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</si>
  <si>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</si>
  <si>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</si>
  <si>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</si>
  <si>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</si>
  <si>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</si>
  <si>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</si>
  <si>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</si>
  <si>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</si>
  <si>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</si>
  <si>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</si>
  <si>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</si>
  <si>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</si>
  <si>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</si>
  <si>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</si>
  <si>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</si>
  <si>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</si>
  <si>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</si>
  <si>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</si>
  <si>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</si>
  <si>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</si>
  <si>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</si>
  <si>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</si>
  <si>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</si>
  <si>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</si>
  <si>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</si>
  <si>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</si>
  <si>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</si>
  <si>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</si>
  <si>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</si>
  <si>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</si>
  <si>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</si>
  <si>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</si>
  <si>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</si>
  <si>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</si>
  <si>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</si>
  <si>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</si>
  <si>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</si>
  <si>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</si>
  <si>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</si>
  <si>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</si>
  <si>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</si>
  <si>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</si>
  <si>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</si>
  <si>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</si>
  <si>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</si>
  <si>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</si>
  <si>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</si>
  <si>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</si>
  <si>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</si>
  <si>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</si>
  <si>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</si>
  <si>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</si>
  <si>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</si>
  <si>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</si>
  <si>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</si>
  <si>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</si>
  <si>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</si>
  <si>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</si>
  <si>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</si>
  <si>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</si>
  <si>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</si>
  <si>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</si>
  <si>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</si>
  <si>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</si>
  <si>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</si>
  <si>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</si>
  <si>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</si>
  <si>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</si>
  <si>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</si>
  <si>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</si>
  <si>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</si>
  <si>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</si>
  <si>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</si>
  <si>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</si>
  <si>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</si>
  <si>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</si>
  <si>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</si>
  <si>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</si>
  <si>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</si>
  <si>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</si>
  <si>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</si>
  <si>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</si>
  <si>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</si>
  <si>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</si>
  <si>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</si>
  <si>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</si>
  <si>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</si>
  <si>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</si>
  <si>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</si>
  <si>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</si>
  <si>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</si>
  <si>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</si>
  <si>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</si>
  <si>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</si>
  <si>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</si>
  <si>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</si>
  <si>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</si>
  <si>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</si>
  <si>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</si>
  <si>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</si>
  <si>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</si>
  <si>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</si>
  <si>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</si>
  <si>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</si>
  <si>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</si>
  <si>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</si>
  <si>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</si>
  <si>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</si>
  <si>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</si>
  <si>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</si>
  <si>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</si>
  <si>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</si>
  <si>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</si>
  <si>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</si>
  <si>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</si>
  <si>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</si>
  <si>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</si>
  <si>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</si>
  <si>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</si>
  <si>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</si>
  <si>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</si>
  <si>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</si>
  <si>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</si>
  <si>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</si>
  <si>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</si>
  <si>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</si>
  <si>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</si>
  <si>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</si>
  <si>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</si>
  <si>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</si>
  <si>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</si>
  <si>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</si>
  <si>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</si>
  <si>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</si>
  <si>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</si>
  <si>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</si>
  <si>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</si>
  <si>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</si>
  <si>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</si>
  <si>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</si>
  <si>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</si>
  <si>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</si>
  <si>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</si>
  <si>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</si>
  <si>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</si>
  <si>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</si>
  <si>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</si>
  <si>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</si>
  <si>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</si>
  <si>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</si>
  <si>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</si>
  <si>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</si>
  <si>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</si>
  <si>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</si>
  <si>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</si>
  <si>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</si>
  <si>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</si>
  <si>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</si>
  <si>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</si>
  <si>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</si>
  <si>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</si>
  <si>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</si>
  <si>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</si>
  <si>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</si>
  <si>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</si>
  <si>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</si>
  <si>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</si>
  <si>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</si>
  <si>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</si>
  <si>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</si>
  <si>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</si>
  <si>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</si>
  <si>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</si>
  <si>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</si>
  <si>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</si>
  <si>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</si>
  <si>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</si>
  <si>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</si>
  <si>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</si>
  <si>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</si>
  <si>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</si>
  <si>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</si>
  <si>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</si>
  <si>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</si>
  <si>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</si>
  <si>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</si>
  <si>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</si>
  <si>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</si>
  <si>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</si>
  <si>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</si>
  <si>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</si>
  <si>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</si>
  <si>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</si>
  <si>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</si>
  <si>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</si>
  <si>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</si>
  <si>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</si>
  <si>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</si>
  <si>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</si>
  <si>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</si>
  <si>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</si>
  <si>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</si>
  <si>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</si>
  <si>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</si>
  <si>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</si>
  <si>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</si>
  <si>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</si>
  <si>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</si>
  <si>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</si>
  <si>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</si>
  <si>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</si>
  <si>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</si>
  <si>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</si>
  <si>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</si>
  <si>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</si>
  <si>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</si>
  <si>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</si>
  <si>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</si>
  <si>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</si>
  <si>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</si>
  <si>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</si>
  <si>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</si>
  <si>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</si>
  <si>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</si>
  <si>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</si>
  <si>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</si>
  <si>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</si>
  <si>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</si>
  <si>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</si>
  <si>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</si>
  <si>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</si>
  <si>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</si>
  <si>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</si>
  <si>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</si>
  <si>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</si>
  <si>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</si>
  <si>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</si>
  <si>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</si>
  <si>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</si>
  <si>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</si>
  <si>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</si>
  <si>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</si>
  <si>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</si>
  <si>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</si>
  <si>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</si>
  <si>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</si>
  <si>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</si>
  <si>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</si>
  <si>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</si>
  <si>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</si>
  <si>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</si>
  <si>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</si>
  <si>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</si>
  <si>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</si>
  <si>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</si>
  <si>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</si>
  <si>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</si>
  <si>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</si>
  <si>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</si>
  <si>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</si>
  <si>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</si>
  <si>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</si>
  <si>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</si>
  <si>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</si>
  <si>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</si>
  <si>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</si>
  <si>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</si>
  <si>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</si>
  <si>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</si>
  <si>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</si>
  <si>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</si>
  <si>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</si>
  <si>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</si>
  <si>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</si>
  <si>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</si>
  <si>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</si>
  <si>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</si>
  <si>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</si>
  <si>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</si>
  <si>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</si>
  <si>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</si>
  <si>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</si>
  <si>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</si>
  <si>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</si>
  <si>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</si>
  <si>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</si>
  <si>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</si>
  <si>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</si>
  <si>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</si>
  <si>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</si>
  <si>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</si>
  <si>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</si>
  <si>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</si>
  <si>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</si>
  <si>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</si>
  <si>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</si>
  <si>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</si>
  <si>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</si>
  <si>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</si>
  <si>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</si>
  <si>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</si>
  <si>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</si>
  <si>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</si>
  <si>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</si>
  <si>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</si>
  <si>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</si>
  <si>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</si>
  <si>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</si>
  <si>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</si>
  <si>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</si>
  <si>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</si>
  <si>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</si>
  <si>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</si>
  <si>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</si>
  <si>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</si>
  <si>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</si>
  <si>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</si>
  <si>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</si>
  <si>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</si>
  <si>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</si>
  <si>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</si>
  <si>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</si>
  <si>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</si>
  <si>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</si>
  <si>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</si>
  <si>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</si>
  <si>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</si>
  <si>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</si>
  <si>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</si>
  <si>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</si>
  <si>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</si>
  <si>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</si>
  <si>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</si>
  <si>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</si>
  <si>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</si>
  <si>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</si>
  <si>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</si>
  <si>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</si>
  <si>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</si>
  <si>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</si>
  <si>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</si>
  <si>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</si>
  <si>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</si>
  <si>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</si>
  <si>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</si>
  <si>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</si>
  <si>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</si>
  <si>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</si>
  <si>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</si>
  <si>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</si>
  <si>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</si>
  <si>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</si>
  <si>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</si>
  <si>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</si>
  <si>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</si>
  <si>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</si>
  <si>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</si>
  <si>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</si>
  <si>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</si>
  <si>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</si>
  <si>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</si>
  <si>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</si>
  <si>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</si>
  <si>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</si>
  <si>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</si>
  <si>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</si>
  <si>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</si>
  <si>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</si>
  <si>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</si>
  <si>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</si>
  <si>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</si>
  <si>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</si>
  <si>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</si>
  <si>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</si>
  <si>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</si>
  <si>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</si>
  <si>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</si>
  <si>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</si>
  <si>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</si>
  <si>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</si>
  <si>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</si>
  <si>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</si>
  <si>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</si>
  <si>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</si>
  <si>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</si>
  <si>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</si>
  <si>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</si>
  <si>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</si>
  <si>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</si>
  <si>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</si>
  <si>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</si>
  <si>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</si>
  <si>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</si>
  <si>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</si>
  <si>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</si>
  <si>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</si>
  <si>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</si>
  <si>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</si>
  <si>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</si>
  <si>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</si>
  <si>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</si>
  <si>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</si>
  <si>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</si>
  <si>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</si>
  <si>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</si>
  <si>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</si>
  <si>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</si>
  <si>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</si>
  <si>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</si>
  <si>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</si>
  <si>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</si>
  <si>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</si>
  <si>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</si>
  <si>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</si>
  <si>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</si>
  <si>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</si>
  <si>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</si>
  <si>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</si>
  <si>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</si>
  <si>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</si>
  <si>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</si>
  <si>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</si>
  <si>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</si>
  <si>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</si>
  <si>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</si>
  <si>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</si>
  <si>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</si>
  <si>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</si>
  <si>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</si>
  <si>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</si>
  <si>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</si>
  <si>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</si>
  <si>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</si>
  <si>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</si>
  <si>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</si>
  <si>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</si>
  <si>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</si>
  <si>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</si>
  <si>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</si>
  <si>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</si>
  <si>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</si>
  <si>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</si>
  <si>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</si>
  <si>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</si>
  <si>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</si>
  <si>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</si>
  <si>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</si>
  <si>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</si>
  <si>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</si>
  <si>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</si>
  <si>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</si>
  <si>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</si>
  <si>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</si>
  <si>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</si>
  <si>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</si>
  <si>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</si>
  <si>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</si>
  <si>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</si>
  <si>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</si>
  <si>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</si>
  <si>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</si>
  <si>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</si>
  <si>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</si>
  <si>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</si>
  <si>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</si>
  <si>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</si>
  <si>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</si>
  <si>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</si>
  <si>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</si>
  <si>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</si>
  <si>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</si>
  <si>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</si>
  <si>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</si>
  <si>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</si>
  <si>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</si>
  <si>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</si>
  <si>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</si>
  <si>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</si>
  <si>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</si>
  <si>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</si>
  <si>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</si>
  <si>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</si>
  <si>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</si>
  <si>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</si>
  <si>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</si>
  <si>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</si>
  <si>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</si>
  <si>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</si>
  <si>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</si>
  <si>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</si>
  <si>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</si>
  <si>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</si>
  <si>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</si>
  <si>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</si>
  <si>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</si>
  <si>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</si>
  <si>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</si>
  <si>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</si>
  <si>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</si>
  <si>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</si>
  <si>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</si>
  <si>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</si>
  <si>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</si>
  <si>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</si>
  <si>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</si>
  <si>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</si>
  <si>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</si>
  <si>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</si>
  <si>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</si>
  <si>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</si>
  <si>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</si>
  <si>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</si>
  <si>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</si>
  <si>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</si>
  <si>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</si>
  <si>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</si>
  <si>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</si>
  <si>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</si>
  <si>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</si>
  <si>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</si>
  <si>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</si>
  <si>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</si>
  <si>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</si>
  <si>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</si>
  <si>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</si>
  <si>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</si>
  <si>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</si>
  <si>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</si>
  <si>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</si>
  <si>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</si>
  <si>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</si>
  <si>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</si>
  <si>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</si>
  <si>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</si>
  <si>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</si>
  <si>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</si>
  <si>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</si>
  <si>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</si>
  <si>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</si>
  <si>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</si>
  <si>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</si>
  <si>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</si>
  <si>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</si>
  <si>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</si>
  <si>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</si>
  <si>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</si>
  <si>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</si>
  <si>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</si>
  <si>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</si>
  <si>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</si>
  <si>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</si>
  <si>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</si>
  <si>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</si>
  <si>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</si>
  <si>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</si>
  <si>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</si>
  <si>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</si>
  <si>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</si>
  <si>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</si>
  <si>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</si>
  <si>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</si>
  <si>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</si>
  <si>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</si>
  <si>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</si>
  <si>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</si>
  <si>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</si>
  <si>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</si>
  <si>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</si>
  <si>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</si>
  <si>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</si>
  <si>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</si>
  <si>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</si>
  <si>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</si>
  <si>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</si>
  <si>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</si>
  <si>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</si>
  <si>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</si>
  <si>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</si>
  <si>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</si>
  <si>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</si>
  <si>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</si>
  <si>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</si>
  <si>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</si>
  <si>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</si>
  <si>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</si>
  <si>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</si>
  <si>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</si>
  <si>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</si>
  <si>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</si>
  <si>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</si>
  <si>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</si>
  <si>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</si>
  <si>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</si>
  <si>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</si>
  <si>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</si>
  <si>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</si>
  <si>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</si>
  <si>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</si>
  <si>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</si>
  <si>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</si>
  <si>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</si>
  <si>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</si>
  <si>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</si>
  <si>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</si>
  <si>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</si>
  <si>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</si>
  <si>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</si>
  <si>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</si>
  <si>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</si>
  <si>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</si>
  <si>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</si>
  <si>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</si>
  <si>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</si>
  <si>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</si>
  <si>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</si>
  <si>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</si>
  <si>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</si>
  <si>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</si>
  <si>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</si>
  <si>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</si>
  <si>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</si>
  <si>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</si>
  <si>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</si>
  <si>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</si>
  <si>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</si>
  <si>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</si>
  <si>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</si>
  <si>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</si>
  <si>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</si>
  <si>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</si>
  <si>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</si>
  <si>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</si>
  <si>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</si>
  <si>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</si>
  <si>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</si>
  <si>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</si>
  <si>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</si>
  <si>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</si>
  <si>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</si>
  <si>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</si>
  <si>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</si>
  <si>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</si>
  <si>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</si>
  <si>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</si>
  <si>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</si>
  <si>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</si>
  <si>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</si>
  <si>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</si>
  <si>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</si>
  <si>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</si>
  <si>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</si>
  <si>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</si>
  <si>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</si>
  <si>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</si>
  <si>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</si>
  <si>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</si>
  <si>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</si>
  <si>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</si>
  <si>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</si>
  <si>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</si>
  <si>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</si>
  <si>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</si>
  <si>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</si>
  <si>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</si>
  <si>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</si>
  <si>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</si>
  <si>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</si>
  <si>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</si>
  <si>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</si>
  <si>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</si>
  <si>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</si>
  <si>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</si>
  <si>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</si>
  <si>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</si>
  <si>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</si>
  <si>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</si>
  <si>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</si>
  <si>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</si>
  <si>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</si>
  <si>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</si>
  <si>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</si>
  <si>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</si>
  <si>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</si>
  <si>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</si>
  <si>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</si>
  <si>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</si>
  <si>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</si>
  <si>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</si>
  <si>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</si>
  <si>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</si>
  <si>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</si>
  <si>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</si>
  <si>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</si>
  <si>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</si>
  <si>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</si>
  <si>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</si>
  <si>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</si>
  <si>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</si>
  <si>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</si>
  <si>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</si>
  <si>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</si>
  <si>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</si>
  <si>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</si>
  <si>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</si>
  <si>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</si>
  <si>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</si>
  <si>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</si>
  <si>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</si>
  <si>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</si>
  <si>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</si>
  <si>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</si>
  <si>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</si>
  <si>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</si>
  <si>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</si>
  <si>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</si>
  <si>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</si>
  <si>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</si>
  <si>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</si>
  <si>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</si>
  <si>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</si>
  <si>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</si>
  <si>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</si>
  <si>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</si>
  <si>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</si>
  <si>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</si>
  <si>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</si>
  <si>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</si>
  <si>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</si>
  <si>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</si>
  <si>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</si>
  <si>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</si>
  <si>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</si>
  <si>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</si>
  <si>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</si>
  <si>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</si>
  <si>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</si>
  <si>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</si>
  <si>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</si>
  <si>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</si>
  <si>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</si>
  <si>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</si>
  <si>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</si>
  <si>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</si>
  <si>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</si>
  <si>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</si>
  <si>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</si>
  <si>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</si>
  <si>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</si>
  <si>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</si>
  <si>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</si>
  <si>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</si>
  <si>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</si>
  <si>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</si>
  <si>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</si>
  <si>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</si>
  <si>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</si>
  <si>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</si>
  <si>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</si>
  <si>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</si>
  <si>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</si>
  <si>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</si>
  <si>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</si>
  <si>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</si>
  <si>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</si>
  <si>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</si>
  <si>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</si>
  <si>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</si>
  <si>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</si>
  <si>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</si>
  <si>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</si>
  <si>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</si>
  <si>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</si>
  <si>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</si>
  <si>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</si>
  <si>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</si>
  <si>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</si>
  <si>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</si>
  <si>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</si>
  <si>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</si>
  <si>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</si>
  <si>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</si>
  <si>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</si>
  <si>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</si>
  <si>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</si>
  <si>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</si>
  <si>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</si>
  <si>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</si>
  <si>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</si>
  <si>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</si>
  <si>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</si>
  <si>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</si>
  <si>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</si>
  <si>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</si>
  <si>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</si>
  <si>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</si>
  <si>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</si>
  <si>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</si>
  <si>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</si>
  <si>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</si>
  <si>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</si>
  <si>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</si>
  <si>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</si>
  <si>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</si>
  <si>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</si>
  <si>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</si>
  <si>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</si>
  <si>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</si>
  <si>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</si>
  <si>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</si>
  <si>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</si>
  <si>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</si>
  <si>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</si>
  <si>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</si>
  <si>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</si>
  <si>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</si>
  <si>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</si>
  <si>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</si>
  <si>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</si>
  <si>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</si>
  <si>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</si>
  <si>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</si>
  <si>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</si>
  <si>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</si>
  <si>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</si>
  <si>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</si>
  <si>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</si>
  <si>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</si>
  <si>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</si>
  <si>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</si>
  <si>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</si>
  <si>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</si>
  <si>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</si>
  <si>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</si>
  <si>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</si>
  <si>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</si>
  <si>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</si>
  <si>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</si>
  <si>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</si>
  <si>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</si>
  <si>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</si>
  <si>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</si>
  <si>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</si>
  <si>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</si>
  <si>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</si>
  <si>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</si>
  <si>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</si>
  <si>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</si>
  <si>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</si>
  <si>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</si>
  <si>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</si>
  <si>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</si>
  <si>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</si>
  <si>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</si>
  <si>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</si>
  <si>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</si>
  <si>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</si>
  <si>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</si>
  <si>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</si>
  <si>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</si>
  <si>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</si>
  <si>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</si>
  <si>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</si>
  <si>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</si>
  <si>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</si>
  <si>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</si>
  <si>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</si>
  <si>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</si>
  <si>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</si>
  <si>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</si>
  <si>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</si>
  <si>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</si>
  <si>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</si>
  <si>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</si>
  <si>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</si>
  <si>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</si>
  <si>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</si>
  <si>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</si>
  <si>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</si>
  <si>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</si>
  <si>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</si>
  <si>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</si>
  <si>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</si>
  <si>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</si>
  <si>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</si>
  <si>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</si>
  <si>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</si>
  <si>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</si>
  <si>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</si>
  <si>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</si>
  <si>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</si>
  <si>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</si>
  <si>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</si>
  <si>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</si>
  <si>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</si>
  <si>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</si>
  <si>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</si>
  <si>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</si>
  <si>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</si>
  <si>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</si>
  <si>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</si>
  <si>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</si>
  <si>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</si>
  <si>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</si>
  <si>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</si>
  <si>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</si>
  <si>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</si>
  <si>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</si>
  <si>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</si>
  <si>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</si>
  <si>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</si>
  <si>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</si>
  <si>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</si>
  <si>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</si>
  <si>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</si>
  <si>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</si>
  <si>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</si>
  <si>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</si>
  <si>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</si>
  <si>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</si>
  <si>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</si>
  <si>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</si>
  <si>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</si>
  <si>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</si>
  <si>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</si>
  <si>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</si>
  <si>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</si>
  <si>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</si>
  <si>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</si>
  <si>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</si>
  <si>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</si>
  <si>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</si>
  <si>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</si>
  <si>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</si>
  <si>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</si>
  <si>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</si>
  <si>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</si>
  <si>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</si>
  <si>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</si>
  <si>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</si>
  <si>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</si>
  <si>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</si>
  <si>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</si>
  <si>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</si>
  <si>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</si>
  <si>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</si>
  <si>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</si>
  <si>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</si>
  <si>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</si>
  <si>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</si>
  <si>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</si>
  <si>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</si>
  <si>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</si>
  <si>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</si>
  <si>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</si>
  <si>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</si>
  <si>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</si>
  <si>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</si>
  <si>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</si>
  <si>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</si>
  <si>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</si>
  <si>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</si>
  <si>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</si>
  <si>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</si>
  <si>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</si>
  <si>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</si>
  <si>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</si>
  <si>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</si>
  <si>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</si>
  <si>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</si>
  <si>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</si>
  <si>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</si>
  <si>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</si>
  <si>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</si>
  <si>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</si>
  <si>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</si>
  <si>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</si>
  <si>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</si>
  <si>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</si>
  <si>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</si>
  <si>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</si>
  <si>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</si>
  <si>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</si>
  <si>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</si>
  <si>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</si>
  <si>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</si>
  <si>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</si>
  <si>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</si>
  <si>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</si>
  <si>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</si>
  <si>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</si>
  <si>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</si>
  <si>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</si>
  <si>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</si>
  <si>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</si>
  <si>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</si>
  <si>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</si>
  <si>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</si>
  <si>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</si>
  <si>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</si>
  <si>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</si>
  <si>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</si>
  <si>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</si>
  <si>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</si>
  <si>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</si>
  <si>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</si>
  <si>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</si>
  <si>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</si>
  <si>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</si>
  <si>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</si>
  <si>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</si>
  <si>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</si>
  <si>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</si>
  <si>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</si>
  <si>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</si>
  <si>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</si>
  <si>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</si>
  <si>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</si>
  <si>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</si>
  <si>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</si>
  <si>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</si>
  <si>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</si>
  <si>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</si>
  <si>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</si>
  <si>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</si>
  <si>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</si>
  <si>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</si>
  <si>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</si>
  <si>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</si>
  <si>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</si>
  <si>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</si>
  <si>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</si>
  <si>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</si>
  <si>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</si>
  <si>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</si>
  <si>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</si>
  <si>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</si>
  <si>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</si>
  <si>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</si>
  <si>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</si>
  <si>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</si>
  <si>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</si>
  <si>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</si>
  <si>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</si>
  <si>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</si>
  <si>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</si>
  <si>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</si>
  <si>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</si>
  <si>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</si>
  <si>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</si>
  <si>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</si>
  <si>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</si>
  <si>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</si>
  <si>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</si>
  <si>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</si>
  <si>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</si>
  <si>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</si>
  <si>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</si>
  <si>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</si>
  <si>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</si>
  <si>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</si>
  <si>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</si>
  <si>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</si>
  <si>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</si>
  <si>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</si>
  <si>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</si>
  <si>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</si>
  <si>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</si>
  <si>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</si>
  <si>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</si>
  <si>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</si>
  <si>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</si>
  <si>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</si>
  <si>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</si>
  <si>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</si>
  <si>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</si>
  <si>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</si>
  <si>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</si>
  <si>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</si>
  <si>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</si>
  <si>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</si>
  <si>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</si>
  <si>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</si>
  <si>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</si>
  <si>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</si>
  <si>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</si>
  <si>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</si>
  <si>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</si>
  <si>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</si>
  <si>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</si>
  <si>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</si>
  <si>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</si>
  <si>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</si>
  <si>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</si>
  <si>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</si>
  <si>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</si>
  <si>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</si>
  <si>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</si>
  <si>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</si>
  <si>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</si>
  <si>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</si>
  <si>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</si>
  <si>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</si>
  <si>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</si>
  <si>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</si>
  <si>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</si>
  <si>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</si>
  <si>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</si>
  <si>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</si>
  <si>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</si>
  <si>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</si>
  <si>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</si>
  <si>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</si>
  <si>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</si>
  <si>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</si>
  <si>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</si>
  <si>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</si>
  <si>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</si>
  <si>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</si>
  <si>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</si>
  <si>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</si>
  <si>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</si>
  <si>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</si>
  <si>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</si>
  <si>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</si>
  <si>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</si>
  <si>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</si>
  <si>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</si>
  <si>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</si>
  <si>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</si>
  <si>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</si>
  <si>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</si>
  <si>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</si>
  <si>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</si>
  <si>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</si>
  <si>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</si>
  <si>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</si>
  <si>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</si>
  <si>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</si>
  <si>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</si>
  <si>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</si>
  <si>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</si>
  <si>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</si>
  <si>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</si>
  <si>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</si>
  <si>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</si>
  <si>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</si>
  <si>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</si>
  <si>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</si>
  <si>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</si>
  <si>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</si>
  <si>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</si>
  <si>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</si>
  <si>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</si>
  <si>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</si>
  <si>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</si>
  <si>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</si>
  <si>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</si>
  <si>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</si>
  <si>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</si>
  <si>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</si>
  <si>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</si>
  <si>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</si>
  <si>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</si>
  <si>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</si>
  <si>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</si>
  <si>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</si>
  <si>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</si>
  <si>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</si>
  <si>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</si>
  <si>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</si>
  <si>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</si>
  <si>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</si>
  <si>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</si>
  <si>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</si>
  <si>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</si>
  <si>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</si>
  <si>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</si>
  <si>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</si>
  <si>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</si>
  <si>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</si>
  <si>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</si>
  <si>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</si>
  <si>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</si>
  <si>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</si>
  <si>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</si>
  <si>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</si>
  <si>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</si>
  <si>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</si>
  <si>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</si>
  <si>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</si>
  <si>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</si>
  <si>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</si>
  <si>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</si>
  <si>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</si>
  <si>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</si>
  <si>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</si>
  <si>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</si>
  <si>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</si>
  <si>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</si>
  <si>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</si>
  <si>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</si>
  <si>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</si>
  <si>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</si>
  <si>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</si>
  <si>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</si>
  <si>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</si>
  <si>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</si>
  <si>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</si>
  <si>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</si>
  <si>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</si>
  <si>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</si>
  <si>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</si>
  <si>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</si>
  <si>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</si>
  <si>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</si>
  <si>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</si>
  <si>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</si>
  <si>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</si>
  <si>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</si>
  <si>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</si>
  <si>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</si>
  <si>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</si>
  <si>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</si>
  <si>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</si>
  <si>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</si>
  <si>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</si>
  <si>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</si>
  <si>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</si>
  <si>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</si>
  <si>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</si>
  <si>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</si>
  <si>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</si>
  <si>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</si>
  <si>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</si>
  <si>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</si>
  <si>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</si>
  <si>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</si>
  <si>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</si>
  <si>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</si>
  <si>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</si>
  <si>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</si>
  <si>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</si>
  <si>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</si>
  <si>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</si>
  <si>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</si>
  <si>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</si>
  <si>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</si>
  <si>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</si>
  <si>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</si>
  <si>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</si>
  <si>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</si>
  <si>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</si>
  <si>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</si>
  <si>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</si>
  <si>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</si>
  <si>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</si>
  <si>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</si>
  <si>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</si>
  <si>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</si>
  <si>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</si>
  <si>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</si>
  <si>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</si>
  <si>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</si>
  <si>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</si>
  <si>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</si>
  <si>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</si>
  <si>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</si>
  <si>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</si>
  <si>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</si>
  <si>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</si>
  <si>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</si>
  <si>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</si>
  <si>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</si>
  <si>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</si>
  <si>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</si>
  <si>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</si>
  <si>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</si>
  <si>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</si>
  <si>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</si>
  <si>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</si>
  <si>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</si>
  <si>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</si>
  <si>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</si>
  <si>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</si>
  <si>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</si>
  <si>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</si>
  <si>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</si>
  <si>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</si>
  <si>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</si>
  <si>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</si>
  <si>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</si>
  <si>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</si>
  <si>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</si>
  <si>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</si>
  <si>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</si>
  <si>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</si>
  <si>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</si>
  <si>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</si>
  <si>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</si>
  <si>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</si>
  <si>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</si>
  <si>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</si>
  <si>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</si>
  <si>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</si>
  <si>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</si>
  <si>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</si>
  <si>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</si>
  <si>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</si>
  <si>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</si>
  <si>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</si>
  <si>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</si>
  <si>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</si>
  <si>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</si>
  <si>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</si>
  <si>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</si>
  <si>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</si>
  <si>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</si>
  <si>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</si>
  <si>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</si>
  <si>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</si>
  <si>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</si>
  <si>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</si>
  <si>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</si>
  <si>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</si>
  <si>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</si>
  <si>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</si>
  <si>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</si>
  <si>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</si>
  <si>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</si>
  <si>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</si>
  <si>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</si>
  <si>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</si>
  <si>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</si>
  <si>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</si>
  <si>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</si>
  <si>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</si>
  <si>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</si>
  <si>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</si>
  <si>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</si>
  <si>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</si>
  <si>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</si>
  <si>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</si>
  <si>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</si>
  <si>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</si>
  <si>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</si>
  <si>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</si>
  <si>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</si>
  <si>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</si>
  <si>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</si>
  <si>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</si>
  <si>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</si>
  <si>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</si>
  <si>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</si>
  <si>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</si>
  <si>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</si>
  <si>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</si>
  <si>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</si>
  <si>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</si>
  <si>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</si>
  <si>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</si>
  <si>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</si>
  <si>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</si>
  <si>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</si>
  <si>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</si>
  <si>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</si>
  <si>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</si>
  <si>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</si>
  <si>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</si>
  <si>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</si>
  <si>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</si>
  <si>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</si>
  <si>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</si>
  <si>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</si>
  <si>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</si>
  <si>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</si>
  <si>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</si>
  <si>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</si>
  <si>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</si>
  <si>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</si>
  <si>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</si>
  <si>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</si>
  <si>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</si>
  <si>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</si>
  <si>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</si>
  <si>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</si>
  <si>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</si>
  <si>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</si>
  <si>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</si>
  <si>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</si>
  <si>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</si>
  <si>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</si>
  <si>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</si>
  <si>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</si>
  <si>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</si>
  <si>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</si>
  <si>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</si>
  <si>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</si>
  <si>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</si>
  <si>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</si>
  <si>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</si>
  <si>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</si>
  <si>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</si>
  <si>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</si>
  <si>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</si>
  <si>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</si>
  <si>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</si>
  <si>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</si>
  <si>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</si>
  <si>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</si>
  <si>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</si>
  <si>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</si>
  <si>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</si>
  <si>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</si>
  <si>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</si>
  <si>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</si>
  <si>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</si>
  <si>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</si>
  <si>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</si>
  <si>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</si>
  <si>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</si>
  <si>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</si>
  <si>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</si>
  <si>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</si>
  <si>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</si>
  <si>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</si>
  <si>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</si>
  <si>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</si>
  <si>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</si>
  <si>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</si>
  <si>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</si>
  <si>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</si>
  <si>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</si>
  <si>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</si>
  <si>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</si>
  <si>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</si>
  <si>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</si>
  <si>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</si>
  <si>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</si>
  <si>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</si>
  <si>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</si>
  <si>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</si>
  <si>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</si>
  <si>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</si>
  <si>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</si>
  <si>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</si>
  <si>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</si>
  <si>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</si>
  <si>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</si>
  <si>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</si>
  <si>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</si>
  <si>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</si>
  <si>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</si>
  <si>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</si>
  <si>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</si>
  <si>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</si>
  <si>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</si>
  <si>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</si>
  <si>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</si>
  <si>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</si>
  <si>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</si>
  <si>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</si>
  <si>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</si>
  <si>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</si>
  <si>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</si>
  <si>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</si>
  <si>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</si>
  <si>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</si>
  <si>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</si>
  <si>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</si>
  <si>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</si>
  <si>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</si>
  <si>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</si>
  <si>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</si>
  <si>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</si>
  <si>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</si>
  <si>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</si>
  <si>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</si>
  <si>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</si>
  <si>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</si>
  <si>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</si>
  <si>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</si>
  <si>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</si>
  <si>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</si>
  <si>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</si>
  <si>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</si>
  <si>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</si>
  <si>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</si>
  <si>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</si>
  <si>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</si>
  <si>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</si>
  <si>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</si>
  <si>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</si>
  <si>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</si>
  <si>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</si>
  <si>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</si>
  <si>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</si>
  <si>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</si>
  <si>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</si>
  <si>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</si>
  <si>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</si>
  <si>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</si>
  <si>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</si>
  <si>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</si>
  <si>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</si>
  <si>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</si>
  <si>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</si>
  <si>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</si>
  <si>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</si>
  <si>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</si>
  <si>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</si>
  <si>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</si>
  <si>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</si>
  <si>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</si>
  <si>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</si>
  <si>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</si>
  <si>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</si>
  <si>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</si>
  <si>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</si>
  <si>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</si>
  <si>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</si>
  <si>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</si>
  <si>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</si>
  <si>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</si>
  <si>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</si>
  <si>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</si>
  <si>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</si>
  <si>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</si>
  <si>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</si>
  <si>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</si>
  <si>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</si>
  <si>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</si>
  <si>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</si>
  <si>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</si>
  <si>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</si>
  <si>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</si>
  <si>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</si>
  <si>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</si>
  <si>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</si>
  <si>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</si>
  <si>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</si>
  <si>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</si>
  <si>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</si>
  <si>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</si>
  <si>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</si>
  <si>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</si>
  <si>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</si>
  <si>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</si>
  <si>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</si>
  <si>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</si>
  <si>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</si>
  <si>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</si>
  <si>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</si>
  <si>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</si>
  <si>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</si>
  <si>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</si>
  <si>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</si>
  <si>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</si>
  <si>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</si>
  <si>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</si>
  <si>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</si>
  <si>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</si>
  <si>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</si>
  <si>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</si>
  <si>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</si>
  <si>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</si>
  <si>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</si>
  <si>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</si>
  <si>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</si>
  <si>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</si>
  <si>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</si>
  <si>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</si>
  <si>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</si>
  <si>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</si>
  <si>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</si>
  <si>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</si>
  <si>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</si>
  <si>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</si>
  <si>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</si>
  <si>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</si>
  <si>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</si>
  <si>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</si>
  <si>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</si>
  <si>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</si>
  <si>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</si>
  <si>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</si>
  <si>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</si>
  <si>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</si>
  <si>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</si>
  <si>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</si>
  <si>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</si>
  <si>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</si>
  <si>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</si>
  <si>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</si>
  <si>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</si>
  <si>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</si>
  <si>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</si>
  <si>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</si>
  <si>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</si>
  <si>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</si>
  <si>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</si>
  <si>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</si>
  <si>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</si>
  <si>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</si>
  <si>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</si>
  <si>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</si>
  <si>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</si>
  <si>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</si>
  <si>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</si>
  <si>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</si>
  <si>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</si>
  <si>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</si>
  <si>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</si>
  <si>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</si>
  <si>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</si>
  <si>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</si>
  <si>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</si>
  <si>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</si>
  <si>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</si>
  <si>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</si>
  <si>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</si>
  <si>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</si>
  <si>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</si>
  <si>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</si>
  <si>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</si>
  <si>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</si>
  <si>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</si>
  <si>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</si>
  <si>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</si>
  <si>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</si>
  <si>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</si>
  <si>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</si>
  <si>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</si>
  <si>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</si>
  <si>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</si>
  <si>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</si>
  <si>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</si>
  <si>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</si>
  <si>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</si>
  <si>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</si>
  <si>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</si>
  <si>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</si>
  <si>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</si>
  <si>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</si>
  <si>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</si>
  <si>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</si>
  <si>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</si>
  <si>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</si>
  <si>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</si>
  <si>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</si>
  <si>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</si>
  <si>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</si>
  <si>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</si>
  <si>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</si>
  <si>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</si>
  <si>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</si>
  <si>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</si>
  <si>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</si>
  <si>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</si>
  <si>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</si>
  <si>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</si>
  <si>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</si>
  <si>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</si>
  <si>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</si>
  <si>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</si>
  <si>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</si>
  <si>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</si>
  <si>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</si>
  <si>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</si>
  <si>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</si>
  <si>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</si>
  <si>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</si>
  <si>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</si>
  <si>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</si>
  <si>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</si>
  <si>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</si>
  <si>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</si>
  <si>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</si>
  <si>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</si>
  <si>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</si>
  <si>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</si>
  <si>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</si>
  <si>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</si>
  <si>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</si>
  <si>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</si>
  <si>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</si>
  <si>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</si>
  <si>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</si>
  <si>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</si>
  <si>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</si>
  <si>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</si>
  <si>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</si>
  <si>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</si>
  <si>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</si>
  <si>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</si>
  <si>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</si>
  <si>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</si>
  <si>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</si>
  <si>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</si>
  <si>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</si>
  <si>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</si>
  <si>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</si>
  <si>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</si>
  <si>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</si>
  <si>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</si>
  <si>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</si>
  <si>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</si>
  <si>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</si>
  <si>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</si>
  <si>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</si>
  <si>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</si>
  <si>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</si>
  <si>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</si>
  <si>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</si>
  <si>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</si>
  <si>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</si>
  <si>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</si>
  <si>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</si>
  <si>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</si>
  <si>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</si>
  <si>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</si>
  <si>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</si>
  <si>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</si>
  <si>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</si>
  <si>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</si>
  <si>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</si>
  <si>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</si>
  <si>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</si>
  <si>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</si>
  <si>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</si>
  <si>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</si>
  <si>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</si>
  <si>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</si>
  <si>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</si>
  <si>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</si>
  <si>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</si>
  <si>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</si>
  <si>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</si>
  <si>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</si>
  <si>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</si>
  <si>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</si>
  <si>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</si>
  <si>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</si>
  <si>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</si>
  <si>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</si>
  <si>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</si>
  <si>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</si>
  <si>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</si>
  <si>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</si>
  <si>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</si>
  <si>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</si>
  <si>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</si>
  <si>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</si>
  <si>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</si>
  <si>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</si>
  <si>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</si>
  <si>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</si>
  <si>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</si>
  <si>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</si>
  <si>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</si>
  <si>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</si>
  <si>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</si>
  <si>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</si>
  <si>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</si>
  <si>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</si>
  <si>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</si>
  <si>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</si>
  <si>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</si>
  <si>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</si>
  <si>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</si>
  <si>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</si>
  <si>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</si>
  <si>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</si>
  <si>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</si>
  <si>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</si>
  <si>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</si>
  <si>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</si>
  <si>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</si>
  <si>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</si>
  <si>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</si>
  <si>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</si>
  <si>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</si>
  <si>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</si>
  <si>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</si>
  <si>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</si>
  <si>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</si>
  <si>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</si>
  <si>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</si>
  <si>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</si>
  <si>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</si>
  <si>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</si>
  <si>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</si>
  <si>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</si>
  <si>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</si>
  <si>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</si>
  <si>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</si>
  <si>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</si>
  <si>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</si>
  <si>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</si>
  <si>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</si>
  <si>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</si>
  <si>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</si>
  <si>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</si>
  <si>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</si>
  <si>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</si>
  <si>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</si>
  <si>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</si>
  <si>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</si>
  <si>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</si>
  <si>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</si>
  <si>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</si>
  <si>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</si>
  <si>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</si>
  <si>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</si>
  <si>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</si>
  <si>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</si>
  <si>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</si>
  <si>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</si>
  <si>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</si>
  <si>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</si>
  <si>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</si>
  <si>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</si>
  <si>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</si>
  <si>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</si>
  <si>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</si>
  <si>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</si>
  <si>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</si>
  <si>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</si>
  <si>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</si>
  <si>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</si>
  <si>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</si>
  <si>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</si>
  <si>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</si>
  <si>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</si>
  <si>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</si>
  <si>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</si>
  <si>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</si>
  <si>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</si>
  <si>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</si>
  <si>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</si>
  <si>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</si>
  <si>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</si>
  <si>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</si>
  <si>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</si>
  <si>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</si>
  <si>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</si>
  <si>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</si>
  <si>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</si>
  <si>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</si>
  <si>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</si>
  <si>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</si>
  <si>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</si>
  <si>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</si>
  <si>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</si>
  <si>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</si>
  <si>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</si>
  <si>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</si>
  <si>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</si>
  <si>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</si>
  <si>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</si>
  <si>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</si>
  <si>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</si>
  <si>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</si>
  <si>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</si>
  <si>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</si>
  <si>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</si>
  <si>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</si>
  <si>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</si>
  <si>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</si>
  <si>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</si>
  <si>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</si>
  <si>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</si>
  <si>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</si>
  <si>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</si>
  <si>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</si>
  <si>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</si>
  <si>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</si>
  <si>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</si>
  <si>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</si>
  <si>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</si>
  <si>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</si>
  <si>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</si>
  <si>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</si>
  <si>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</si>
  <si>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</si>
  <si>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</si>
  <si>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</si>
  <si>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</si>
  <si>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</si>
  <si>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</si>
  <si>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</si>
  <si>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</si>
  <si>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</si>
  <si>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</si>
  <si>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</si>
  <si>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</si>
  <si>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</si>
  <si>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</si>
  <si>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</si>
  <si>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</si>
  <si>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</si>
  <si>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</si>
  <si>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</si>
  <si>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</si>
  <si>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</si>
  <si>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</si>
  <si>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</si>
  <si>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</si>
  <si>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</si>
  <si>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</si>
  <si>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</si>
  <si>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</si>
  <si>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</si>
  <si>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</si>
  <si>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</si>
  <si>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</si>
  <si>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</si>
  <si>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</si>
  <si>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</si>
  <si>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</si>
  <si>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</si>
  <si>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</si>
  <si>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</si>
  <si>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</si>
  <si>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</si>
  <si>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</si>
  <si>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</si>
  <si>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</si>
  <si>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</si>
  <si>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</si>
  <si>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</si>
  <si>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</si>
  <si>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</si>
  <si>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</si>
  <si>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</si>
  <si>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</si>
  <si>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</si>
  <si>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</si>
  <si>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</si>
  <si>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</si>
  <si>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</si>
  <si>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</si>
  <si>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</si>
  <si>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</si>
  <si>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</si>
  <si>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</si>
  <si>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</si>
  <si>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</si>
  <si>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</si>
  <si>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</si>
  <si>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</si>
  <si>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</si>
  <si>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</si>
  <si>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</si>
  <si>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</si>
  <si>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</si>
  <si>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</si>
  <si>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</si>
  <si>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</si>
  <si>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</si>
  <si>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</si>
  <si>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</si>
  <si>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</si>
  <si>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</si>
  <si>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</si>
  <si>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</si>
  <si>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</si>
  <si>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</si>
  <si>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</si>
  <si>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</si>
  <si>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</si>
  <si>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</si>
  <si>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</si>
  <si>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</si>
  <si>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</si>
  <si>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</si>
  <si>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</si>
  <si>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</si>
  <si>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</si>
  <si>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</si>
  <si>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</si>
  <si>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</si>
  <si>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</si>
  <si>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</si>
  <si>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</si>
  <si>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</si>
  <si>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</si>
  <si>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</si>
  <si>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</si>
  <si>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</si>
  <si>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</si>
  <si>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</si>
  <si>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</si>
  <si>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</si>
  <si>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</si>
  <si>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</si>
  <si>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</si>
  <si>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</si>
  <si>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</si>
  <si>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</si>
  <si>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</si>
  <si>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</si>
  <si>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</si>
  <si>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</si>
  <si>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</si>
  <si>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</si>
  <si>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</si>
  <si>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</si>
  <si>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</si>
  <si>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</si>
  <si>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</si>
  <si>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</si>
  <si>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</si>
  <si>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</si>
  <si>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</si>
  <si>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</si>
  <si>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</si>
  <si>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</si>
  <si>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</si>
  <si>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</si>
  <si>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</si>
  <si>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</si>
  <si>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</si>
  <si>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</si>
  <si>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</si>
  <si>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</si>
  <si>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</si>
  <si>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</si>
  <si>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</si>
  <si>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</si>
  <si>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</si>
  <si>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</si>
  <si>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</si>
  <si>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</si>
  <si>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</si>
  <si>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</si>
  <si>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</si>
  <si>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</si>
  <si>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</si>
  <si>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</si>
  <si>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</si>
  <si>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</si>
  <si>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</si>
  <si>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</si>
  <si>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</si>
  <si>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</si>
  <si>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</si>
  <si>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</si>
  <si>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</si>
  <si>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</si>
  <si>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</si>
  <si>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</si>
  <si>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</si>
  <si>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</si>
  <si>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</si>
  <si>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</si>
  <si>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</si>
  <si>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</si>
  <si>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</si>
  <si>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</si>
  <si>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</si>
  <si>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</si>
  <si>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</si>
  <si>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</si>
  <si>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</si>
  <si>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</si>
  <si>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</si>
  <si>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</si>
  <si>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</si>
  <si>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</si>
  <si>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</si>
  <si>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</si>
  <si>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</si>
  <si>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</si>
  <si>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</si>
  <si>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</si>
  <si>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</si>
  <si>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</si>
  <si>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</si>
  <si>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</si>
  <si>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</si>
  <si>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</si>
  <si>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</si>
  <si>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</si>
  <si>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</si>
  <si>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</si>
  <si>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</si>
  <si>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</si>
  <si>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</si>
  <si>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</si>
  <si>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</si>
  <si>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</si>
  <si>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</si>
  <si>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</si>
  <si>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</si>
  <si>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</si>
  <si>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</si>
  <si>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</si>
  <si>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</si>
  <si>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</si>
  <si>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</si>
  <si>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</si>
  <si>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</si>
  <si>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</si>
  <si>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</si>
  <si>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</si>
  <si>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</si>
  <si>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</si>
  <si>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</si>
  <si>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</si>
  <si>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</si>
  <si>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</si>
  <si>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</si>
  <si>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</si>
  <si>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</si>
  <si>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</si>
  <si>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</si>
  <si>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</si>
  <si>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</si>
  <si>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</si>
  <si>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</si>
  <si>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</si>
  <si>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</si>
  <si>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</si>
  <si>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</si>
  <si>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</si>
  <si>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</si>
  <si>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</si>
  <si>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</si>
  <si>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</si>
  <si>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</si>
  <si>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</si>
  <si>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</si>
  <si>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</si>
  <si>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</si>
  <si>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</si>
  <si>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</si>
  <si>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</si>
  <si>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</si>
  <si>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</si>
  <si>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</si>
  <si>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</si>
  <si>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</si>
  <si>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</si>
  <si>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</si>
  <si>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</si>
  <si>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</si>
  <si>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</si>
  <si>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</si>
  <si>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</si>
  <si>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</si>
  <si>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</si>
  <si>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</si>
  <si>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</si>
  <si>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</si>
  <si>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</si>
  <si>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</si>
  <si>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</si>
  <si>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</si>
  <si>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</si>
  <si>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</si>
  <si>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</si>
  <si>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</si>
  <si>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</si>
  <si>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</si>
  <si>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</si>
  <si>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</si>
  <si>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</si>
  <si>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</si>
  <si>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</si>
  <si>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</si>
  <si>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</si>
  <si>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</si>
  <si>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</si>
  <si>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</si>
  <si>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</si>
  <si>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</si>
  <si>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</si>
  <si>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</si>
  <si>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</si>
  <si>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</si>
  <si>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</si>
  <si>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</si>
  <si>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</si>
  <si>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</si>
  <si>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</si>
  <si>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</si>
  <si>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</si>
  <si>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</si>
  <si>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</si>
  <si>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</si>
  <si>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</si>
  <si>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</si>
  <si>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</si>
  <si>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</si>
  <si>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</si>
  <si>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</si>
  <si>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</si>
  <si>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</si>
  <si>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</si>
  <si>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</si>
  <si>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</si>
  <si>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</si>
  <si>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</si>
  <si>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</si>
  <si>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</si>
  <si>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</si>
  <si>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</si>
  <si>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</si>
  <si>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</si>
  <si>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</si>
  <si>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</si>
  <si>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</si>
  <si>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</si>
  <si>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</si>
  <si>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</si>
  <si>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</si>
  <si>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</si>
  <si>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</si>
  <si>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</si>
  <si>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</si>
  <si>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</si>
  <si>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</si>
  <si>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</si>
  <si>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</si>
  <si>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</si>
  <si>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</si>
  <si>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</si>
  <si>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</si>
  <si>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</si>
  <si>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</si>
  <si>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</si>
  <si>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</si>
  <si>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</si>
  <si>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</si>
  <si>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</si>
  <si>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</si>
  <si>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</si>
  <si>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</si>
  <si>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</si>
  <si>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</si>
  <si>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</si>
  <si>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</si>
  <si>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</si>
  <si>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</si>
  <si>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</si>
  <si>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</si>
  <si>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</si>
  <si>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</si>
  <si>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</si>
  <si>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</si>
  <si>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</si>
  <si>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</si>
  <si>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</si>
  <si>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</si>
  <si>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</si>
  <si>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</si>
  <si>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</si>
  <si>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</si>
  <si>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</si>
  <si>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</si>
  <si>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</si>
  <si>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</si>
  <si>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</si>
  <si>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</si>
  <si>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</si>
  <si>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</si>
  <si>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</si>
  <si>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</si>
  <si>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</si>
  <si>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</si>
  <si>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</si>
  <si>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</si>
  <si>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</si>
  <si>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</si>
  <si>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</si>
  <si>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</si>
  <si>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</si>
  <si>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</si>
  <si>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</si>
  <si>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</si>
  <si>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</si>
  <si>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</si>
  <si>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</si>
  <si>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</si>
  <si>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</si>
  <si>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</si>
  <si>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</si>
  <si>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</si>
  <si>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</si>
  <si>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</si>
  <si>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</si>
  <si>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</si>
  <si>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</si>
  <si>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</si>
  <si>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</si>
  <si>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</si>
  <si>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</si>
  <si>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</si>
  <si>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</si>
  <si>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</si>
  <si>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</si>
  <si>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</si>
  <si>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</si>
  <si>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</si>
  <si>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</si>
  <si>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</si>
  <si>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</si>
  <si>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</si>
  <si>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</si>
  <si>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</si>
  <si>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</si>
  <si>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</si>
  <si>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</si>
  <si>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</si>
  <si>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</si>
  <si>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</si>
  <si>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</si>
  <si>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</si>
  <si>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</si>
  <si>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</si>
  <si>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</si>
  <si>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</si>
  <si>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</si>
  <si>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</si>
  <si>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</si>
  <si>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</si>
  <si>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</si>
  <si>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</si>
  <si>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</si>
  <si>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</si>
  <si>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</si>
  <si>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</si>
  <si>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</si>
  <si>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</si>
  <si>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</si>
  <si>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</si>
  <si>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</si>
  <si>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</si>
  <si>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</si>
  <si>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</si>
  <si>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</si>
  <si>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</si>
  <si>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</si>
  <si>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</si>
  <si>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</si>
  <si>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</si>
  <si>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</si>
  <si>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</si>
  <si>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</si>
  <si>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</si>
  <si>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</si>
  <si>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</si>
  <si>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</si>
  <si>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</si>
  <si>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</si>
  <si>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</si>
  <si>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</si>
  <si>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</si>
  <si>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</si>
  <si>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</si>
  <si>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</si>
  <si>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</si>
  <si>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</si>
  <si>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</si>
  <si>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</si>
  <si>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</si>
  <si>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</si>
  <si>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</si>
  <si>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</si>
  <si>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</si>
  <si>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</si>
  <si>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</si>
  <si>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</si>
  <si>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</si>
  <si>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</si>
  <si>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</si>
  <si>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</si>
  <si>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</si>
  <si>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</si>
  <si>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</si>
  <si>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</si>
  <si>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</si>
  <si>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</si>
  <si>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</si>
  <si>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</si>
  <si>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</si>
  <si>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</si>
  <si>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</si>
  <si>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</si>
  <si>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</si>
  <si>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</si>
  <si>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</si>
  <si>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</si>
  <si>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</si>
  <si>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</si>
  <si>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</si>
  <si>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</si>
  <si>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</si>
  <si>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</si>
  <si>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</si>
  <si>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</si>
  <si>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</si>
  <si>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</si>
  <si>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</si>
  <si>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</si>
  <si>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</si>
  <si>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</si>
  <si>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</si>
  <si>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</si>
  <si>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</si>
  <si>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</si>
  <si>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</si>
  <si>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</si>
  <si>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</si>
  <si>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</si>
  <si>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</si>
  <si>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</si>
  <si>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</si>
  <si>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</si>
  <si>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</si>
  <si>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</si>
  <si>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</si>
  <si>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</si>
  <si>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</si>
  <si>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</si>
  <si>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</si>
  <si>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</si>
  <si>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</si>
  <si>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</si>
  <si>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</si>
  <si>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</si>
  <si>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</si>
  <si>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</si>
  <si>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</si>
  <si>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</si>
  <si>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</si>
  <si>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</si>
  <si>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</si>
  <si>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</si>
  <si>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</si>
  <si>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</si>
  <si>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</si>
  <si>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</si>
  <si>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</si>
  <si>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</si>
  <si>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</si>
  <si>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</si>
  <si>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</si>
  <si>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</si>
  <si>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</si>
  <si>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</si>
  <si>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</si>
  <si>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</si>
  <si>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</si>
  <si>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</si>
  <si>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</si>
  <si>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</si>
  <si>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</si>
  <si>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</si>
  <si>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</si>
  <si>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</si>
  <si>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</si>
  <si>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</si>
  <si>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</si>
  <si>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</si>
  <si>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</si>
  <si>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</si>
  <si>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</si>
  <si>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</si>
  <si>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</si>
  <si>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</si>
  <si>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</si>
  <si>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</si>
  <si>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</si>
  <si>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</si>
  <si>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</si>
  <si>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</si>
  <si>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</si>
  <si>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</si>
  <si>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</si>
  <si>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</si>
  <si>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</si>
  <si>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</si>
  <si>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</si>
  <si>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</si>
  <si>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</si>
  <si>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</si>
  <si>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</si>
  <si>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</si>
  <si>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</si>
  <si>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</si>
  <si>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</si>
  <si>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</si>
  <si>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</si>
  <si>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</si>
  <si>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</si>
  <si>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</si>
  <si>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</si>
  <si>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</si>
  <si>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</si>
  <si>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</si>
  <si>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</si>
  <si>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</si>
  <si>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</si>
  <si>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</si>
  <si>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</si>
  <si>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</si>
  <si>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</si>
  <si>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</si>
  <si>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</si>
  <si>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</si>
  <si>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</si>
  <si>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</si>
  <si>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</si>
  <si>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</si>
  <si>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</si>
  <si>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</si>
  <si>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</si>
  <si>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</si>
  <si>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</si>
  <si>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</si>
  <si>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</si>
  <si>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</si>
  <si>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</si>
  <si>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</si>
  <si>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</si>
  <si>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</si>
  <si>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</si>
  <si>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</si>
  <si>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</si>
  <si>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</si>
  <si>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</si>
  <si>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</si>
  <si>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</si>
  <si>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</si>
  <si>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</si>
  <si>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</si>
  <si>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</si>
  <si>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</si>
  <si>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</si>
  <si>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</si>
  <si>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</si>
  <si>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</si>
  <si>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</si>
  <si>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</si>
  <si>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</si>
  <si>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</si>
  <si>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</si>
  <si>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</si>
  <si>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</si>
  <si>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</si>
  <si>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</si>
  <si>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</si>
  <si>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</si>
  <si>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</si>
  <si>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</si>
  <si>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</si>
  <si>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</si>
  <si>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</si>
  <si>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</si>
  <si>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</si>
  <si>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</si>
  <si>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</si>
  <si>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</si>
  <si>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</si>
  <si>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</si>
  <si>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</si>
  <si>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</si>
  <si>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</si>
  <si>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</si>
  <si>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</si>
  <si>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</si>
  <si>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</si>
  <si>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</si>
  <si>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</si>
  <si>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</si>
  <si>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</si>
  <si>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</si>
  <si>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</si>
  <si>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</si>
  <si>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</si>
  <si>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</si>
  <si>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</si>
  <si>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</si>
  <si>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</si>
  <si>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</si>
  <si>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</si>
  <si>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</si>
  <si>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</si>
  <si>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</si>
  <si>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</si>
  <si>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</si>
  <si>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</si>
  <si>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</si>
  <si>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</si>
  <si>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</si>
  <si>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</si>
  <si>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</si>
  <si>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</si>
  <si>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</si>
  <si>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</si>
  <si>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</si>
  <si>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</si>
  <si>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</si>
  <si>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</si>
  <si>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</si>
  <si>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</si>
  <si>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</si>
  <si>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</si>
  <si>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</si>
  <si>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</si>
  <si>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</si>
  <si>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</si>
  <si>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</si>
  <si>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</si>
  <si>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</si>
  <si>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</si>
  <si>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</si>
  <si>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</si>
  <si>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</si>
  <si>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</si>
  <si>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</si>
  <si>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</si>
  <si>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</si>
  <si>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</si>
  <si>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</si>
  <si>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</si>
  <si>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</si>
  <si>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</si>
  <si>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</si>
  <si>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</si>
  <si>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</si>
  <si>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</si>
  <si>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</si>
  <si>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</si>
  <si>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</si>
  <si>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</si>
  <si>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</si>
  <si>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</si>
  <si>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</si>
  <si>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</si>
  <si>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</si>
  <si>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</si>
  <si>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</si>
  <si>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</si>
  <si>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</si>
  <si>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</si>
  <si>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</si>
  <si>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</si>
  <si>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</si>
  <si>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</si>
  <si>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</si>
  <si>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</si>
  <si>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</si>
  <si>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</si>
  <si>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</si>
  <si>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</si>
  <si>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</si>
  <si>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</si>
  <si>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</si>
  <si>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</si>
  <si>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</si>
  <si>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</si>
  <si>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</si>
  <si>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</si>
  <si>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</si>
  <si>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</si>
  <si>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</si>
  <si>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</si>
  <si>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</si>
  <si>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</si>
  <si>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</si>
  <si>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</si>
  <si>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</si>
  <si>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</si>
  <si>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</si>
  <si>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</si>
  <si>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</si>
  <si>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</si>
  <si>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</si>
  <si>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</si>
  <si>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</si>
  <si>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</si>
  <si>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</si>
  <si>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</si>
  <si>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</si>
  <si>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</si>
  <si>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</si>
  <si>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</si>
  <si>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</si>
  <si>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</si>
  <si>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</si>
  <si>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</si>
  <si>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</si>
  <si>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</si>
  <si>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</si>
  <si>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</si>
  <si>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</si>
  <si>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</si>
  <si>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</si>
  <si>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</si>
  <si>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</si>
  <si>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</si>
  <si>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</si>
  <si>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</si>
  <si>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</si>
  <si>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</si>
  <si>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</si>
  <si>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</si>
  <si>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</si>
  <si>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</si>
  <si>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</si>
  <si>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</si>
  <si>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</si>
  <si>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</si>
  <si>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</si>
  <si>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</si>
  <si>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</si>
  <si>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</si>
  <si>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</si>
  <si>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</si>
  <si>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</si>
  <si>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</si>
  <si>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</si>
  <si>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</si>
  <si>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</si>
  <si>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</si>
  <si>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</si>
  <si>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</si>
  <si>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</si>
  <si>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</si>
  <si>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</si>
  <si>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</si>
  <si>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</si>
  <si>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</si>
  <si>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</si>
  <si>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</si>
  <si>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</si>
  <si>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</si>
  <si>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</si>
  <si>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</si>
  <si>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</si>
  <si>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</si>
  <si>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</si>
  <si>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</si>
  <si>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</si>
  <si>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</si>
  <si>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</si>
  <si>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</si>
  <si>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</si>
  <si>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</si>
  <si>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</si>
  <si>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</si>
  <si>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</si>
  <si>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</si>
  <si>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</si>
  <si>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</si>
  <si>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</si>
  <si>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</si>
  <si>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</si>
  <si>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</si>
  <si>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</si>
  <si>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</si>
  <si>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</si>
  <si>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</si>
  <si>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</si>
  <si>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</si>
  <si>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</si>
  <si>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</si>
  <si>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</si>
  <si>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</si>
  <si>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</si>
  <si>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</si>
  <si>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</si>
  <si>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</si>
  <si>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</si>
  <si>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</si>
  <si>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</si>
  <si>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</si>
  <si>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</si>
  <si>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</si>
  <si>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</si>
  <si>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</si>
  <si>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</si>
  <si>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</si>
  <si>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</si>
  <si>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</si>
  <si>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</si>
  <si>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</si>
  <si>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</si>
  <si>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</si>
  <si>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</si>
  <si>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</si>
  <si>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</si>
  <si>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</si>
  <si>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</si>
  <si>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</si>
  <si>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</si>
  <si>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</si>
  <si>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</si>
  <si>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</si>
  <si>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</si>
  <si>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</si>
  <si>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</si>
  <si>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</si>
  <si>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</si>
  <si>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</si>
  <si>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</si>
  <si>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</si>
  <si>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</si>
  <si>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</si>
  <si>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</si>
  <si>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</si>
  <si>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</si>
  <si>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</si>
  <si>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</si>
  <si>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</si>
  <si>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</si>
  <si>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</si>
  <si>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</si>
  <si>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</si>
  <si>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</si>
  <si>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</si>
  <si>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</si>
  <si>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</si>
  <si>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</si>
  <si>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</si>
  <si>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</si>
  <si>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</si>
  <si>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</si>
  <si>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</si>
  <si>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</si>
  <si>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</si>
  <si>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</si>
  <si>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</si>
  <si>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</si>
  <si>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</si>
  <si>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</si>
  <si>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</si>
  <si>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</si>
  <si>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</si>
  <si>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</si>
  <si>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</si>
  <si>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</si>
  <si>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</si>
  <si>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</si>
  <si>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</si>
  <si>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</si>
  <si>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</si>
  <si>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</si>
  <si>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</si>
  <si>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</si>
  <si>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</si>
  <si>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</si>
  <si>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</si>
  <si>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</si>
  <si>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</si>
  <si>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</si>
  <si>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</si>
  <si>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</si>
  <si>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</si>
  <si>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</si>
  <si>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</si>
  <si>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</si>
  <si>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</si>
  <si>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</si>
  <si>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</si>
  <si>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</si>
  <si>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</si>
  <si>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</si>
  <si>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</si>
  <si>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</si>
  <si>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</si>
  <si>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</si>
  <si>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</si>
  <si>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</si>
  <si>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</si>
  <si>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</si>
  <si>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</si>
  <si>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</si>
  <si>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</si>
  <si>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</si>
  <si>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</si>
  <si>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</si>
  <si>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</si>
  <si>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</si>
  <si>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</si>
  <si>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</si>
  <si>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</si>
  <si>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</si>
  <si>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</si>
  <si>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</si>
  <si>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</si>
  <si>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</si>
  <si>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</si>
  <si>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</si>
  <si>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</si>
  <si>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</si>
  <si>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</si>
  <si>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</si>
  <si>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</si>
  <si>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</si>
  <si>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</si>
  <si>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</si>
  <si>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</si>
  <si>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</si>
  <si>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</si>
  <si>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</si>
  <si>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</si>
  <si>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</si>
  <si>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</si>
  <si>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</si>
  <si>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</si>
  <si>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</si>
  <si>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</si>
  <si>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</si>
  <si>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</si>
  <si>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</si>
  <si>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</si>
  <si>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</si>
  <si>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</si>
  <si>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</si>
  <si>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</si>
  <si>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</si>
  <si>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</si>
  <si>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</si>
  <si>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</si>
  <si>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</si>
  <si>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</si>
  <si>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</si>
  <si>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</si>
  <si>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</si>
  <si>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</si>
  <si>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</si>
  <si>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</si>
  <si>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</si>
  <si>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</si>
  <si>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</si>
  <si>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</si>
  <si>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</si>
  <si>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</si>
  <si>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</si>
  <si>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</si>
  <si>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</si>
  <si>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</si>
  <si>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</si>
  <si>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</si>
  <si>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</si>
  <si>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</si>
  <si>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</si>
  <si>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</si>
  <si>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</si>
  <si>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</si>
  <si>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</si>
  <si>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</si>
  <si>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</si>
  <si>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</si>
  <si>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</si>
  <si>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</si>
  <si>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</si>
  <si>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</si>
  <si>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</si>
  <si>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</si>
  <si>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</si>
  <si>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</si>
  <si>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</si>
  <si>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</si>
  <si>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</si>
  <si>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</si>
  <si>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</si>
  <si>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</si>
  <si>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</si>
  <si>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</si>
  <si>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</si>
  <si>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</si>
  <si>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</si>
  <si>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</si>
  <si>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</si>
  <si>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</si>
  <si>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</si>
  <si>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</si>
  <si>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</si>
  <si>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</si>
  <si>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</si>
  <si>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</si>
  <si>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</si>
  <si>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</si>
  <si>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</si>
  <si>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</si>
  <si>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</si>
  <si>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</si>
  <si>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</si>
  <si>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</si>
  <si>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</si>
  <si>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</si>
  <si>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</si>
  <si>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</si>
  <si>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</si>
  <si>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</si>
  <si>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</si>
  <si>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</si>
  <si>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</si>
  <si>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</si>
  <si>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</si>
  <si>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</si>
  <si>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</si>
  <si>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</si>
  <si>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</si>
  <si>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</si>
  <si>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</si>
  <si>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</si>
  <si>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</si>
  <si>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</si>
  <si>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</si>
  <si>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</si>
  <si>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</si>
  <si>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</si>
  <si>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</si>
  <si>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</si>
  <si>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</si>
  <si>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</si>
  <si>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</si>
  <si>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</si>
  <si>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</si>
  <si>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</si>
  <si>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</si>
  <si>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</si>
  <si>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</si>
  <si>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</si>
  <si>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</si>
  <si>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</si>
  <si>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</si>
  <si>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</si>
  <si>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</si>
  <si>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</si>
  <si>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</si>
  <si>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</si>
  <si>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</si>
  <si>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</si>
  <si>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</si>
  <si>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</si>
  <si>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</si>
  <si>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</si>
  <si>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</si>
  <si>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</si>
  <si>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</si>
  <si>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</si>
  <si>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</si>
  <si>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</si>
  <si>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</si>
  <si>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</si>
  <si>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</si>
  <si>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</si>
  <si>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</si>
  <si>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</si>
  <si>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</si>
  <si>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</si>
  <si>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</si>
  <si>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</si>
  <si>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</si>
  <si>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</si>
  <si>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</si>
  <si>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</si>
  <si>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</si>
  <si>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</si>
  <si>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</si>
  <si>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</si>
  <si>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</si>
  <si>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</si>
  <si>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</si>
  <si>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</si>
  <si>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</si>
  <si>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</si>
  <si>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</si>
  <si>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</si>
  <si>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</si>
  <si>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</si>
  <si>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</si>
  <si>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</si>
  <si>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</si>
  <si>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</si>
  <si>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</si>
  <si>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</si>
  <si>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</si>
  <si>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</si>
  <si>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</si>
  <si>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</si>
  <si>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</si>
  <si>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</si>
  <si>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</si>
  <si>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</si>
  <si>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</si>
  <si>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</si>
  <si>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</si>
  <si>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</si>
  <si>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</si>
  <si>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</si>
  <si>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</si>
  <si>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</si>
  <si>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</si>
  <si>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</si>
  <si>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</si>
  <si>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</si>
  <si>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</si>
  <si>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</si>
  <si>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</si>
  <si>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</si>
  <si>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</si>
  <si>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</si>
  <si>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</si>
  <si>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</si>
  <si>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</si>
  <si>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</si>
  <si>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</si>
  <si>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</si>
  <si>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</si>
  <si>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</si>
  <si>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</si>
  <si>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</si>
  <si>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</si>
  <si>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</si>
  <si>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</si>
  <si>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</si>
  <si>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</si>
  <si>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</si>
  <si>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</si>
  <si>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</si>
  <si>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</si>
  <si>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</si>
  <si>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</si>
  <si>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</si>
  <si>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</si>
  <si>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</si>
  <si>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</si>
  <si>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</si>
  <si>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</si>
  <si>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</si>
  <si>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</si>
  <si>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</si>
  <si>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</si>
  <si>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</si>
  <si>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</si>
  <si>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</si>
  <si>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</si>
  <si>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</si>
  <si>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</si>
  <si>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</si>
  <si>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</si>
  <si>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</si>
  <si>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</si>
  <si>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</si>
  <si>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</si>
  <si>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</si>
  <si>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</si>
  <si>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</si>
  <si>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</si>
  <si>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</si>
  <si>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</si>
  <si>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</si>
  <si>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</si>
  <si>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</si>
  <si>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</si>
  <si>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</si>
  <si>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</si>
  <si>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</si>
  <si>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</si>
  <si>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</si>
  <si>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</si>
  <si>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</si>
  <si>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</si>
  <si>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</si>
  <si>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</si>
  <si>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</si>
  <si>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</si>
  <si>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</si>
  <si>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</si>
  <si>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</si>
  <si>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</si>
  <si>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</si>
  <si>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</si>
  <si>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</si>
  <si>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</si>
  <si>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</si>
  <si>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</si>
  <si>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</si>
  <si>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</si>
  <si>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</si>
  <si>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</si>
  <si>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</si>
  <si>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</si>
  <si>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</si>
  <si>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</si>
  <si>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</si>
  <si>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</si>
  <si>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</si>
  <si>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</si>
  <si>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</si>
  <si>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</si>
  <si>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</si>
  <si>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</si>
  <si>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</si>
  <si>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</si>
  <si>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</si>
  <si>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</si>
  <si>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</si>
  <si>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</si>
  <si>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</si>
  <si>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</si>
  <si>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</si>
  <si>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</si>
  <si>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</si>
  <si>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</si>
  <si>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</si>
  <si>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</si>
  <si>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</si>
  <si>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</si>
  <si>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</si>
  <si>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</si>
  <si>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</si>
  <si>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</si>
  <si>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</si>
  <si>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</si>
  <si>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</si>
  <si>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</si>
  <si>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</si>
  <si>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</si>
  <si>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</si>
  <si>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</si>
  <si>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</si>
  <si>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</si>
  <si>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</si>
  <si>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</si>
  <si>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</si>
  <si>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</si>
  <si>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</si>
  <si>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</si>
  <si>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</si>
  <si>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</si>
  <si>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</si>
  <si>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</si>
  <si>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</si>
  <si>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</si>
  <si>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</si>
  <si>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</si>
  <si>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</si>
  <si>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</si>
  <si>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</si>
  <si>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</si>
  <si>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</si>
  <si>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</si>
  <si>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</si>
  <si>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</si>
  <si>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</si>
  <si>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</si>
  <si>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</si>
  <si>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</si>
  <si>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</si>
  <si>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</si>
  <si>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</si>
  <si>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</si>
  <si>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</si>
  <si>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</si>
  <si>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</si>
  <si>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</si>
  <si>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</si>
  <si>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</si>
  <si>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</si>
  <si>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</si>
  <si>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</si>
  <si>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</si>
  <si>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</si>
  <si>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</si>
  <si>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</si>
  <si>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</si>
  <si>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</si>
  <si>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</si>
  <si>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</si>
  <si>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</si>
  <si>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</si>
  <si>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</si>
  <si>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</si>
  <si>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</si>
  <si>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</si>
  <si>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</si>
  <si>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</si>
  <si>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</si>
  <si>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</si>
  <si>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</si>
  <si>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</si>
  <si>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</si>
  <si>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</si>
  <si>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</si>
  <si>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</si>
  <si>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</si>
  <si>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</si>
  <si>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</si>
  <si>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</si>
  <si>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</si>
  <si>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</si>
  <si>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</si>
  <si>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</si>
  <si>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</si>
  <si>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</si>
  <si>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</si>
  <si>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</si>
  <si>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</si>
  <si>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</si>
  <si>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</si>
  <si>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</si>
  <si>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</si>
  <si>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</si>
  <si>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</si>
  <si>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</si>
  <si>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</si>
  <si>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</si>
  <si>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</si>
  <si>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</si>
  <si>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</si>
  <si>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</si>
  <si>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</si>
  <si>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</si>
  <si>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</si>
  <si>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</si>
  <si>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</si>
  <si>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</si>
  <si>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</si>
  <si>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</si>
  <si>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</si>
  <si>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</si>
  <si>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</si>
  <si>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</si>
  <si>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</si>
  <si>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</si>
  <si>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</si>
  <si>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</si>
  <si>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</si>
  <si>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</si>
  <si>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</si>
  <si>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</si>
  <si>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</si>
  <si>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</si>
  <si>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</si>
  <si>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</si>
  <si>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</si>
  <si>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</si>
  <si>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</si>
  <si>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</si>
  <si>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</si>
  <si>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</si>
  <si>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</si>
  <si>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</si>
  <si>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</si>
  <si>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</si>
  <si>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</si>
  <si>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</si>
  <si>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</si>
  <si>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</si>
  <si>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</si>
  <si>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</si>
  <si>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</si>
  <si>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</si>
  <si>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</si>
  <si>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</si>
  <si>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</si>
  <si>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</si>
  <si>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</si>
  <si>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</si>
  <si>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</si>
  <si>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</si>
  <si>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</si>
  <si>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</si>
  <si>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</si>
  <si>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</si>
  <si>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</si>
  <si>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</si>
  <si>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</si>
  <si>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</si>
  <si>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</si>
  <si>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</si>
  <si>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</si>
  <si>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</si>
  <si>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</si>
  <si>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</si>
  <si>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</si>
  <si>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</si>
  <si>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</si>
  <si>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</si>
  <si>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</si>
  <si>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</si>
  <si>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</si>
  <si>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</si>
  <si>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</si>
  <si>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</si>
  <si>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</si>
  <si>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</si>
  <si>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</si>
  <si>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</si>
  <si>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</si>
  <si>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</si>
  <si>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</si>
  <si>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</si>
  <si>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</si>
  <si>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</si>
  <si>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</si>
  <si>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</si>
  <si>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</si>
  <si>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</si>
  <si>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</si>
  <si>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</si>
  <si>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</si>
  <si>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</si>
  <si>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</si>
  <si>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</si>
  <si>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</si>
  <si>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</si>
  <si>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</si>
  <si>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</si>
  <si>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</si>
  <si>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</si>
  <si>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</si>
  <si>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</si>
  <si>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</si>
  <si>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</si>
  <si>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</si>
  <si>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</si>
  <si>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</si>
  <si>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</si>
  <si>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</si>
  <si>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</si>
  <si>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</si>
  <si>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</si>
  <si>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</si>
  <si>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</si>
  <si>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</si>
  <si>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</si>
  <si>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</si>
  <si>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</si>
  <si>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</si>
  <si>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</si>
  <si>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</si>
  <si>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</si>
  <si>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</si>
  <si>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</si>
  <si>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</si>
  <si>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</si>
  <si>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</si>
  <si>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</si>
  <si>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</si>
  <si>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</si>
  <si>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</si>
  <si>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</si>
  <si>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</si>
  <si>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</si>
  <si>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</si>
  <si>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</si>
  <si>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</si>
  <si>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</si>
  <si>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</si>
  <si>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</si>
  <si>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</si>
  <si>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</si>
  <si>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</si>
  <si>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</si>
  <si>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</si>
  <si>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</si>
  <si>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</si>
  <si>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</si>
  <si>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</si>
  <si>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</si>
  <si>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</si>
  <si>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</si>
  <si>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</si>
  <si>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</si>
  <si>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</si>
  <si>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</si>
  <si>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</si>
  <si>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</si>
  <si>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</si>
  <si>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</si>
  <si>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</si>
  <si>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</si>
  <si>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</si>
  <si>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</si>
  <si>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</si>
  <si>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</si>
  <si>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</si>
  <si>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</si>
  <si>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</si>
  <si>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</si>
  <si>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</si>
  <si>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</si>
  <si>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</si>
  <si>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</si>
  <si>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</si>
  <si>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</si>
  <si>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</si>
  <si>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</si>
  <si>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</si>
  <si>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</si>
  <si>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</si>
  <si>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</si>
  <si>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</si>
  <si>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</si>
  <si>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</si>
  <si>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</si>
  <si>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</si>
  <si>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</si>
  <si>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</si>
  <si>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</si>
  <si>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</si>
  <si>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</si>
  <si>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</si>
  <si>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</si>
  <si>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</si>
  <si>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</si>
  <si>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</si>
  <si>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</si>
  <si>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</si>
  <si>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</si>
  <si>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</si>
  <si>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</si>
  <si>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</si>
  <si>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</si>
  <si>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</si>
  <si>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</si>
  <si>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</si>
  <si>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</si>
  <si>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</si>
  <si>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</si>
  <si>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</si>
  <si>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</si>
  <si>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</si>
  <si>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</si>
  <si>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</si>
  <si>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</si>
  <si>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</si>
  <si>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</si>
  <si>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</si>
  <si>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</si>
  <si>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</si>
  <si>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</si>
  <si>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</si>
  <si>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</si>
  <si>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</si>
  <si>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</si>
  <si>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</si>
  <si>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</si>
  <si>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</si>
  <si>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</si>
  <si>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</si>
  <si>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</si>
  <si>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</si>
  <si>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</si>
  <si>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</si>
  <si>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</si>
  <si>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</si>
  <si>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</si>
  <si>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</si>
  <si>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</si>
  <si>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</si>
  <si>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</si>
  <si>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</si>
  <si>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</si>
  <si>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</si>
  <si>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</si>
  <si>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</si>
  <si>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</si>
  <si>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</si>
  <si>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</si>
  <si>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</si>
  <si>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</si>
  <si>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</si>
  <si>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</si>
  <si>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</si>
  <si>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</si>
  <si>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</si>
  <si>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</si>
  <si>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</si>
  <si>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</si>
  <si>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</si>
  <si>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</si>
  <si>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</si>
  <si>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</si>
  <si>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</si>
  <si>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</si>
  <si>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</si>
  <si>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</si>
  <si>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</si>
  <si>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</si>
  <si>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</si>
  <si>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</si>
  <si>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</si>
  <si>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</si>
  <si>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</si>
  <si>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</si>
  <si>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</si>
  <si>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</si>
  <si>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</si>
  <si>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</si>
  <si>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</si>
  <si>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</si>
  <si>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</si>
  <si>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</si>
  <si>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</si>
  <si>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</si>
  <si>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</si>
  <si>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</si>
  <si>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</si>
  <si>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</si>
  <si>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</si>
  <si>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</si>
  <si>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</si>
  <si>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</si>
  <si>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</si>
  <si>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</si>
  <si>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</si>
  <si>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</si>
  <si>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</si>
  <si>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</si>
  <si>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</si>
  <si>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</si>
  <si>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</si>
  <si>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</si>
  <si>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</si>
  <si>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</si>
  <si>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</si>
  <si>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</si>
  <si>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</si>
  <si>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</si>
  <si>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</si>
  <si>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</si>
  <si>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</si>
  <si>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</si>
  <si>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</si>
  <si>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</si>
  <si>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</si>
  <si>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</si>
  <si>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</si>
  <si>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</si>
  <si>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</si>
  <si>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</si>
  <si>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</si>
  <si>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</si>
  <si>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</si>
  <si>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</si>
  <si>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</si>
  <si>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</si>
  <si>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</si>
  <si>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</si>
  <si>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</si>
  <si>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</si>
  <si>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</si>
  <si>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</si>
  <si>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</si>
  <si>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</si>
  <si>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</si>
  <si>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</si>
  <si>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</si>
  <si>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</si>
  <si>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</si>
  <si>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</si>
  <si>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</si>
  <si>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</si>
  <si>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</si>
  <si>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</si>
  <si>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</si>
  <si>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</si>
  <si>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</si>
  <si>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</si>
  <si>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</si>
  <si>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</si>
  <si>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</si>
  <si>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</si>
  <si>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</si>
  <si>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</si>
  <si>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</si>
  <si>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</si>
  <si>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</si>
  <si>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</si>
  <si>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</si>
  <si>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</si>
  <si>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</si>
  <si>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</si>
  <si>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</si>
  <si>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</si>
  <si>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</si>
  <si>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</si>
  <si>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</si>
  <si>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</si>
  <si>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</si>
  <si>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</si>
  <si>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</si>
  <si>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</si>
  <si>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</si>
  <si>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</si>
  <si>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</si>
  <si>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</si>
  <si>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</si>
  <si>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</si>
  <si>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</si>
  <si>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</si>
  <si>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</si>
  <si>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</si>
  <si>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</si>
  <si>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</si>
  <si>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</si>
  <si>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</si>
  <si>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</si>
  <si>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</si>
  <si>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</si>
  <si>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</si>
  <si>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</si>
  <si>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</si>
  <si>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</si>
  <si>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</si>
  <si>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</si>
  <si>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</si>
  <si>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</si>
  <si>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</si>
  <si>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</si>
  <si>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</si>
  <si>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</si>
  <si>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</si>
  <si>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</si>
  <si>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</si>
  <si>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</si>
  <si>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</si>
  <si>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</si>
  <si>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</si>
  <si>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</si>
  <si>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</si>
  <si>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</si>
  <si>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</si>
  <si>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</si>
  <si>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</si>
  <si>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</si>
  <si>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</si>
  <si>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</si>
  <si>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</si>
  <si>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</si>
  <si>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</si>
  <si>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</si>
  <si>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</si>
  <si>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</si>
  <si>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</si>
  <si>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</si>
  <si>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</si>
  <si>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</si>
  <si>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</si>
  <si>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</si>
  <si>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</si>
  <si>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</si>
  <si>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</si>
  <si>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</si>
  <si>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</si>
  <si>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</si>
  <si>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</si>
  <si>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</si>
  <si>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</si>
  <si>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</si>
  <si>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</si>
  <si>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</si>
  <si>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</si>
  <si>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</si>
  <si>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</si>
  <si>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</si>
  <si>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</si>
  <si>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</si>
  <si>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</si>
  <si>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</si>
  <si>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</si>
  <si>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</si>
  <si>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</si>
  <si>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</si>
  <si>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</si>
  <si>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</si>
  <si>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</si>
  <si>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</si>
  <si>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</si>
  <si>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</si>
  <si>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</si>
  <si>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</si>
  <si>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</si>
  <si>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</si>
  <si>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</si>
  <si>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</si>
  <si>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</si>
  <si>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</si>
  <si>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</si>
  <si>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</si>
  <si>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</si>
  <si>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</si>
  <si>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</si>
  <si>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</si>
  <si>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</si>
  <si>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</si>
  <si>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</si>
  <si>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</si>
  <si>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</si>
  <si>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</si>
  <si>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</si>
  <si>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</si>
  <si>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</si>
  <si>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</si>
  <si>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</si>
  <si>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</si>
  <si>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</si>
  <si>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</si>
  <si>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</si>
  <si>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</si>
  <si>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</si>
  <si>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</si>
  <si>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</si>
  <si>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</si>
  <si>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</si>
  <si>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</si>
  <si>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</si>
  <si>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</si>
  <si>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</si>
  <si>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</si>
  <si>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</si>
  <si>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</si>
  <si>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</si>
  <si>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</si>
  <si>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</si>
  <si>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</si>
  <si>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</si>
  <si>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</si>
  <si>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</si>
  <si>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</si>
  <si>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</si>
  <si>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</si>
  <si>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</si>
  <si>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</si>
  <si>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</si>
  <si>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</si>
  <si>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</si>
  <si>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</si>
  <si>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</si>
  <si>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</si>
  <si>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</si>
  <si>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</si>
  <si>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</si>
  <si>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</si>
  <si>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</si>
  <si>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</si>
  <si>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</si>
  <si>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</si>
  <si>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</si>
  <si>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</si>
  <si>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</si>
  <si>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</si>
  <si>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</si>
  <si>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</si>
  <si>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</si>
  <si>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</si>
  <si>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</si>
  <si>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</si>
  <si>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</si>
  <si>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</si>
  <si>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</si>
  <si>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</si>
  <si>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</si>
  <si>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</si>
  <si>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</si>
  <si>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</si>
  <si>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</si>
  <si>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</si>
  <si>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</si>
  <si>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</si>
  <si>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</si>
  <si>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</si>
  <si>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</si>
  <si>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</si>
  <si>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</si>
  <si>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</si>
  <si>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</si>
  <si>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</si>
  <si>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</si>
  <si>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</si>
  <si>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</si>
  <si>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</si>
  <si>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</si>
  <si>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</si>
  <si>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</si>
  <si>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</si>
  <si>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</si>
  <si>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</si>
  <si>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</si>
  <si>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</si>
  <si>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</si>
  <si>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</si>
  <si>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</si>
  <si>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</si>
  <si>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</si>
  <si>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</si>
  <si>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</si>
  <si>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</si>
  <si>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</si>
  <si>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</si>
  <si>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</si>
  <si>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</si>
  <si>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</si>
  <si>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</si>
  <si>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</si>
  <si>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</si>
  <si>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</si>
  <si>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</si>
  <si>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</si>
  <si>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</si>
  <si>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</si>
  <si>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</si>
  <si>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</si>
  <si>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</si>
  <si>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</si>
  <si>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</si>
  <si>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</si>
  <si>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</si>
  <si>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</si>
  <si>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</si>
  <si>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</si>
  <si>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</si>
  <si>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</si>
  <si>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</si>
  <si>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</si>
  <si>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</si>
  <si>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</si>
  <si>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</si>
  <si>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</si>
  <si>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</si>
  <si>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</si>
  <si>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</si>
  <si>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</si>
  <si>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</si>
  <si>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</si>
  <si>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</si>
  <si>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</si>
  <si>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</si>
  <si>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</si>
  <si>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</si>
  <si>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</si>
  <si>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</si>
  <si>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</si>
  <si>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</si>
  <si>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</si>
  <si>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</si>
  <si>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</si>
  <si>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</si>
  <si>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</si>
  <si>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</si>
  <si>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</si>
  <si>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</si>
  <si>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</si>
  <si>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</si>
  <si>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</si>
  <si>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</si>
  <si>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</si>
  <si>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</si>
  <si>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</si>
  <si>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</si>
  <si>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</si>
  <si>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</si>
  <si>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</si>
  <si>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</si>
  <si>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</si>
  <si>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</si>
  <si>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</si>
  <si>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</si>
  <si>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</si>
  <si>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</si>
  <si>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</si>
  <si>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</si>
  <si>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</si>
  <si>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</si>
  <si>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</si>
  <si>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</si>
  <si>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</si>
  <si>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</si>
  <si>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</si>
  <si>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</si>
  <si>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</si>
  <si>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</si>
  <si>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</si>
  <si>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</si>
  <si>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</si>
  <si>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</si>
  <si>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</si>
  <si>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</si>
  <si>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</si>
  <si>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</si>
  <si>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</si>
  <si>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</si>
  <si>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</si>
  <si>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</si>
  <si>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</si>
  <si>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</si>
  <si>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</si>
  <si>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</si>
  <si>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</si>
  <si>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</si>
  <si>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</si>
  <si>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</si>
  <si>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</si>
  <si>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</si>
  <si>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</si>
  <si>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</si>
  <si>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</si>
  <si>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</si>
  <si>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</si>
  <si>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</si>
  <si>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</si>
  <si>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</si>
  <si>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</si>
  <si>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</si>
  <si>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</si>
  <si>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</si>
  <si>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</si>
  <si>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</si>
  <si>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</si>
  <si>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</si>
  <si>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</si>
  <si>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</si>
  <si>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</si>
  <si>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</si>
  <si>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</si>
  <si>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</si>
  <si>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</si>
  <si>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</si>
  <si>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</si>
  <si>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</si>
  <si>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</si>
  <si>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</si>
  <si>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</si>
  <si>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</si>
  <si>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</si>
  <si>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</si>
  <si>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</si>
  <si>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</si>
  <si>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</si>
  <si>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</si>
  <si>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</si>
  <si>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</si>
  <si>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</si>
  <si>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</si>
  <si>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</si>
  <si>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</si>
  <si>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</si>
  <si>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</si>
  <si>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</si>
  <si>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</si>
  <si>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</si>
  <si>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</si>
  <si>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</si>
  <si>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</si>
  <si>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</si>
  <si>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</si>
  <si>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</si>
  <si>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</si>
  <si>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</si>
  <si>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</si>
  <si>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</si>
  <si>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</si>
  <si>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</si>
  <si>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</si>
  <si>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</si>
  <si>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</si>
  <si>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</si>
  <si>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</si>
  <si>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</si>
  <si>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</si>
  <si>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</si>
  <si>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</si>
  <si>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</si>
  <si>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</si>
  <si>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</si>
  <si>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</si>
  <si>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</si>
  <si>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</si>
  <si>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</si>
  <si>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</si>
  <si>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</si>
  <si>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</si>
  <si>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</si>
  <si>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</si>
  <si>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</si>
  <si>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</si>
  <si>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</si>
  <si>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</si>
  <si>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</si>
  <si>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</si>
  <si>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</si>
  <si>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</si>
  <si>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</si>
  <si>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</si>
  <si>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</si>
  <si>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</si>
  <si>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</si>
  <si>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</si>
  <si>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</si>
  <si>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</si>
  <si>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</si>
  <si>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</si>
  <si>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</si>
  <si>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</si>
  <si>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</si>
  <si>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</si>
  <si>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</si>
  <si>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</si>
  <si>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</si>
  <si>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</si>
  <si>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</si>
  <si>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</si>
  <si>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</si>
  <si>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</si>
  <si>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</si>
  <si>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</si>
  <si>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</si>
  <si>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</si>
  <si>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</si>
  <si>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</si>
  <si>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</si>
  <si>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</si>
  <si>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</si>
  <si>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</si>
  <si>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</si>
  <si>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</si>
  <si>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</si>
  <si>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</si>
  <si>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</si>
  <si>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</si>
  <si>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</si>
  <si>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</si>
  <si>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</si>
  <si>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</si>
  <si>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</si>
  <si>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</si>
  <si>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</si>
  <si>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</si>
  <si>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</si>
  <si>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</si>
  <si>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</si>
  <si>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</si>
  <si>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</si>
  <si>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</si>
  <si>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</si>
  <si>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</si>
  <si>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</si>
  <si>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</si>
  <si>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</si>
  <si>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</si>
  <si>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</si>
  <si>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</si>
  <si>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</si>
  <si>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</si>
  <si>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</si>
  <si>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</si>
  <si>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</si>
  <si>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</si>
  <si>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</si>
  <si>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</si>
  <si>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</si>
  <si>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</si>
  <si>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</si>
  <si>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</si>
  <si>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</si>
  <si>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</si>
  <si>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</si>
  <si>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</si>
  <si>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</si>
  <si>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</si>
  <si>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</si>
  <si>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</si>
  <si>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</si>
  <si>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</si>
  <si>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</si>
  <si>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</si>
  <si>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</si>
  <si>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</si>
  <si>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</si>
  <si>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</si>
  <si>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</si>
  <si>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</si>
  <si>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</si>
  <si>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</si>
  <si>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</si>
  <si>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</si>
  <si>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</si>
  <si>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</si>
  <si>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</si>
  <si>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</si>
  <si>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</si>
  <si>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</si>
  <si>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</si>
  <si>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</si>
  <si>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</si>
  <si>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</si>
  <si>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</si>
  <si>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</si>
  <si>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</si>
  <si>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</si>
  <si>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</si>
  <si>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</si>
  <si>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</si>
  <si>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</si>
  <si>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</si>
  <si>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</si>
  <si>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</si>
  <si>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</si>
  <si>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</si>
  <si>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</si>
  <si>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</si>
  <si>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</si>
  <si>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</si>
  <si>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</si>
  <si>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</si>
  <si>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</si>
  <si>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</si>
  <si>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</si>
  <si>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</si>
  <si>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</si>
  <si>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</si>
  <si>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</si>
  <si>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</si>
  <si>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</si>
  <si>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</si>
  <si>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</si>
  <si>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</si>
  <si>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</si>
  <si>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</si>
  <si>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</si>
  <si>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</si>
  <si>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</si>
  <si>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</si>
  <si>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</si>
  <si>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</si>
  <si>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</si>
  <si>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</si>
  <si>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</si>
  <si>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</si>
  <si>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</si>
  <si>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</si>
  <si>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</si>
  <si>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</si>
  <si>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</si>
  <si>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</si>
  <si>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</si>
  <si>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</si>
  <si>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</si>
  <si>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</si>
  <si>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</si>
  <si>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</si>
  <si>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</si>
  <si>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</si>
  <si>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</si>
  <si>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</si>
  <si>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</si>
  <si>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</si>
  <si>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</si>
  <si>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</si>
  <si>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</si>
  <si>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</si>
  <si>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</si>
  <si>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</si>
  <si>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</si>
  <si>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</si>
  <si>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</si>
  <si>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</si>
  <si>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</si>
  <si>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</si>
  <si>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</si>
  <si>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</si>
  <si>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</si>
  <si>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</si>
  <si>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</si>
  <si>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</si>
  <si>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</si>
  <si>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</si>
  <si>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</si>
  <si>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</si>
  <si>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</si>
  <si>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</si>
  <si>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</si>
  <si>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</si>
  <si>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</si>
  <si>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</si>
  <si>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</si>
  <si>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</si>
  <si>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</si>
  <si>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</si>
  <si>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</si>
  <si>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</si>
  <si>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</si>
  <si>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</si>
  <si>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</si>
  <si>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</si>
  <si>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name </t>
  </si>
  <si>
    <t>S1</t>
  </si>
  <si>
    <t>S2</t>
  </si>
  <si>
    <t>S3</t>
  </si>
  <si>
    <t>a</t>
  </si>
  <si>
    <t>b</t>
  </si>
  <si>
    <t>c</t>
  </si>
  <si>
    <t>d</t>
  </si>
  <si>
    <t>avrage</t>
  </si>
  <si>
    <t>sum</t>
  </si>
  <si>
    <t xml:space="preserve">product </t>
  </si>
  <si>
    <t xml:space="preserve">product valu </t>
  </si>
  <si>
    <t>discount value</t>
  </si>
  <si>
    <t>Net revenue</t>
  </si>
  <si>
    <t>Total value</t>
  </si>
  <si>
    <t>avrage order value</t>
  </si>
  <si>
    <t>minimum</t>
  </si>
  <si>
    <t>maximum</t>
  </si>
  <si>
    <t>total orderplaced</t>
  </si>
  <si>
    <t>product with gst</t>
  </si>
  <si>
    <t>L</t>
  </si>
  <si>
    <t>B</t>
  </si>
  <si>
    <t>Date</t>
  </si>
  <si>
    <t>Jan sales</t>
  </si>
  <si>
    <t>Feb sales</t>
  </si>
  <si>
    <t>Mar sales</t>
  </si>
  <si>
    <t>Total sales</t>
  </si>
  <si>
    <t>Num-1</t>
  </si>
  <si>
    <t>Num-2</t>
  </si>
  <si>
    <t>Num-3</t>
  </si>
  <si>
    <t>Formula</t>
  </si>
  <si>
    <t>Formula Applied</t>
  </si>
  <si>
    <t>SUM</t>
  </si>
  <si>
    <t>ROUND</t>
  </si>
  <si>
    <t>ABS</t>
  </si>
  <si>
    <t>AVERAGE</t>
  </si>
  <si>
    <t>MIN</t>
  </si>
  <si>
    <t>MAX</t>
  </si>
  <si>
    <t xml:space="preserve">Name </t>
  </si>
  <si>
    <t>Math</t>
  </si>
  <si>
    <t>Science</t>
  </si>
  <si>
    <t>English</t>
  </si>
  <si>
    <t>Aditya</t>
  </si>
  <si>
    <t>Total</t>
  </si>
  <si>
    <t>Grade</t>
  </si>
  <si>
    <t>Aryan</t>
  </si>
  <si>
    <t xml:space="preserve">AND Function </t>
  </si>
  <si>
    <t>NUM1</t>
  </si>
  <si>
    <t>NUM2</t>
  </si>
  <si>
    <t>AND</t>
  </si>
  <si>
    <t>Disctinction</t>
  </si>
  <si>
    <t>distinction ( sci or math)&gt;40</t>
  </si>
  <si>
    <t>swastik</t>
  </si>
  <si>
    <t xml:space="preserve"> </t>
  </si>
  <si>
    <t>week1</t>
  </si>
  <si>
    <t>week2</t>
  </si>
  <si>
    <t>week3</t>
  </si>
  <si>
    <t>week4</t>
  </si>
  <si>
    <t>A</t>
  </si>
  <si>
    <t>C</t>
  </si>
  <si>
    <t>D</t>
  </si>
  <si>
    <t>total sales</t>
  </si>
  <si>
    <t>Total Sales</t>
  </si>
  <si>
    <t>Toatal sales</t>
  </si>
  <si>
    <t>.</t>
  </si>
  <si>
    <t xml:space="preserve">Total sales </t>
  </si>
  <si>
    <t>gstRate</t>
  </si>
  <si>
    <t>h</t>
  </si>
  <si>
    <t>product with gst name range</t>
  </si>
  <si>
    <t>Total name range</t>
  </si>
  <si>
    <t>Name</t>
  </si>
  <si>
    <t>p1</t>
  </si>
  <si>
    <t>p2</t>
  </si>
  <si>
    <t>p3</t>
  </si>
  <si>
    <t>jan</t>
  </si>
  <si>
    <t>feb</t>
  </si>
  <si>
    <t>mar</t>
  </si>
  <si>
    <t>p4</t>
  </si>
  <si>
    <t>Salary</t>
  </si>
  <si>
    <t>Allowances</t>
  </si>
  <si>
    <t>aditya</t>
  </si>
  <si>
    <t>aryan</t>
  </si>
  <si>
    <t>Average salary</t>
  </si>
  <si>
    <t>average allowances</t>
  </si>
  <si>
    <t>Total Profit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</si>
  <si>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</si>
  <si>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</si>
  <si>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</si>
  <si>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</si>
  <si>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</si>
  <si>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</si>
  <si>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</si>
  <si>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</si>
  <si>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</si>
  <si>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</si>
  <si>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</si>
  <si>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</si>
  <si>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</si>
  <si>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Number</t>
  </si>
  <si>
    <t>FirstName</t>
  </si>
  <si>
    <t>LastName</t>
  </si>
  <si>
    <t>aryan gupta</t>
  </si>
  <si>
    <t>aditya gupta</t>
  </si>
  <si>
    <t>swastik pandy</t>
  </si>
  <si>
    <t>kunal tiwari</t>
  </si>
  <si>
    <t>kunal</t>
  </si>
  <si>
    <t>gupta</t>
  </si>
  <si>
    <t>pandy</t>
  </si>
  <si>
    <t>tiwari</t>
  </si>
  <si>
    <t xml:space="preserve">gupta </t>
  </si>
  <si>
    <t>Column1</t>
  </si>
  <si>
    <t>aditya@gmail.com</t>
  </si>
  <si>
    <t>kunal@gmail.com</t>
  </si>
  <si>
    <t>akash@gmailcom</t>
  </si>
  <si>
    <t>swastik@gamil.com</t>
  </si>
  <si>
    <t>gupta@gmail.com</t>
  </si>
  <si>
    <t>akash</t>
  </si>
  <si>
    <t>aryan1508@gmail.com</t>
  </si>
  <si>
    <t>N1</t>
  </si>
  <si>
    <t>N2</t>
  </si>
  <si>
    <t>Addition</t>
  </si>
  <si>
    <t>production</t>
  </si>
  <si>
    <t>manufacturing</t>
  </si>
  <si>
    <t>R&amp;D</t>
  </si>
  <si>
    <t>aryan1508</t>
  </si>
  <si>
    <t xml:space="preserve">december </t>
  </si>
  <si>
    <t>august</t>
  </si>
  <si>
    <t>june</t>
  </si>
  <si>
    <t>july</t>
  </si>
  <si>
    <t>september</t>
  </si>
  <si>
    <t>march</t>
  </si>
  <si>
    <t>Sales</t>
  </si>
  <si>
    <t>Department</t>
  </si>
  <si>
    <t>Logistic</t>
  </si>
  <si>
    <t>Production</t>
  </si>
  <si>
    <t>Marketing</t>
  </si>
  <si>
    <t>Packaging</t>
  </si>
  <si>
    <t>TotalStaf</t>
  </si>
  <si>
    <t>Manufacturing</t>
  </si>
  <si>
    <t>Updated_city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</si>
</sst>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&quot;₹&quot;\ #,##0.00"/>
    <numFmt numFmtId="165" formatCode="0.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theme="4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1" fillId="0" borderId="0" applyFont="0" applyFill="0" applyBorder="0" applyAlignment="0" applyProtection="0"/>
    <xf numFmtId="0" fontId="16" fillId="0" borderId="0" applyNumberFormat="0" applyFill="0" applyBorder="0" applyAlignment="0" applyProtection="0"/>
  </cellStyleXfs>
  <cellXfs count="65">
    <xf numFmtId="0" fontId="0" fillId="0" borderId="0" xfId="0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1" fillId="2" borderId="0" xfId="0" applyFont="1" applyFill="1"/>
    <xf numFmtId="0" fontId="11" fillId="0" borderId="1" xfId="0" applyFont="1" applyBorder="1"/>
    <xf numFmtId="0" fontId="0" fillId="3" borderId="0" xfId="0" applyFill="1"/>
    <xf numFmtId="0" fontId="0" fillId="4" borderId="0" xfId="0" applyFill="1"/>
    <xf numFmtId="0" fontId="10" fillId="5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6" borderId="0" xfId="0" applyFill="1"/>
    <xf numFmtId="0" fontId="12" fillId="0" borderId="0" xfId="0" applyFont="1"/>
    <xf numFmtId="0" fontId="8" fillId="0" borderId="0" xfId="0" applyFont="1"/>
    <xf numFmtId="14" fontId="0" fillId="0" borderId="0" xfId="0" applyNumberFormat="1"/>
    <xf numFmtId="44" fontId="0" fillId="0" borderId="0" xfId="1" applyFont="1"/>
    <xf numFmtId="0" fontId="8" fillId="0" borderId="0" xfId="0" applyFont="1" applyAlignment="1">
      <alignment horizontal="center"/>
    </xf>
    <xf numFmtId="0" fontId="8" fillId="7" borderId="0" xfId="0" applyFont="1" applyFill="1"/>
    <xf numFmtId="0" fontId="8" fillId="4" borderId="2" xfId="0" applyFont="1" applyFill="1" applyBorder="1" applyAlignment="1">
      <alignment horizontal="center"/>
    </xf>
    <xf numFmtId="0" fontId="8" fillId="8" borderId="2" xfId="0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2" xfId="0" applyFill="1" applyBorder="1"/>
    <xf numFmtId="0" fontId="8" fillId="9" borderId="2" xfId="0" applyFont="1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13" fillId="0" borderId="0" xfId="0" applyFont="1"/>
    <xf numFmtId="0" fontId="7" fillId="0" borderId="0" xfId="0" applyFont="1"/>
    <xf numFmtId="0" fontId="7" fillId="0" borderId="2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7" borderId="2" xfId="0" applyFill="1" applyBorder="1"/>
    <xf numFmtId="0" fontId="14" fillId="0" borderId="6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6" fillId="0" borderId="0" xfId="0" applyFont="1"/>
    <xf numFmtId="0" fontId="7" fillId="0" borderId="3" xfId="0" applyFont="1" applyBorder="1"/>
    <xf numFmtId="0" fontId="8" fillId="11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 wrapText="1"/>
    </xf>
    <xf numFmtId="0" fontId="7" fillId="11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1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5" fontId="0" fillId="0" borderId="0" xfId="0" applyNumberFormat="1"/>
    <xf numFmtId="0" fontId="0" fillId="12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4" fillId="0" borderId="0" xfId="0" applyFont="1"/>
    <xf numFmtId="0" fontId="3" fillId="0" borderId="0" xfId="0" applyFont="1"/>
    <xf numFmtId="0" fontId="16" fillId="0" borderId="0" xfId="2"/>
    <xf numFmtId="0" fontId="2" fillId="0" borderId="0" xfId="0" applyFont="1"/>
    <xf numFmtId="0" fontId="1" fillId="0" borderId="0" xfId="0" applyFont="1"/>
    <xf numFmtId="0" fontId="0" fillId="0" borderId="8" xfId="0" applyBorder="1"/>
    <xf numFmtId="0" fontId="1" fillId="0" borderId="8" xfId="0" applyFont="1" applyBorder="1"/>
    <xf numFmtId="0" fontId="0" fillId="0" borderId="9" xfId="0" applyBorder="1"/>
    <xf numFmtId="0" fontId="14" fillId="0" borderId="5" xfId="0" applyFont="1" applyBorder="1"/>
    <xf numFmtId="0" fontId="14" fillId="0" borderId="10" xfId="0" applyFont="1" applyBorder="1"/>
    <xf numFmtId="0" fontId="0" fillId="0" borderId="11" xfId="0" applyBorder="1"/>
    <xf numFmtId="0" fontId="1" fillId="0" borderId="1" xfId="0" applyFont="1" applyFill="1" applyBorder="1"/>
    <xf numFmtId="0" fontId="17" fillId="13" borderId="12" xfId="0" applyFont="1" applyFill="1" applyBorder="1"/>
    <xf numFmtId="0" fontId="1" fillId="0" borderId="0" xfId="0" applyFont="1" applyFill="1" applyBorder="1"/>
    <xf numFmtId="0" fontId="1" fillId="0" borderId="1" xfId="0" applyFont="1" applyBorder="1"/>
  </cellXfs>
  <cellStyles count="3">
    <cellStyle name="Currency" xfId="1" builtinId="4"/>
    <cellStyle name="Hyperlink" xfId="2" builtinId="8"/>
    <cellStyle name="Normal" xfId="0" builtinId="0"/>
  </cellStyles>
  <dxfs count="5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SalesChart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'Logical function'!$B$20</c:f>
              <c:strCache>
                <c:ptCount val="1"/>
                <c:pt idx="0">
                  <c:v>jan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function'!$B$21:$B$24</c:f>
              <c:numCache>
                <c:formatCode>General</c:formatCode>
                <c:ptCount val="4"/>
                <c:pt idx="0">
                  <c:v>300</c:v>
                </c:pt>
                <c:pt idx="1">
                  <c:v>123</c:v>
                </c:pt>
                <c:pt idx="2">
                  <c:v>456</c:v>
                </c:pt>
                <c:pt idx="3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8E-4054-BF31-11045E9E03C9}"/>
            </c:ext>
          </c:extLst>
        </c:ser>
        <c:ser>
          <c:idx val="2"/>
          <c:order val="2"/>
          <c:tx>
            <c:strRef>
              <c:f>'Logical function'!$C$20</c:f>
              <c:strCache>
                <c:ptCount val="1"/>
                <c:pt idx="0">
                  <c:v>feb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function'!$C$21:$C$24</c:f>
              <c:numCache>
                <c:formatCode>General</c:formatCode>
                <c:ptCount val="4"/>
                <c:pt idx="0">
                  <c:v>455</c:v>
                </c:pt>
                <c:pt idx="1">
                  <c:v>456</c:v>
                </c:pt>
                <c:pt idx="2">
                  <c:v>123</c:v>
                </c:pt>
                <c:pt idx="3">
                  <c:v>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8E-4054-BF31-11045E9E03C9}"/>
            </c:ext>
          </c:extLst>
        </c:ser>
        <c:ser>
          <c:idx val="3"/>
          <c:order val="3"/>
          <c:tx>
            <c:strRef>
              <c:f>'Logical function'!$D$20</c:f>
              <c:strCache>
                <c:ptCount val="1"/>
                <c:pt idx="0">
                  <c:v>mar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function'!$D$21:$D$24</c:f>
              <c:numCache>
                <c:formatCode>General</c:formatCode>
                <c:ptCount val="4"/>
                <c:pt idx="0">
                  <c:v>46</c:v>
                </c:pt>
                <c:pt idx="1">
                  <c:v>300</c:v>
                </c:pt>
                <c:pt idx="2">
                  <c:v>123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8E-4054-BF31-11045E9E03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73735344"/>
        <c:axId val="15737324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'Logical function'!$A$20</c15:sqref>
                        </c15:formulaRef>
                      </c:ext>
                    </c:extLst>
                    <c:strCache>
                      <c:ptCount val="1"/>
                      <c:pt idx="0">
                        <c:v>Name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'Logical function'!$A$21:$A$24</c15:sqref>
                        </c15:formulaRef>
                      </c:ext>
                    </c:extLst>
                    <c:strCache>
                      <c:ptCount val="4"/>
                      <c:pt idx="0">
                        <c:v>p1</c:v>
                      </c:pt>
                      <c:pt idx="1">
                        <c:v>p2</c:v>
                      </c:pt>
                      <c:pt idx="2">
                        <c:v>p3</c:v>
                      </c:pt>
                      <c:pt idx="3">
                        <c:v>p4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'Logical function'!$A$21:$A$24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68E-4054-BF31-11045E9E03C9}"/>
                  </c:ext>
                </c:extLst>
              </c15:ser>
            </c15:filteredBarSeries>
          </c:ext>
        </c:extLst>
      </c:barChart>
      <c:catAx>
        <c:axId val="1573735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732464"/>
        <c:crosses val="autoZero"/>
        <c:auto val="1"/>
        <c:lblAlgn val="ctr"/>
        <c:lblOffset val="100"/>
        <c:noMultiLvlLbl val="0"/>
      </c:catAx>
      <c:valAx>
        <c:axId val="157373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735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SalesChart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'Logical function'!$B$20</c:f>
              <c:strCache>
                <c:ptCount val="1"/>
                <c:pt idx="0">
                  <c:v>jan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function'!$B$21:$B$24</c:f>
              <c:numCache>
                <c:formatCode>General</c:formatCode>
                <c:ptCount val="4"/>
                <c:pt idx="0">
                  <c:v>300</c:v>
                </c:pt>
                <c:pt idx="1">
                  <c:v>123</c:v>
                </c:pt>
                <c:pt idx="2">
                  <c:v>456</c:v>
                </c:pt>
                <c:pt idx="3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9D-4818-80B3-9D5BB24EDE5D}"/>
            </c:ext>
          </c:extLst>
        </c:ser>
        <c:ser>
          <c:idx val="2"/>
          <c:order val="2"/>
          <c:tx>
            <c:strRef>
              <c:f>'Logical function'!$C$20</c:f>
              <c:strCache>
                <c:ptCount val="1"/>
                <c:pt idx="0">
                  <c:v>feb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function'!$C$21:$C$24</c:f>
              <c:numCache>
                <c:formatCode>General</c:formatCode>
                <c:ptCount val="4"/>
                <c:pt idx="0">
                  <c:v>455</c:v>
                </c:pt>
                <c:pt idx="1">
                  <c:v>456</c:v>
                </c:pt>
                <c:pt idx="2">
                  <c:v>123</c:v>
                </c:pt>
                <c:pt idx="3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9D-4818-80B3-9D5BB24EDE5D}"/>
            </c:ext>
          </c:extLst>
        </c:ser>
        <c:ser>
          <c:idx val="3"/>
          <c:order val="3"/>
          <c:tx>
            <c:strRef>
              <c:f>'Logical function'!$D$20</c:f>
              <c:strCache>
                <c:ptCount val="1"/>
                <c:pt idx="0">
                  <c:v>mar</c:v>
                </c:pt>
              </c:strCache>
            </c:strRef>
          </c:tx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function'!$D$21:$D$24</c:f>
              <c:numCache>
                <c:formatCode>General</c:formatCode>
                <c:ptCount val="4"/>
                <c:pt idx="0">
                  <c:v>46</c:v>
                </c:pt>
                <c:pt idx="1">
                  <c:v>300</c:v>
                </c:pt>
                <c:pt idx="2">
                  <c:v>123</c:v>
                </c:pt>
                <c:pt idx="3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9D-4818-80B3-9D5BB24EDE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2982096"/>
        <c:axId val="16929840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'Logical function'!$A$20</c15:sqref>
                        </c15:formulaRef>
                      </c:ext>
                    </c:extLst>
                    <c:strCache>
                      <c:ptCount val="1"/>
                      <c:pt idx="0">
                        <c:v>Name</c:v>
                      </c:pt>
                    </c:strCache>
                  </c:strRef>
                </c:tx>
                <c:spPr>
                  <a:ln w="349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'Logical function'!$A$21:$A$24</c15:sqref>
                        </c15:formulaRef>
                      </c:ext>
                    </c:extLst>
                    <c:strCache>
                      <c:ptCount val="4"/>
                      <c:pt idx="0">
                        <c:v>p1</c:v>
                      </c:pt>
                      <c:pt idx="1">
                        <c:v>p2</c:v>
                      </c:pt>
                      <c:pt idx="2">
                        <c:v>p3</c:v>
                      </c:pt>
                      <c:pt idx="3">
                        <c:v>p4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'Logical function'!$A$21:$A$24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E9D-4818-80B3-9D5BB24EDE5D}"/>
                  </c:ext>
                </c:extLst>
              </c15:ser>
            </c15:filteredLineSeries>
          </c:ext>
        </c:extLst>
      </c:lineChart>
      <c:catAx>
        <c:axId val="169298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984016"/>
        <c:crosses val="autoZero"/>
        <c:auto val="1"/>
        <c:lblAlgn val="ctr"/>
        <c:lblOffset val="100"/>
        <c:noMultiLvlLbl val="0"/>
      </c:catAx>
      <c:valAx>
        <c:axId val="169298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98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126319</xdr:rowOff>
    </xdr:from>
    <xdr:to>
      <xdr:col>4</xdr:col>
      <xdr:colOff>4075</xdr:colOff>
      <xdr:row>34</xdr:row>
      <xdr:rowOff>126728</xdr:rowOff>
    </xdr:to>
    <xdr:graphicFrame macro="">
      <xdr:nvGraphicFramePr>
        <xdr:cNvPr id="3" name="salesChart">
          <a:extLst>
            <a:ext uri="{FF2B5EF4-FFF2-40B4-BE49-F238E27FC236}">
              <a16:creationId xmlns:a16="http://schemas.microsoft.com/office/drawing/2014/main" id="{1E99D2CC-8C9D-6683-F62D-3BEFCEC957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85572</xdr:colOff>
      <xdr:row>25</xdr:row>
      <xdr:rowOff>126320</xdr:rowOff>
    </xdr:from>
    <xdr:to>
      <xdr:col>8</xdr:col>
      <xdr:colOff>150770</xdr:colOff>
      <xdr:row>34</xdr:row>
      <xdr:rowOff>143027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9F7BA1C-8757-267C-2BD7-C65E56E31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D40609-0D37-44F2-BF14-FEE146D1F4F4}" name="DmartSaleData" displayName="DmartSaleData" ref="A1:P15346" totalsRowShown="0" headerRowDxfId="50" dataDxfId="49">
  <autoFilter ref="A1:P15346" xr:uid="{23D40609-0D37-44F2-BF14-FEE146D1F4F4}"/>
  <tableColumns count="16">
    <tableColumn id="1" xr3:uid="{BEFAA74B-7BE5-40C4-84BC-FB0330EFCE96}" name="order_id" dataDxfId="48"/>
    <tableColumn id="16" xr3:uid="{5BC49952-D897-4DBD-A1E7-7FDADBDE30AF}" name="Column1" dataDxfId="47"/>
    <tableColumn id="2" xr3:uid="{A84FD1CF-4325-47C5-A3C5-CE23DD09CCA1}" name="region" dataDxfId="46"/>
    <tableColumn id="3" xr3:uid="{C6CE2A79-CED8-4310-BB82-2A6156EF841F}" name="category" dataDxfId="45"/>
    <tableColumn id="4" xr3:uid="{13FCC81E-87E0-4B2C-B62F-DED26B9FE808}" name="sales" dataDxfId="44"/>
    <tableColumn id="5" xr3:uid="{419C2AAE-08C7-456C-9808-1C4740709F48}" name="discount" dataDxfId="43"/>
    <tableColumn id="6" xr3:uid="{4F0C6185-D157-4056-A319-F7522006EDF2}" name="discount value" dataDxfId="42">
      <calculatedColumnFormula>E2*F2</calculatedColumnFormula>
    </tableColumn>
    <tableColumn id="7" xr3:uid="{C732C5D7-809F-4EA4-81ED-DDDA5F3DE93B}" name="Net revenue" dataDxfId="41">
      <calculatedColumnFormula>E2-G2</calculatedColumnFormula>
    </tableColumn>
    <tableColumn id="8" xr3:uid="{846C86FB-5EA1-4A82-BB42-5EDDE3026B38}" name="quantity" dataDxfId="40"/>
    <tableColumn id="9" xr3:uid="{724AC64F-08A6-42C4-9716-7AC863F71A8E}" name="order_date" dataDxfId="39"/>
    <tableColumn id="10" xr3:uid="{09C7F287-ADA3-4BE9-9EFA-433429385BA3}" name="delivery_date" dataDxfId="38"/>
    <tableColumn id="11" xr3:uid="{4CF136D4-E530-4B68-B8BF-24C10A1F7C51}" name="customer_type" dataDxfId="37"/>
    <tableColumn id="12" xr3:uid="{4801D672-DB1A-40EC-83CD-EC1F7DDEDCD0}" name="payment_mode" dataDxfId="36"/>
    <tableColumn id="13" xr3:uid="{C4828BAD-6715-49FA-9C48-6C12E9175D5B}" name="profit" dataDxfId="35"/>
    <tableColumn id="14" xr3:uid="{01FBE1BF-57F5-4DEE-A4F1-AF8EE0E91961}" name="city" dataDxfId="34"/>
    <tableColumn id="15" xr3:uid="{C84F6E91-92F6-4BCB-AE1E-FC05B6571A70}" name="Updated_city" dataDxfId="0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314E37-9C7C-4028-9CE3-DDB89BE09B32}" name="SalesTable" displayName="SalesTable" ref="A20:D25" totalsRowCount="1" headerRowDxfId="33" dataDxfId="32" totalsRowDxfId="31">
  <autoFilter ref="A20:D24" xr:uid="{D7314E37-9C7C-4028-9CE3-DDB89BE09B32}"/>
  <tableColumns count="4">
    <tableColumn id="1" xr3:uid="{08ECB3A6-2C88-4FC6-9706-85857748853B}" name="Name" dataDxfId="30" totalsRowDxfId="29"/>
    <tableColumn id="2" xr3:uid="{3FC95472-ECF5-4B3B-87DE-E304CB168628}" name="jan" totalsRowFunction="sum" dataDxfId="28" totalsRowDxfId="27"/>
    <tableColumn id="3" xr3:uid="{AA8D55F5-36F4-4C19-A350-ECF982E5EAB5}" name="feb" totalsRowFunction="custom" dataDxfId="26" totalsRowDxfId="25">
      <totalsRowFormula>SUM(FebSales)</totalsRowFormula>
    </tableColumn>
    <tableColumn id="4" xr3:uid="{980B21BD-5AB0-42A5-8726-62B704246434}" name="mar" totalsRowFunction="custom" dataDxfId="24" totalsRowDxfId="23">
      <totalsRowFormula>SUM(marsales)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6B93D8-6057-4543-B4A9-A38D56B0B979}" name="Employeedata" displayName="Employeedata" ref="G20:I23" totalsRowShown="0" headerRowDxfId="22" dataDxfId="21">
  <autoFilter ref="G20:I23" xr:uid="{026B93D8-6057-4543-B4A9-A38D56B0B979}"/>
  <tableColumns count="3">
    <tableColumn id="1" xr3:uid="{FB5630CE-F6EB-4581-A9D0-1A7B9F441F77}" name="Name" dataDxfId="20"/>
    <tableColumn id="2" xr3:uid="{C49EA4F0-857E-470F-9578-D00C9A5D2BCE}" name="Salary" dataDxfId="19"/>
    <tableColumn id="3" xr3:uid="{60715EA5-49F0-490C-B404-8F5118A15695}" name="Allowances" dataDxfId="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8F85A7-FEF2-4A56-9227-C5ABC8C7B88E}" name="markTable" displayName="markTable" ref="I8:M13" totalsRowShown="0" headerRowDxfId="17" dataDxfId="16">
  <autoFilter ref="I8:M13" xr:uid="{F48F85A7-FEF2-4A56-9227-C5ABC8C7B88E}"/>
  <tableColumns count="5">
    <tableColumn id="1" xr3:uid="{D6120C9D-190D-4CB5-830D-AE3C0043A6B5}" name="Name " dataDxfId="15"/>
    <tableColumn id="2" xr3:uid="{54E8D636-7D30-4425-BDA3-788E36AC6292}" name="Math" dataDxfId="14"/>
    <tableColumn id="3" xr3:uid="{5DCBEF72-9265-4A44-9B46-642414AC6F77}" name="Science" dataDxfId="13"/>
    <tableColumn id="4" xr3:uid="{58C9F191-24A2-4A25-9398-95559F8513EA}" name="English" dataDxfId="12"/>
    <tableColumn id="5" xr3:uid="{DF0D1FC5-4967-426E-BA50-B8D7FD5D29B0}" name="Total" dataDxfId="1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AA8A744-FC59-41D8-935C-96C14B03726B}" name="Table5" displayName="Table5" ref="E1:F7" totalsRowShown="0" headerRowDxfId="5" headerRowBorderDxfId="9" tableBorderDxfId="10" totalsRowBorderDxfId="8">
  <autoFilter ref="E1:F7" xr:uid="{4AA8A744-FC59-41D8-935C-96C14B03726B}"/>
  <sortState xmlns:xlrd2="http://schemas.microsoft.com/office/spreadsheetml/2017/richdata2" ref="E2:F7">
    <sortCondition ref="E2:E7" customList="January,February,March,April,May,June,July,August,September,October,November,December"/>
  </sortState>
  <tableColumns count="2">
    <tableColumn id="1" xr3:uid="{0D9A535D-9603-46BD-B69E-AEFFBBDEE8A3}" name="Month" dataDxfId="7"/>
    <tableColumn id="2" xr3:uid="{AF9DED85-2DD0-492E-9549-90E228D6DA67}" name="Sales" dataDxfId="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01B3986-5353-4A1F-B0A5-4C6A3B101290}" name="Table6" displayName="Table6" ref="H1:I8" totalsRowShown="0" headerRowDxfId="1" headerRowBorderDxfId="3" tableBorderDxfId="4">
  <autoFilter ref="H1:I8" xr:uid="{801B3986-5353-4A1F-B0A5-4C6A3B101290}"/>
  <sortState xmlns:xlrd2="http://schemas.microsoft.com/office/spreadsheetml/2017/richdata2" ref="H2:I8">
    <sortCondition ref="H2:H8" customList="production,manufacturing,sales,R&amp;D"/>
  </sortState>
  <tableColumns count="2">
    <tableColumn id="1" xr3:uid="{69633AA4-F7B8-4069-838B-F553436FBE84}" name="Department" dataDxfId="2"/>
    <tableColumn id="2" xr3:uid="{4364C1D7-ED0C-45CE-8913-A48FB3D4F0EB}" name="TotalStaf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Relationship Id="rId4" Type="http://schemas.openxmlformats.org/officeDocument/2006/relationships/table" Target="../tables/table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mailto:akash@gmailcom" TargetMode="External"/><Relationship Id="rId2" Type="http://schemas.openxmlformats.org/officeDocument/2006/relationships/hyperlink" Target="mailto:kunal@gmail.com" TargetMode="External"/><Relationship Id="rId1" Type="http://schemas.openxmlformats.org/officeDocument/2006/relationships/hyperlink" Target="mailto:aditya@gmail.com" TargetMode="External"/><Relationship Id="rId6" Type="http://schemas.openxmlformats.org/officeDocument/2006/relationships/hyperlink" Target="mailto:aryan1508@gmail.com" TargetMode="External"/><Relationship Id="rId5" Type="http://schemas.openxmlformats.org/officeDocument/2006/relationships/hyperlink" Target="mailto:gupta@gmail.com" TargetMode="External"/><Relationship Id="rId4" Type="http://schemas.openxmlformats.org/officeDocument/2006/relationships/hyperlink" Target="mailto:swastik@gamil.com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46"/>
  <sheetViews>
    <sheetView topLeftCell="L1" zoomScale="105" zoomScaleNormal="111" workbookViewId="0">
      <selection activeCell="Q8" sqref="Q8"/>
    </sheetView>
  </sheetViews>
  <sheetFormatPr defaultColWidth="14.44140625" defaultRowHeight="15" customHeight="1" x14ac:dyDescent="0.3"/>
  <cols>
    <col min="1" max="1" width="16.109375" customWidth="1"/>
    <col min="2" max="2" width="10.44140625" customWidth="1"/>
    <col min="3" max="3" width="17.5546875" customWidth="1"/>
    <col min="4" max="4" width="12.33203125" customWidth="1"/>
    <col min="5" max="5" width="12.88671875" customWidth="1"/>
    <col min="6" max="7" width="21.5546875" customWidth="1"/>
    <col min="8" max="8" width="12.88671875" customWidth="1"/>
    <col min="9" max="9" width="15.6640625" customWidth="1"/>
    <col min="10" max="10" width="18.88671875" customWidth="1"/>
    <col min="11" max="11" width="21.44140625" customWidth="1"/>
    <col min="12" max="12" width="21" customWidth="1"/>
    <col min="13" max="13" width="12.33203125" customWidth="1"/>
    <col min="14" max="14" width="14.33203125" customWidth="1"/>
    <col min="15" max="15" width="14.109375" customWidth="1"/>
    <col min="16" max="16" width="16.44140625" customWidth="1"/>
    <col min="17" max="17" width="22.44140625" customWidth="1"/>
    <col min="18" max="18" width="29.6640625" customWidth="1"/>
    <col min="19" max="19" width="37.88671875" customWidth="1"/>
  </cols>
  <sheetData>
    <row r="1" spans="1:20" ht="14.25" customHeight="1" x14ac:dyDescent="0.3">
      <c r="A1" s="1" t="s">
        <v>0</v>
      </c>
      <c r="B1" s="1" t="s">
        <v>15488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15390</v>
      </c>
      <c r="H1" s="1" t="s">
        <v>15391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15517</v>
      </c>
    </row>
    <row r="2" spans="1:20" ht="14.25" customHeight="1" x14ac:dyDescent="0.3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f>E2*F2</f>
        <v>221.18190000000001</v>
      </c>
      <c r="H2" s="2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2"/>
      <c r="R2" s="4"/>
      <c r="S2" s="5"/>
      <c r="T2" s="4"/>
    </row>
    <row r="3" spans="1:20" ht="14.25" customHeight="1" x14ac:dyDescent="0.3">
      <c r="A3" s="2" t="s">
        <v>18</v>
      </c>
      <c r="B3" s="2">
        <v>100001</v>
      </c>
      <c r="C3" s="2" t="s">
        <v>19</v>
      </c>
      <c r="D3" s="2" t="s">
        <v>20</v>
      </c>
      <c r="E3" s="2">
        <v>3802.97</v>
      </c>
      <c r="F3" s="2">
        <v>0.38</v>
      </c>
      <c r="G3" s="2">
        <f t="shared" ref="G3:G66" si="0">E3*F3</f>
        <v>1445.1286</v>
      </c>
      <c r="H3" s="2">
        <f t="shared" ref="H3:H66" si="1">E3-G3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2"/>
    </row>
    <row r="4" spans="1:20" ht="14.25" customHeight="1" x14ac:dyDescent="0.3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P4" s="2"/>
    </row>
    <row r="5" spans="1:20" ht="14.25" customHeight="1" x14ac:dyDescent="0.3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P5" s="2"/>
    </row>
    <row r="6" spans="1:20" ht="14.25" customHeight="1" x14ac:dyDescent="0.3">
      <c r="A6" s="2" t="s">
        <v>30</v>
      </c>
      <c r="B6" s="2">
        <v>100004</v>
      </c>
      <c r="C6" s="2" t="s">
        <v>13</v>
      </c>
      <c r="D6" s="2" t="s">
        <v>20</v>
      </c>
      <c r="E6" s="2">
        <v>3071.32</v>
      </c>
      <c r="F6" s="2">
        <v>0</v>
      </c>
      <c r="G6" s="2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P6" s="2"/>
    </row>
    <row r="7" spans="1:20" ht="14.25" customHeight="1" x14ac:dyDescent="0.3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P7" s="2"/>
    </row>
    <row r="8" spans="1:20" ht="14.25" customHeight="1" x14ac:dyDescent="0.3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>
        <v>0.16</v>
      </c>
      <c r="G8" s="2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P8" s="2"/>
      <c r="R8" s="9" t="s">
        <v>15392</v>
      </c>
    </row>
    <row r="9" spans="1:20" ht="14.25" customHeight="1" x14ac:dyDescent="0.3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P9" s="2"/>
      <c r="R9" s="10">
        <f>SUM(E2:E15346)</f>
        <v>39262877.519999973</v>
      </c>
    </row>
    <row r="10" spans="1:20" ht="14.25" customHeight="1" x14ac:dyDescent="0.3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P10" s="2"/>
    </row>
    <row r="11" spans="1:20" ht="14.25" customHeight="1" x14ac:dyDescent="0.3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P11" s="2"/>
    </row>
    <row r="12" spans="1:20" ht="14.25" customHeight="1" x14ac:dyDescent="0.3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P12" s="2"/>
      <c r="R12" s="9" t="s">
        <v>15393</v>
      </c>
    </row>
    <row r="13" spans="1:20" ht="14.25" customHeight="1" x14ac:dyDescent="0.3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P13" s="2"/>
      <c r="R13" s="11">
        <f>AVERAGE(H2:H15346)</f>
        <v>1915.1920821179576</v>
      </c>
    </row>
    <row r="14" spans="1:20" ht="14.25" customHeight="1" x14ac:dyDescent="0.3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P14" s="2"/>
    </row>
    <row r="15" spans="1:20" ht="14.25" customHeight="1" x14ac:dyDescent="0.3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P15" s="2"/>
    </row>
    <row r="16" spans="1:20" ht="14.25" customHeight="1" x14ac:dyDescent="0.3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P16" s="2"/>
      <c r="R16" s="9" t="s">
        <v>15394</v>
      </c>
    </row>
    <row r="17" spans="1:18" ht="14.25" customHeight="1" x14ac:dyDescent="0.3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P17" s="2"/>
      <c r="R17" s="11">
        <f>MIN(E2:E15346)</f>
        <v>100.1</v>
      </c>
    </row>
    <row r="18" spans="1:18" ht="14.25" customHeight="1" x14ac:dyDescent="0.3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P18" s="2"/>
    </row>
    <row r="19" spans="1:18" ht="14.25" customHeight="1" x14ac:dyDescent="0.3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P19" s="2"/>
    </row>
    <row r="20" spans="1:18" ht="14.25" customHeight="1" x14ac:dyDescent="0.3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P20" s="2"/>
      <c r="R20" s="9" t="s">
        <v>15395</v>
      </c>
    </row>
    <row r="21" spans="1:18" ht="14.25" customHeight="1" x14ac:dyDescent="0.3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P21" s="2"/>
      <c r="R21" s="11">
        <f>MAX(E2:E15346)</f>
        <v>4999.87</v>
      </c>
    </row>
    <row r="22" spans="1:18" ht="14.25" customHeight="1" x14ac:dyDescent="0.3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P22" s="2"/>
    </row>
    <row r="23" spans="1:18" ht="14.25" customHeight="1" x14ac:dyDescent="0.3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P23" s="2"/>
    </row>
    <row r="24" spans="1:18" ht="14.25" customHeight="1" x14ac:dyDescent="0.3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P24" s="2"/>
    </row>
    <row r="25" spans="1:18" ht="14.25" customHeight="1" x14ac:dyDescent="0.3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P25" s="2"/>
      <c r="R25" s="9" t="s">
        <v>15396</v>
      </c>
    </row>
    <row r="26" spans="1:18" ht="14.25" customHeight="1" x14ac:dyDescent="0.3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  <c r="P26" s="2"/>
      <c r="R26" s="10">
        <f>COUNT(F2:F15346)</f>
        <v>15345</v>
      </c>
    </row>
    <row r="27" spans="1:18" ht="14.25" customHeight="1" x14ac:dyDescent="0.3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  <c r="P27" s="2"/>
    </row>
    <row r="28" spans="1:18" ht="14.25" customHeight="1" x14ac:dyDescent="0.3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P28" s="2"/>
    </row>
    <row r="29" spans="1:18" ht="14.25" customHeight="1" x14ac:dyDescent="0.3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P29" s="2"/>
      <c r="R29" s="9" t="s">
        <v>15462</v>
      </c>
    </row>
    <row r="30" spans="1:18" ht="14.25" customHeight="1" x14ac:dyDescent="0.3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P30" s="2"/>
      <c r="R30" s="10">
        <f>SUM(Totalprofit)</f>
        <v>6872139.8099999921</v>
      </c>
    </row>
    <row r="31" spans="1:18" ht="14.25" customHeight="1" x14ac:dyDescent="0.3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P31" s="2"/>
    </row>
    <row r="32" spans="1:18" ht="14.25" customHeight="1" x14ac:dyDescent="0.3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P32" s="2"/>
      <c r="R32" s="9" t="s">
        <v>15391</v>
      </c>
    </row>
    <row r="33" spans="1:18" ht="14.25" customHeight="1" x14ac:dyDescent="0.3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  <c r="P33" s="2"/>
      <c r="R33">
        <f>SUM(netrevenue)</f>
        <v>29388622.500100061</v>
      </c>
    </row>
    <row r="34" spans="1:18" ht="14.25" customHeight="1" x14ac:dyDescent="0.3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P34" s="2"/>
    </row>
    <row r="35" spans="1:18" ht="14.25" customHeight="1" x14ac:dyDescent="0.3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  <c r="P35" s="2"/>
    </row>
    <row r="36" spans="1:18" ht="14.25" customHeight="1" x14ac:dyDescent="0.3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P36" s="2"/>
    </row>
    <row r="37" spans="1:18" ht="14.25" customHeight="1" x14ac:dyDescent="0.3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P37" s="2"/>
    </row>
    <row r="38" spans="1:18" ht="14.25" customHeight="1" x14ac:dyDescent="0.3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P38" s="2"/>
    </row>
    <row r="39" spans="1:18" ht="14.25" customHeight="1" x14ac:dyDescent="0.3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P39" s="2"/>
    </row>
    <row r="40" spans="1:18" ht="14.25" customHeight="1" x14ac:dyDescent="0.3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P40" s="2"/>
    </row>
    <row r="41" spans="1:18" ht="14.25" customHeight="1" x14ac:dyDescent="0.3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P41" s="2"/>
    </row>
    <row r="42" spans="1:18" ht="14.25" customHeight="1" x14ac:dyDescent="0.3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P42" s="2"/>
    </row>
    <row r="43" spans="1:18" ht="14.25" customHeight="1" x14ac:dyDescent="0.3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  <c r="P43" s="2"/>
    </row>
    <row r="44" spans="1:18" ht="14.25" customHeight="1" x14ac:dyDescent="0.3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P44" s="2"/>
    </row>
    <row r="45" spans="1:18" ht="14.25" customHeight="1" x14ac:dyDescent="0.3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P45" s="2"/>
    </row>
    <row r="46" spans="1:18" ht="14.25" customHeight="1" x14ac:dyDescent="0.3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P46" s="2"/>
    </row>
    <row r="47" spans="1:18" ht="14.25" customHeight="1" x14ac:dyDescent="0.3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P47" s="2"/>
    </row>
    <row r="48" spans="1:18" ht="14.25" customHeight="1" x14ac:dyDescent="0.3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P48" s="2"/>
    </row>
    <row r="49" spans="1:16" ht="14.25" customHeight="1" x14ac:dyDescent="0.3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P49" s="2"/>
    </row>
    <row r="50" spans="1:16" ht="14.25" customHeight="1" x14ac:dyDescent="0.3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  <c r="P50" s="2"/>
    </row>
    <row r="51" spans="1:16" ht="14.25" customHeight="1" x14ac:dyDescent="0.3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P51" s="2"/>
    </row>
    <row r="52" spans="1:16" ht="14.25" customHeight="1" x14ac:dyDescent="0.3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P52" s="2"/>
    </row>
    <row r="53" spans="1:16" ht="14.25" customHeight="1" x14ac:dyDescent="0.3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  <c r="P53" s="2"/>
    </row>
    <row r="54" spans="1:16" ht="14.25" customHeight="1" x14ac:dyDescent="0.3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P54" s="2"/>
    </row>
    <row r="55" spans="1:16" ht="14.25" customHeight="1" x14ac:dyDescent="0.3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P55" s="2"/>
    </row>
    <row r="56" spans="1:16" ht="14.25" customHeight="1" x14ac:dyDescent="0.3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P56" s="2"/>
    </row>
    <row r="57" spans="1:16" ht="14.25" customHeight="1" x14ac:dyDescent="0.3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P57" s="2"/>
    </row>
    <row r="58" spans="1:16" ht="14.25" customHeight="1" x14ac:dyDescent="0.3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  <c r="P58" s="2"/>
    </row>
    <row r="59" spans="1:16" ht="14.25" customHeight="1" x14ac:dyDescent="0.3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P59" s="2"/>
    </row>
    <row r="60" spans="1:16" ht="14.25" customHeight="1" x14ac:dyDescent="0.3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  <c r="P60" s="2"/>
    </row>
    <row r="61" spans="1:16" ht="14.25" customHeight="1" x14ac:dyDescent="0.3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P61" s="2"/>
    </row>
    <row r="62" spans="1:16" ht="14.25" customHeight="1" x14ac:dyDescent="0.3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P62" s="2"/>
    </row>
    <row r="63" spans="1:16" ht="14.25" customHeight="1" x14ac:dyDescent="0.3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P63" s="2"/>
    </row>
    <row r="64" spans="1:16" ht="14.25" customHeight="1" x14ac:dyDescent="0.3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P64" s="2"/>
    </row>
    <row r="65" spans="1:16" ht="14.25" customHeight="1" x14ac:dyDescent="0.3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P65" s="2"/>
    </row>
    <row r="66" spans="1:16" ht="14.25" customHeight="1" x14ac:dyDescent="0.3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 t="shared" si="0"/>
        <v>805.35290000000009</v>
      </c>
      <c r="H66" s="2">
        <f t="shared" si="1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P66" s="2"/>
    </row>
    <row r="67" spans="1:16" ht="14.25" customHeight="1" x14ac:dyDescent="0.3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 t="shared" ref="G67:G130" si="2">E67*F67</f>
        <v>1647.3988000000002</v>
      </c>
      <c r="H67" s="2">
        <f t="shared" ref="H67:H130" si="3">E67-G67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  <c r="P67" s="2"/>
    </row>
    <row r="68" spans="1:16" ht="14.25" customHeight="1" x14ac:dyDescent="0.3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P68" s="2"/>
    </row>
    <row r="69" spans="1:16" ht="14.25" customHeight="1" x14ac:dyDescent="0.3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  <c r="P69" s="2"/>
    </row>
    <row r="70" spans="1:16" ht="14.25" customHeight="1" x14ac:dyDescent="0.3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P70" s="2"/>
    </row>
    <row r="71" spans="1:16" ht="14.25" customHeight="1" x14ac:dyDescent="0.3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P71" s="2"/>
    </row>
    <row r="72" spans="1:16" ht="14.25" customHeight="1" x14ac:dyDescent="0.3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  <c r="P72" s="2"/>
    </row>
    <row r="73" spans="1:16" ht="14.25" customHeight="1" x14ac:dyDescent="0.3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  <c r="P73" s="2"/>
    </row>
    <row r="74" spans="1:16" ht="14.25" customHeight="1" x14ac:dyDescent="0.3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  <c r="P74" s="2"/>
    </row>
    <row r="75" spans="1:16" ht="14.25" customHeight="1" x14ac:dyDescent="0.3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P75" s="2"/>
    </row>
    <row r="76" spans="1:16" ht="14.25" customHeight="1" x14ac:dyDescent="0.3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P76" s="2"/>
    </row>
    <row r="77" spans="1:16" ht="14.25" customHeight="1" x14ac:dyDescent="0.3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  <c r="P77" s="2"/>
    </row>
    <row r="78" spans="1:16" ht="14.25" customHeight="1" x14ac:dyDescent="0.3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  <c r="P78" s="2"/>
    </row>
    <row r="79" spans="1:16" ht="14.25" customHeight="1" x14ac:dyDescent="0.3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P79" s="2"/>
    </row>
    <row r="80" spans="1:16" ht="14.25" customHeight="1" x14ac:dyDescent="0.3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P80" s="2"/>
    </row>
    <row r="81" spans="1:16" ht="14.25" customHeight="1" x14ac:dyDescent="0.3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  <c r="P81" s="2"/>
    </row>
    <row r="82" spans="1:16" ht="14.25" customHeight="1" x14ac:dyDescent="0.3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  <c r="P82" s="2"/>
    </row>
    <row r="83" spans="1:16" ht="14.25" customHeight="1" x14ac:dyDescent="0.3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P83" s="2"/>
    </row>
    <row r="84" spans="1:16" ht="14.25" customHeight="1" x14ac:dyDescent="0.3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P84" s="2"/>
    </row>
    <row r="85" spans="1:16" ht="14.25" customHeight="1" x14ac:dyDescent="0.3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P85" s="2"/>
    </row>
    <row r="86" spans="1:16" ht="14.25" customHeight="1" x14ac:dyDescent="0.3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P86" s="2"/>
    </row>
    <row r="87" spans="1:16" ht="14.25" customHeight="1" x14ac:dyDescent="0.3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  <c r="P87" s="2"/>
    </row>
    <row r="88" spans="1:16" ht="14.25" customHeight="1" x14ac:dyDescent="0.3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P88" s="2"/>
    </row>
    <row r="89" spans="1:16" ht="14.25" customHeight="1" x14ac:dyDescent="0.3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P89" s="2"/>
    </row>
    <row r="90" spans="1:16" ht="14.25" customHeight="1" x14ac:dyDescent="0.3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  <c r="P90" s="2"/>
    </row>
    <row r="91" spans="1:16" ht="14.25" customHeight="1" x14ac:dyDescent="0.3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P91" s="2"/>
    </row>
    <row r="92" spans="1:16" ht="14.25" customHeight="1" x14ac:dyDescent="0.3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  <c r="P92" s="2"/>
    </row>
    <row r="93" spans="1:16" ht="14.25" customHeight="1" x14ac:dyDescent="0.3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P93" s="2"/>
    </row>
    <row r="94" spans="1:16" ht="14.25" customHeight="1" x14ac:dyDescent="0.3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P94" s="2"/>
    </row>
    <row r="95" spans="1:16" ht="14.25" customHeight="1" x14ac:dyDescent="0.3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  <c r="P95" s="2"/>
    </row>
    <row r="96" spans="1:16" ht="14.25" customHeight="1" x14ac:dyDescent="0.3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P96" s="2"/>
    </row>
    <row r="97" spans="1:16" ht="14.25" customHeight="1" x14ac:dyDescent="0.3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  <c r="P97" s="2"/>
    </row>
    <row r="98" spans="1:16" ht="14.25" customHeight="1" x14ac:dyDescent="0.3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  <c r="P98" s="2"/>
    </row>
    <row r="99" spans="1:16" ht="14.25" customHeight="1" x14ac:dyDescent="0.3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  <c r="P99" s="2"/>
    </row>
    <row r="100" spans="1:16" ht="14.25" customHeight="1" x14ac:dyDescent="0.3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P100" s="2"/>
    </row>
    <row r="101" spans="1:16" ht="14.25" customHeight="1" x14ac:dyDescent="0.3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P101" s="2"/>
    </row>
    <row r="102" spans="1:16" ht="14.25" customHeight="1" x14ac:dyDescent="0.3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P102" s="2"/>
    </row>
    <row r="103" spans="1:16" ht="14.25" customHeight="1" x14ac:dyDescent="0.3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P103" s="2"/>
    </row>
    <row r="104" spans="1:16" ht="14.25" customHeight="1" x14ac:dyDescent="0.3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P104" s="2"/>
    </row>
    <row r="105" spans="1:16" ht="14.25" customHeight="1" x14ac:dyDescent="0.3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P105" s="2"/>
    </row>
    <row r="106" spans="1:16" ht="14.25" customHeight="1" x14ac:dyDescent="0.3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  <c r="P106" s="2"/>
    </row>
    <row r="107" spans="1:16" ht="14.25" customHeight="1" x14ac:dyDescent="0.3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P107" s="2"/>
    </row>
    <row r="108" spans="1:16" ht="14.25" customHeight="1" x14ac:dyDescent="0.3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  <c r="P108" s="2"/>
    </row>
    <row r="109" spans="1:16" ht="14.25" customHeight="1" x14ac:dyDescent="0.3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P109" s="2"/>
    </row>
    <row r="110" spans="1:16" ht="14.25" customHeight="1" x14ac:dyDescent="0.3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  <c r="P110" s="2"/>
    </row>
    <row r="111" spans="1:16" ht="14.25" customHeight="1" x14ac:dyDescent="0.3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  <c r="P111" s="2"/>
    </row>
    <row r="112" spans="1:16" ht="14.25" customHeight="1" x14ac:dyDescent="0.3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  <c r="P112" s="2"/>
    </row>
    <row r="113" spans="1:16" ht="14.25" customHeight="1" x14ac:dyDescent="0.3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P113" s="2"/>
    </row>
    <row r="114" spans="1:16" ht="14.25" customHeight="1" x14ac:dyDescent="0.3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  <c r="P114" s="2"/>
    </row>
    <row r="115" spans="1:16" ht="14.25" customHeight="1" x14ac:dyDescent="0.3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P115" s="2"/>
    </row>
    <row r="116" spans="1:16" ht="14.25" customHeight="1" x14ac:dyDescent="0.3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P116" s="2"/>
    </row>
    <row r="117" spans="1:16" ht="14.25" customHeight="1" x14ac:dyDescent="0.3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  <c r="P117" s="2"/>
    </row>
    <row r="118" spans="1:16" ht="14.25" customHeight="1" x14ac:dyDescent="0.3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  <c r="P118" s="2"/>
    </row>
    <row r="119" spans="1:16" ht="14.25" customHeight="1" x14ac:dyDescent="0.3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P119" s="2"/>
    </row>
    <row r="120" spans="1:16" ht="14.25" customHeight="1" x14ac:dyDescent="0.3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P120" s="2"/>
    </row>
    <row r="121" spans="1:16" ht="14.25" customHeight="1" x14ac:dyDescent="0.3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  <c r="P121" s="2"/>
    </row>
    <row r="122" spans="1:16" ht="14.25" customHeight="1" x14ac:dyDescent="0.3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P122" s="2"/>
    </row>
    <row r="123" spans="1:16" ht="14.25" customHeight="1" x14ac:dyDescent="0.3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P123" s="2"/>
    </row>
    <row r="124" spans="1:16" ht="14.25" customHeight="1" x14ac:dyDescent="0.3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  <c r="P124" s="2"/>
    </row>
    <row r="125" spans="1:16" ht="14.25" customHeight="1" x14ac:dyDescent="0.3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P125" s="2"/>
    </row>
    <row r="126" spans="1:16" ht="14.25" customHeight="1" x14ac:dyDescent="0.3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P126" s="2"/>
    </row>
    <row r="127" spans="1:16" ht="14.25" customHeight="1" x14ac:dyDescent="0.3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P127" s="2"/>
    </row>
    <row r="128" spans="1:16" ht="14.25" customHeight="1" x14ac:dyDescent="0.3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P128" s="2"/>
    </row>
    <row r="129" spans="1:16" ht="14.25" customHeight="1" x14ac:dyDescent="0.3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  <c r="P129" s="2"/>
    </row>
    <row r="130" spans="1:16" ht="14.25" customHeight="1" x14ac:dyDescent="0.3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 t="shared" si="2"/>
        <v>74.023499999999999</v>
      </c>
      <c r="H130" s="2">
        <f t="shared" si="3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P130" s="2"/>
    </row>
    <row r="131" spans="1:16" ht="14.25" customHeight="1" x14ac:dyDescent="0.3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 t="shared" ref="G131:G194" si="4">E131*F131</f>
        <v>878.39640000000009</v>
      </c>
      <c r="H131" s="2">
        <f t="shared" ref="H131:H194" si="5"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P131" s="2"/>
    </row>
    <row r="132" spans="1:16" ht="14.25" customHeight="1" x14ac:dyDescent="0.3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P132" s="2"/>
    </row>
    <row r="133" spans="1:16" ht="14.25" customHeight="1" x14ac:dyDescent="0.3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P133" s="2"/>
    </row>
    <row r="134" spans="1:16" ht="14.25" customHeight="1" x14ac:dyDescent="0.3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P134" s="2"/>
    </row>
    <row r="135" spans="1:16" ht="14.25" customHeight="1" x14ac:dyDescent="0.3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P135" s="2"/>
    </row>
    <row r="136" spans="1:16" ht="14.25" customHeight="1" x14ac:dyDescent="0.3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P136" s="2"/>
    </row>
    <row r="137" spans="1:16" ht="14.25" customHeight="1" x14ac:dyDescent="0.3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P137" s="2"/>
    </row>
    <row r="138" spans="1:16" ht="14.25" customHeight="1" x14ac:dyDescent="0.3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  <c r="P138" s="2"/>
    </row>
    <row r="139" spans="1:16" ht="14.25" customHeight="1" x14ac:dyDescent="0.3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P139" s="2"/>
    </row>
    <row r="140" spans="1:16" ht="14.25" customHeight="1" x14ac:dyDescent="0.3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P140" s="2"/>
    </row>
    <row r="141" spans="1:16" ht="14.25" customHeight="1" x14ac:dyDescent="0.3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P141" s="2"/>
    </row>
    <row r="142" spans="1:16" ht="14.25" customHeight="1" x14ac:dyDescent="0.3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P142" s="2"/>
    </row>
    <row r="143" spans="1:16" ht="14.25" customHeight="1" x14ac:dyDescent="0.3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P143" s="2"/>
    </row>
    <row r="144" spans="1:16" ht="14.25" customHeight="1" x14ac:dyDescent="0.3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P144" s="2"/>
    </row>
    <row r="145" spans="1:16" ht="14.25" customHeight="1" x14ac:dyDescent="0.3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P145" s="2"/>
    </row>
    <row r="146" spans="1:16" ht="14.25" customHeight="1" x14ac:dyDescent="0.3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P146" s="2"/>
    </row>
    <row r="147" spans="1:16" ht="14.25" customHeight="1" x14ac:dyDescent="0.3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  <c r="P147" s="2"/>
    </row>
    <row r="148" spans="1:16" ht="14.25" customHeight="1" x14ac:dyDescent="0.3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P148" s="2"/>
    </row>
    <row r="149" spans="1:16" ht="14.25" customHeight="1" x14ac:dyDescent="0.3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P149" s="2"/>
    </row>
    <row r="150" spans="1:16" ht="14.25" customHeight="1" x14ac:dyDescent="0.3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P150" s="2"/>
    </row>
    <row r="151" spans="1:16" ht="14.25" customHeight="1" x14ac:dyDescent="0.3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P151" s="2"/>
    </row>
    <row r="152" spans="1:16" ht="14.25" customHeight="1" x14ac:dyDescent="0.3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P152" s="2"/>
    </row>
    <row r="153" spans="1:16" ht="14.25" customHeight="1" x14ac:dyDescent="0.3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P153" s="2"/>
    </row>
    <row r="154" spans="1:16" ht="14.25" customHeight="1" x14ac:dyDescent="0.3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P154" s="2"/>
    </row>
    <row r="155" spans="1:16" ht="14.25" customHeight="1" x14ac:dyDescent="0.3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P155" s="2"/>
    </row>
    <row r="156" spans="1:16" ht="14.25" customHeight="1" x14ac:dyDescent="0.3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P156" s="2"/>
    </row>
    <row r="157" spans="1:16" ht="14.25" customHeight="1" x14ac:dyDescent="0.3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  <c r="P157" s="2"/>
    </row>
    <row r="158" spans="1:16" ht="14.25" customHeight="1" x14ac:dyDescent="0.3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P158" s="2"/>
    </row>
    <row r="159" spans="1:16" ht="14.25" customHeight="1" x14ac:dyDescent="0.3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P159" s="2"/>
    </row>
    <row r="160" spans="1:16" ht="14.25" customHeight="1" x14ac:dyDescent="0.3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P160" s="2"/>
    </row>
    <row r="161" spans="1:16" ht="14.25" customHeight="1" x14ac:dyDescent="0.3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P161" s="2"/>
    </row>
    <row r="162" spans="1:16" ht="14.25" customHeight="1" x14ac:dyDescent="0.3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P162" s="2"/>
    </row>
    <row r="163" spans="1:16" ht="14.25" customHeight="1" x14ac:dyDescent="0.3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  <c r="P163" s="2"/>
    </row>
    <row r="164" spans="1:16" ht="14.25" customHeight="1" x14ac:dyDescent="0.3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  <c r="P164" s="2"/>
    </row>
    <row r="165" spans="1:16" ht="14.25" customHeight="1" x14ac:dyDescent="0.3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  <c r="P165" s="2"/>
    </row>
    <row r="166" spans="1:16" ht="14.25" customHeight="1" x14ac:dyDescent="0.3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P166" s="2"/>
    </row>
    <row r="167" spans="1:16" ht="14.25" customHeight="1" x14ac:dyDescent="0.3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  <c r="P167" s="2"/>
    </row>
    <row r="168" spans="1:16" ht="14.25" customHeight="1" x14ac:dyDescent="0.3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  <c r="P168" s="2"/>
    </row>
    <row r="169" spans="1:16" ht="14.25" customHeight="1" x14ac:dyDescent="0.3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P169" s="2"/>
    </row>
    <row r="170" spans="1:16" ht="14.25" customHeight="1" x14ac:dyDescent="0.3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P170" s="2"/>
    </row>
    <row r="171" spans="1:16" ht="14.25" customHeight="1" x14ac:dyDescent="0.3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  <c r="P171" s="2"/>
    </row>
    <row r="172" spans="1:16" ht="14.25" customHeight="1" x14ac:dyDescent="0.3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  <c r="P172" s="2"/>
    </row>
    <row r="173" spans="1:16" ht="14.25" customHeight="1" x14ac:dyDescent="0.3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P173" s="2"/>
    </row>
    <row r="174" spans="1:16" ht="14.25" customHeight="1" x14ac:dyDescent="0.3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P174" s="2"/>
    </row>
    <row r="175" spans="1:16" ht="14.25" customHeight="1" x14ac:dyDescent="0.3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P175" s="2"/>
    </row>
    <row r="176" spans="1:16" ht="14.25" customHeight="1" x14ac:dyDescent="0.3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P176" s="2"/>
    </row>
    <row r="177" spans="1:16" ht="14.25" customHeight="1" x14ac:dyDescent="0.3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  <c r="P177" s="2"/>
    </row>
    <row r="178" spans="1:16" ht="14.25" customHeight="1" x14ac:dyDescent="0.3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  <c r="P178" s="2"/>
    </row>
    <row r="179" spans="1:16" ht="14.25" customHeight="1" x14ac:dyDescent="0.3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P179" s="2"/>
    </row>
    <row r="180" spans="1:16" ht="14.25" customHeight="1" x14ac:dyDescent="0.3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P180" s="2"/>
    </row>
    <row r="181" spans="1:16" ht="14.25" customHeight="1" x14ac:dyDescent="0.3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P181" s="2"/>
    </row>
    <row r="182" spans="1:16" ht="14.25" customHeight="1" x14ac:dyDescent="0.3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P182" s="2"/>
    </row>
    <row r="183" spans="1:16" ht="14.25" customHeight="1" x14ac:dyDescent="0.3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P183" s="2"/>
    </row>
    <row r="184" spans="1:16" ht="14.25" customHeight="1" x14ac:dyDescent="0.3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P184" s="2"/>
    </row>
    <row r="185" spans="1:16" ht="14.25" customHeight="1" x14ac:dyDescent="0.3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P185" s="2"/>
    </row>
    <row r="186" spans="1:16" ht="14.25" customHeight="1" x14ac:dyDescent="0.3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P186" s="2"/>
    </row>
    <row r="187" spans="1:16" ht="14.25" customHeight="1" x14ac:dyDescent="0.3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  <c r="P187" s="2"/>
    </row>
    <row r="188" spans="1:16" ht="14.25" customHeight="1" x14ac:dyDescent="0.3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P188" s="2"/>
    </row>
    <row r="189" spans="1:16" ht="14.25" customHeight="1" x14ac:dyDescent="0.3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  <c r="P189" s="2"/>
    </row>
    <row r="190" spans="1:16" ht="14.25" customHeight="1" x14ac:dyDescent="0.3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P190" s="2"/>
    </row>
    <row r="191" spans="1:16" ht="14.25" customHeight="1" x14ac:dyDescent="0.3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P191" s="2"/>
    </row>
    <row r="192" spans="1:16" ht="14.25" customHeight="1" x14ac:dyDescent="0.3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  <c r="P192" s="2"/>
    </row>
    <row r="193" spans="1:16" ht="14.25" customHeight="1" x14ac:dyDescent="0.3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  <c r="P193" s="2"/>
    </row>
    <row r="194" spans="1:16" ht="14.25" customHeight="1" x14ac:dyDescent="0.3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 t="shared" si="4"/>
        <v>329.99700000000001</v>
      </c>
      <c r="H194" s="2">
        <f t="shared" si="5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P194" s="2"/>
    </row>
    <row r="195" spans="1:16" ht="14.25" customHeight="1" x14ac:dyDescent="0.3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 t="shared" ref="G195:G258" si="6">E195*F195</f>
        <v>222.09219999999999</v>
      </c>
      <c r="H195" s="2">
        <f t="shared" ref="H195:H258" si="7"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P195" s="2"/>
    </row>
    <row r="196" spans="1:16" ht="14.25" customHeight="1" x14ac:dyDescent="0.3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  <c r="P196" s="2"/>
    </row>
    <row r="197" spans="1:16" ht="14.25" customHeight="1" x14ac:dyDescent="0.3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P197" s="2"/>
    </row>
    <row r="198" spans="1:16" ht="14.25" customHeight="1" x14ac:dyDescent="0.3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P198" s="2"/>
    </row>
    <row r="199" spans="1:16" ht="14.25" customHeight="1" x14ac:dyDescent="0.3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P199" s="2"/>
    </row>
    <row r="200" spans="1:16" ht="14.25" customHeight="1" x14ac:dyDescent="0.3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  <c r="P200" s="2"/>
    </row>
    <row r="201" spans="1:16" ht="14.25" customHeight="1" x14ac:dyDescent="0.3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P201" s="2"/>
    </row>
    <row r="202" spans="1:16" ht="14.25" customHeight="1" x14ac:dyDescent="0.3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P202" s="2"/>
    </row>
    <row r="203" spans="1:16" ht="14.25" customHeight="1" x14ac:dyDescent="0.3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P203" s="2"/>
    </row>
    <row r="204" spans="1:16" ht="14.25" customHeight="1" x14ac:dyDescent="0.3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P204" s="2"/>
    </row>
    <row r="205" spans="1:16" ht="14.25" customHeight="1" x14ac:dyDescent="0.3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P205" s="2"/>
    </row>
    <row r="206" spans="1:16" ht="14.25" customHeight="1" x14ac:dyDescent="0.3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  <c r="P206" s="2"/>
    </row>
    <row r="207" spans="1:16" ht="14.25" customHeight="1" x14ac:dyDescent="0.3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  <c r="P207" s="2"/>
    </row>
    <row r="208" spans="1:16" ht="14.25" customHeight="1" x14ac:dyDescent="0.3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P208" s="2"/>
    </row>
    <row r="209" spans="1:16" ht="14.25" customHeight="1" x14ac:dyDescent="0.3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P209" s="2"/>
    </row>
    <row r="210" spans="1:16" ht="14.25" customHeight="1" x14ac:dyDescent="0.3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P210" s="2"/>
    </row>
    <row r="211" spans="1:16" ht="14.25" customHeight="1" x14ac:dyDescent="0.3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P211" s="2"/>
    </row>
    <row r="212" spans="1:16" ht="14.25" customHeight="1" x14ac:dyDescent="0.3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P212" s="2"/>
    </row>
    <row r="213" spans="1:16" ht="14.25" customHeight="1" x14ac:dyDescent="0.3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P213" s="2"/>
    </row>
    <row r="214" spans="1:16" ht="14.25" customHeight="1" x14ac:dyDescent="0.3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P214" s="2"/>
    </row>
    <row r="215" spans="1:16" ht="14.25" customHeight="1" x14ac:dyDescent="0.3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P215" s="2"/>
    </row>
    <row r="216" spans="1:16" ht="14.25" customHeight="1" x14ac:dyDescent="0.3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P216" s="2"/>
    </row>
    <row r="217" spans="1:16" ht="14.25" customHeight="1" x14ac:dyDescent="0.3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P217" s="2"/>
    </row>
    <row r="218" spans="1:16" ht="14.25" customHeight="1" x14ac:dyDescent="0.3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  <c r="P218" s="2"/>
    </row>
    <row r="219" spans="1:16" ht="14.25" customHeight="1" x14ac:dyDescent="0.3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P219" s="2"/>
    </row>
    <row r="220" spans="1:16" ht="14.25" customHeight="1" x14ac:dyDescent="0.3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P220" s="2"/>
    </row>
    <row r="221" spans="1:16" ht="14.25" customHeight="1" x14ac:dyDescent="0.3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P221" s="2"/>
    </row>
    <row r="222" spans="1:16" ht="14.25" customHeight="1" x14ac:dyDescent="0.3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  <c r="P222" s="2"/>
    </row>
    <row r="223" spans="1:16" ht="14.25" customHeight="1" x14ac:dyDescent="0.3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P223" s="2"/>
    </row>
    <row r="224" spans="1:16" ht="14.25" customHeight="1" x14ac:dyDescent="0.3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P224" s="2"/>
    </row>
    <row r="225" spans="1:16" ht="14.25" customHeight="1" x14ac:dyDescent="0.3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  <c r="P225" s="2"/>
    </row>
    <row r="226" spans="1:16" ht="14.25" customHeight="1" x14ac:dyDescent="0.3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P226" s="2"/>
    </row>
    <row r="227" spans="1:16" ht="14.25" customHeight="1" x14ac:dyDescent="0.3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P227" s="2"/>
    </row>
    <row r="228" spans="1:16" ht="14.25" customHeight="1" x14ac:dyDescent="0.3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P228" s="2"/>
    </row>
    <row r="229" spans="1:16" ht="14.25" customHeight="1" x14ac:dyDescent="0.3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P229" s="2"/>
    </row>
    <row r="230" spans="1:16" ht="14.25" customHeight="1" x14ac:dyDescent="0.3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P230" s="2"/>
    </row>
    <row r="231" spans="1:16" ht="14.25" customHeight="1" x14ac:dyDescent="0.3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  <c r="P231" s="2"/>
    </row>
    <row r="232" spans="1:16" ht="14.25" customHeight="1" x14ac:dyDescent="0.3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P232" s="2"/>
    </row>
    <row r="233" spans="1:16" ht="14.25" customHeight="1" x14ac:dyDescent="0.3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  <c r="P233" s="2"/>
    </row>
    <row r="234" spans="1:16" ht="14.25" customHeight="1" x14ac:dyDescent="0.3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P234" s="2"/>
    </row>
    <row r="235" spans="1:16" ht="14.25" customHeight="1" x14ac:dyDescent="0.3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P235" s="2"/>
    </row>
    <row r="236" spans="1:16" ht="14.25" customHeight="1" x14ac:dyDescent="0.3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P236" s="2"/>
    </row>
    <row r="237" spans="1:16" ht="14.25" customHeight="1" x14ac:dyDescent="0.3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P237" s="2"/>
    </row>
    <row r="238" spans="1:16" ht="14.25" customHeight="1" x14ac:dyDescent="0.3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P238" s="2"/>
    </row>
    <row r="239" spans="1:16" ht="14.25" customHeight="1" x14ac:dyDescent="0.3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P239" s="2"/>
    </row>
    <row r="240" spans="1:16" ht="14.25" customHeight="1" x14ac:dyDescent="0.3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P240" s="2"/>
    </row>
    <row r="241" spans="1:16" ht="14.25" customHeight="1" x14ac:dyDescent="0.3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P241" s="2"/>
    </row>
    <row r="242" spans="1:16" ht="14.25" customHeight="1" x14ac:dyDescent="0.3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P242" s="2"/>
    </row>
    <row r="243" spans="1:16" ht="14.25" customHeight="1" x14ac:dyDescent="0.3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P243" s="2"/>
    </row>
    <row r="244" spans="1:16" ht="14.25" customHeight="1" x14ac:dyDescent="0.3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P244" s="2"/>
    </row>
    <row r="245" spans="1:16" ht="14.25" customHeight="1" x14ac:dyDescent="0.3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P245" s="2"/>
    </row>
    <row r="246" spans="1:16" ht="14.25" customHeight="1" x14ac:dyDescent="0.3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  <c r="P246" s="2"/>
    </row>
    <row r="247" spans="1:16" ht="14.25" customHeight="1" x14ac:dyDescent="0.3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P247" s="2"/>
    </row>
    <row r="248" spans="1:16" ht="14.25" customHeight="1" x14ac:dyDescent="0.3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  <c r="P248" s="2"/>
    </row>
    <row r="249" spans="1:16" ht="14.25" customHeight="1" x14ac:dyDescent="0.3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P249" s="2"/>
    </row>
    <row r="250" spans="1:16" ht="14.25" customHeight="1" x14ac:dyDescent="0.3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P250" s="2"/>
    </row>
    <row r="251" spans="1:16" ht="14.25" customHeight="1" x14ac:dyDescent="0.3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P251" s="2"/>
    </row>
    <row r="252" spans="1:16" ht="14.25" customHeight="1" x14ac:dyDescent="0.3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  <c r="P252" s="2"/>
    </row>
    <row r="253" spans="1:16" ht="14.25" customHeight="1" x14ac:dyDescent="0.3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P253" s="2"/>
    </row>
    <row r="254" spans="1:16" ht="14.25" customHeight="1" x14ac:dyDescent="0.3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  <c r="P254" s="2"/>
    </row>
    <row r="255" spans="1:16" ht="14.25" customHeight="1" x14ac:dyDescent="0.3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P255" s="2"/>
    </row>
    <row r="256" spans="1:16" ht="14.25" customHeight="1" x14ac:dyDescent="0.3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P256" s="2"/>
    </row>
    <row r="257" spans="1:16" ht="14.25" customHeight="1" x14ac:dyDescent="0.3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P257" s="2"/>
    </row>
    <row r="258" spans="1:16" ht="14.25" customHeight="1" x14ac:dyDescent="0.3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 t="shared" si="6"/>
        <v>1554.7991999999999</v>
      </c>
      <c r="H258" s="2">
        <f t="shared" si="7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  <c r="P258" s="2"/>
    </row>
    <row r="259" spans="1:16" ht="14.25" customHeight="1" x14ac:dyDescent="0.3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 t="shared" ref="G259:G322" si="8">E259*F259</f>
        <v>653.30740000000003</v>
      </c>
      <c r="H259" s="2">
        <f t="shared" ref="H259:H322" si="9"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P259" s="2"/>
    </row>
    <row r="260" spans="1:16" ht="14.25" customHeight="1" x14ac:dyDescent="0.3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  <c r="P260" s="2"/>
    </row>
    <row r="261" spans="1:16" ht="14.25" customHeight="1" x14ac:dyDescent="0.3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P261" s="2"/>
    </row>
    <row r="262" spans="1:16" ht="14.25" customHeight="1" x14ac:dyDescent="0.3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P262" s="2"/>
    </row>
    <row r="263" spans="1:16" ht="14.25" customHeight="1" x14ac:dyDescent="0.3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  <c r="P263" s="2"/>
    </row>
    <row r="264" spans="1:16" ht="14.25" customHeight="1" x14ac:dyDescent="0.3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P264" s="2"/>
    </row>
    <row r="265" spans="1:16" ht="14.25" customHeight="1" x14ac:dyDescent="0.3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P265" s="2"/>
    </row>
    <row r="266" spans="1:16" ht="14.25" customHeight="1" x14ac:dyDescent="0.3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P266" s="2"/>
    </row>
    <row r="267" spans="1:16" ht="14.25" customHeight="1" x14ac:dyDescent="0.3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P267" s="2"/>
    </row>
    <row r="268" spans="1:16" ht="14.25" customHeight="1" x14ac:dyDescent="0.3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P268" s="2"/>
    </row>
    <row r="269" spans="1:16" ht="14.25" customHeight="1" x14ac:dyDescent="0.3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P269" s="2"/>
    </row>
    <row r="270" spans="1:16" ht="14.25" customHeight="1" x14ac:dyDescent="0.3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P270" s="2"/>
    </row>
    <row r="271" spans="1:16" ht="14.25" customHeight="1" x14ac:dyDescent="0.3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  <c r="P271" s="2"/>
    </row>
    <row r="272" spans="1:16" ht="14.25" customHeight="1" x14ac:dyDescent="0.3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P272" s="2"/>
    </row>
    <row r="273" spans="1:16" ht="14.25" customHeight="1" x14ac:dyDescent="0.3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P273" s="2"/>
    </row>
    <row r="274" spans="1:16" ht="14.25" customHeight="1" x14ac:dyDescent="0.3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P274" s="2"/>
    </row>
    <row r="275" spans="1:16" ht="14.25" customHeight="1" x14ac:dyDescent="0.3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  <c r="P275" s="2"/>
    </row>
    <row r="276" spans="1:16" ht="14.25" customHeight="1" x14ac:dyDescent="0.3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P276" s="2"/>
    </row>
    <row r="277" spans="1:16" ht="14.25" customHeight="1" x14ac:dyDescent="0.3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P277" s="2"/>
    </row>
    <row r="278" spans="1:16" ht="14.25" customHeight="1" x14ac:dyDescent="0.3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  <c r="P278" s="2"/>
    </row>
    <row r="279" spans="1:16" ht="14.25" customHeight="1" x14ac:dyDescent="0.3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P279" s="2"/>
    </row>
    <row r="280" spans="1:16" ht="14.25" customHeight="1" x14ac:dyDescent="0.3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  <c r="P280" s="2"/>
    </row>
    <row r="281" spans="1:16" ht="14.25" customHeight="1" x14ac:dyDescent="0.3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P281" s="2"/>
    </row>
    <row r="282" spans="1:16" ht="14.25" customHeight="1" x14ac:dyDescent="0.3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P282" s="2"/>
    </row>
    <row r="283" spans="1:16" ht="14.25" customHeight="1" x14ac:dyDescent="0.3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P283" s="2"/>
    </row>
    <row r="284" spans="1:16" ht="14.25" customHeight="1" x14ac:dyDescent="0.3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P284" s="2"/>
    </row>
    <row r="285" spans="1:16" ht="14.25" customHeight="1" x14ac:dyDescent="0.3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  <c r="P285" s="2"/>
    </row>
    <row r="286" spans="1:16" ht="14.25" customHeight="1" x14ac:dyDescent="0.3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P286" s="2"/>
    </row>
    <row r="287" spans="1:16" ht="14.25" customHeight="1" x14ac:dyDescent="0.3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P287" s="2"/>
    </row>
    <row r="288" spans="1:16" ht="14.25" customHeight="1" x14ac:dyDescent="0.3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  <c r="P288" s="2"/>
    </row>
    <row r="289" spans="1:16" ht="14.25" customHeight="1" x14ac:dyDescent="0.3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  <c r="P289" s="2"/>
    </row>
    <row r="290" spans="1:16" ht="14.25" customHeight="1" x14ac:dyDescent="0.3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P290" s="2"/>
    </row>
    <row r="291" spans="1:16" ht="14.25" customHeight="1" x14ac:dyDescent="0.3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P291" s="2"/>
    </row>
    <row r="292" spans="1:16" ht="14.25" customHeight="1" x14ac:dyDescent="0.3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  <c r="P292" s="2"/>
    </row>
    <row r="293" spans="1:16" ht="14.25" customHeight="1" x14ac:dyDescent="0.3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P293" s="2"/>
    </row>
    <row r="294" spans="1:16" ht="14.25" customHeight="1" x14ac:dyDescent="0.3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P294" s="2"/>
    </row>
    <row r="295" spans="1:16" ht="14.25" customHeight="1" x14ac:dyDescent="0.3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P295" s="2"/>
    </row>
    <row r="296" spans="1:16" ht="14.25" customHeight="1" x14ac:dyDescent="0.3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P296" s="2"/>
    </row>
    <row r="297" spans="1:16" ht="14.25" customHeight="1" x14ac:dyDescent="0.3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P297" s="2"/>
    </row>
    <row r="298" spans="1:16" ht="14.25" customHeight="1" x14ac:dyDescent="0.3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  <c r="P298" s="2"/>
    </row>
    <row r="299" spans="1:16" ht="14.25" customHeight="1" x14ac:dyDescent="0.3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P299" s="2"/>
    </row>
    <row r="300" spans="1:16" ht="14.25" customHeight="1" x14ac:dyDescent="0.3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  <c r="P300" s="2"/>
    </row>
    <row r="301" spans="1:16" ht="14.25" customHeight="1" x14ac:dyDescent="0.3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P301" s="2"/>
    </row>
    <row r="302" spans="1:16" ht="14.25" customHeight="1" x14ac:dyDescent="0.3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P302" s="2"/>
    </row>
    <row r="303" spans="1:16" ht="14.25" customHeight="1" x14ac:dyDescent="0.3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  <c r="P303" s="2"/>
    </row>
    <row r="304" spans="1:16" ht="14.25" customHeight="1" x14ac:dyDescent="0.3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P304" s="2"/>
    </row>
    <row r="305" spans="1:16" ht="14.25" customHeight="1" x14ac:dyDescent="0.3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  <c r="P305" s="2"/>
    </row>
    <row r="306" spans="1:16" ht="14.25" customHeight="1" x14ac:dyDescent="0.3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P306" s="2"/>
    </row>
    <row r="307" spans="1:16" ht="14.25" customHeight="1" x14ac:dyDescent="0.3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P307" s="2"/>
    </row>
    <row r="308" spans="1:16" ht="14.25" customHeight="1" x14ac:dyDescent="0.3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P308" s="2"/>
    </row>
    <row r="309" spans="1:16" ht="14.25" customHeight="1" x14ac:dyDescent="0.3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  <c r="P309" s="2"/>
    </row>
    <row r="310" spans="1:16" ht="14.25" customHeight="1" x14ac:dyDescent="0.3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P310" s="2"/>
    </row>
    <row r="311" spans="1:16" ht="14.25" customHeight="1" x14ac:dyDescent="0.3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P311" s="2"/>
    </row>
    <row r="312" spans="1:16" ht="14.25" customHeight="1" x14ac:dyDescent="0.3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P312" s="2"/>
    </row>
    <row r="313" spans="1:16" ht="14.25" customHeight="1" x14ac:dyDescent="0.3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P313" s="2"/>
    </row>
    <row r="314" spans="1:16" ht="14.25" customHeight="1" x14ac:dyDescent="0.3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P314" s="2"/>
    </row>
    <row r="315" spans="1:16" ht="14.25" customHeight="1" x14ac:dyDescent="0.3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P315" s="2"/>
    </row>
    <row r="316" spans="1:16" ht="14.25" customHeight="1" x14ac:dyDescent="0.3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P316" s="2"/>
    </row>
    <row r="317" spans="1:16" ht="14.25" customHeight="1" x14ac:dyDescent="0.3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P317" s="2"/>
    </row>
    <row r="318" spans="1:16" ht="14.25" customHeight="1" x14ac:dyDescent="0.3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  <c r="P318" s="2"/>
    </row>
    <row r="319" spans="1:16" ht="14.25" customHeight="1" x14ac:dyDescent="0.3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P319" s="2"/>
    </row>
    <row r="320" spans="1:16" ht="14.25" customHeight="1" x14ac:dyDescent="0.3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P320" s="2"/>
    </row>
    <row r="321" spans="1:16" ht="14.25" customHeight="1" x14ac:dyDescent="0.3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P321" s="2"/>
    </row>
    <row r="322" spans="1:16" ht="14.25" customHeight="1" x14ac:dyDescent="0.3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 t="shared" si="8"/>
        <v>322.71200000000005</v>
      </c>
      <c r="H322" s="2">
        <f t="shared" si="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P322" s="2"/>
    </row>
    <row r="323" spans="1:16" ht="14.25" customHeight="1" x14ac:dyDescent="0.3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 t="shared" ref="G323:G386" si="10">E323*F323</f>
        <v>641.09280000000001</v>
      </c>
      <c r="H323" s="2">
        <f t="shared" ref="H323:H386" si="11"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P323" s="2"/>
    </row>
    <row r="324" spans="1:16" ht="14.25" customHeight="1" x14ac:dyDescent="0.3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  <c r="P324" s="2"/>
    </row>
    <row r="325" spans="1:16" ht="14.25" customHeight="1" x14ac:dyDescent="0.3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P325" s="2"/>
    </row>
    <row r="326" spans="1:16" ht="14.25" customHeight="1" x14ac:dyDescent="0.3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  <c r="P326" s="2"/>
    </row>
    <row r="327" spans="1:16" ht="14.25" customHeight="1" x14ac:dyDescent="0.3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P327" s="2"/>
    </row>
    <row r="328" spans="1:16" ht="14.25" customHeight="1" x14ac:dyDescent="0.3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P328" s="2"/>
    </row>
    <row r="329" spans="1:16" ht="14.25" customHeight="1" x14ac:dyDescent="0.3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P329" s="2"/>
    </row>
    <row r="330" spans="1:16" ht="14.25" customHeight="1" x14ac:dyDescent="0.3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  <c r="P330" s="2"/>
    </row>
    <row r="331" spans="1:16" ht="14.25" customHeight="1" x14ac:dyDescent="0.3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P331" s="2"/>
    </row>
    <row r="332" spans="1:16" ht="14.25" customHeight="1" x14ac:dyDescent="0.3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P332" s="2"/>
    </row>
    <row r="333" spans="1:16" ht="14.25" customHeight="1" x14ac:dyDescent="0.3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  <c r="P333" s="2"/>
    </row>
    <row r="334" spans="1:16" ht="14.25" customHeight="1" x14ac:dyDescent="0.3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  <c r="P334" s="2"/>
    </row>
    <row r="335" spans="1:16" ht="14.25" customHeight="1" x14ac:dyDescent="0.3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P335" s="2"/>
    </row>
    <row r="336" spans="1:16" ht="14.25" customHeight="1" x14ac:dyDescent="0.3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P336" s="2"/>
    </row>
    <row r="337" spans="1:16" ht="14.25" customHeight="1" x14ac:dyDescent="0.3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P337" s="2"/>
    </row>
    <row r="338" spans="1:16" ht="14.25" customHeight="1" x14ac:dyDescent="0.3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P338" s="2"/>
    </row>
    <row r="339" spans="1:16" ht="14.25" customHeight="1" x14ac:dyDescent="0.3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P339" s="2"/>
    </row>
    <row r="340" spans="1:16" ht="14.25" customHeight="1" x14ac:dyDescent="0.3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P340" s="2"/>
    </row>
    <row r="341" spans="1:16" ht="14.25" customHeight="1" x14ac:dyDescent="0.3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P341" s="2"/>
    </row>
    <row r="342" spans="1:16" ht="14.25" customHeight="1" x14ac:dyDescent="0.3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P342" s="2"/>
    </row>
    <row r="343" spans="1:16" ht="14.25" customHeight="1" x14ac:dyDescent="0.3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P343" s="2"/>
    </row>
    <row r="344" spans="1:16" ht="14.25" customHeight="1" x14ac:dyDescent="0.3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P344" s="2"/>
    </row>
    <row r="345" spans="1:16" ht="14.25" customHeight="1" x14ac:dyDescent="0.3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P345" s="2"/>
    </row>
    <row r="346" spans="1:16" ht="14.25" customHeight="1" x14ac:dyDescent="0.3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P346" s="2"/>
    </row>
    <row r="347" spans="1:16" ht="14.25" customHeight="1" x14ac:dyDescent="0.3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P347" s="2"/>
    </row>
    <row r="348" spans="1:16" ht="14.25" customHeight="1" x14ac:dyDescent="0.3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P348" s="2"/>
    </row>
    <row r="349" spans="1:16" ht="14.25" customHeight="1" x14ac:dyDescent="0.3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P349" s="2"/>
    </row>
    <row r="350" spans="1:16" ht="14.25" customHeight="1" x14ac:dyDescent="0.3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P350" s="2"/>
    </row>
    <row r="351" spans="1:16" ht="14.25" customHeight="1" x14ac:dyDescent="0.3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P351" s="2"/>
    </row>
    <row r="352" spans="1:16" ht="14.25" customHeight="1" x14ac:dyDescent="0.3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P352" s="2"/>
    </row>
    <row r="353" spans="1:16" ht="14.25" customHeight="1" x14ac:dyDescent="0.3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P353" s="2"/>
    </row>
    <row r="354" spans="1:16" ht="14.25" customHeight="1" x14ac:dyDescent="0.3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P354" s="2"/>
    </row>
    <row r="355" spans="1:16" ht="14.25" customHeight="1" x14ac:dyDescent="0.3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P355" s="2"/>
    </row>
    <row r="356" spans="1:16" ht="14.25" customHeight="1" x14ac:dyDescent="0.3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  <c r="P356" s="2"/>
    </row>
    <row r="357" spans="1:16" ht="14.25" customHeight="1" x14ac:dyDescent="0.3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P357" s="2"/>
    </row>
    <row r="358" spans="1:16" ht="14.25" customHeight="1" x14ac:dyDescent="0.3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P358" s="2"/>
    </row>
    <row r="359" spans="1:16" ht="14.25" customHeight="1" x14ac:dyDescent="0.3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P359" s="2"/>
    </row>
    <row r="360" spans="1:16" ht="14.25" customHeight="1" x14ac:dyDescent="0.3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P360" s="2"/>
    </row>
    <row r="361" spans="1:16" ht="14.25" customHeight="1" x14ac:dyDescent="0.3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P361" s="2"/>
    </row>
    <row r="362" spans="1:16" ht="14.25" customHeight="1" x14ac:dyDescent="0.3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P362" s="2"/>
    </row>
    <row r="363" spans="1:16" ht="14.25" customHeight="1" x14ac:dyDescent="0.3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  <c r="P363" s="2"/>
    </row>
    <row r="364" spans="1:16" ht="14.25" customHeight="1" x14ac:dyDescent="0.3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P364" s="2"/>
    </row>
    <row r="365" spans="1:16" ht="14.25" customHeight="1" x14ac:dyDescent="0.3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P365" s="2"/>
    </row>
    <row r="366" spans="1:16" ht="14.25" customHeight="1" x14ac:dyDescent="0.3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P366" s="2"/>
    </row>
    <row r="367" spans="1:16" ht="14.25" customHeight="1" x14ac:dyDescent="0.3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  <c r="P367" s="2"/>
    </row>
    <row r="368" spans="1:16" ht="14.25" customHeight="1" x14ac:dyDescent="0.3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P368" s="2"/>
    </row>
    <row r="369" spans="1:16" ht="14.25" customHeight="1" x14ac:dyDescent="0.3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P369" s="2"/>
    </row>
    <row r="370" spans="1:16" ht="14.25" customHeight="1" x14ac:dyDescent="0.3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P370" s="2"/>
    </row>
    <row r="371" spans="1:16" ht="14.25" customHeight="1" x14ac:dyDescent="0.3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P371" s="2"/>
    </row>
    <row r="372" spans="1:16" ht="14.25" customHeight="1" x14ac:dyDescent="0.3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P372" s="2"/>
    </row>
    <row r="373" spans="1:16" ht="14.25" customHeight="1" x14ac:dyDescent="0.3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P373" s="2"/>
    </row>
    <row r="374" spans="1:16" ht="14.25" customHeight="1" x14ac:dyDescent="0.3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P374" s="2"/>
    </row>
    <row r="375" spans="1:16" ht="14.25" customHeight="1" x14ac:dyDescent="0.3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P375" s="2"/>
    </row>
    <row r="376" spans="1:16" ht="14.25" customHeight="1" x14ac:dyDescent="0.3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P376" s="2"/>
    </row>
    <row r="377" spans="1:16" ht="14.25" customHeight="1" x14ac:dyDescent="0.3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P377" s="2"/>
    </row>
    <row r="378" spans="1:16" ht="14.25" customHeight="1" x14ac:dyDescent="0.3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P378" s="2"/>
    </row>
    <row r="379" spans="1:16" ht="14.25" customHeight="1" x14ac:dyDescent="0.3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  <c r="P379" s="2"/>
    </row>
    <row r="380" spans="1:16" ht="14.25" customHeight="1" x14ac:dyDescent="0.3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P380" s="2"/>
    </row>
    <row r="381" spans="1:16" ht="14.25" customHeight="1" x14ac:dyDescent="0.3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P381" s="2"/>
    </row>
    <row r="382" spans="1:16" ht="14.25" customHeight="1" x14ac:dyDescent="0.3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P382" s="2"/>
    </row>
    <row r="383" spans="1:16" ht="14.25" customHeight="1" x14ac:dyDescent="0.3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  <c r="P383" s="2"/>
    </row>
    <row r="384" spans="1:16" ht="14.25" customHeight="1" x14ac:dyDescent="0.3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P384" s="2"/>
    </row>
    <row r="385" spans="1:16" ht="14.25" customHeight="1" x14ac:dyDescent="0.3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P385" s="2"/>
    </row>
    <row r="386" spans="1:16" ht="14.25" customHeight="1" x14ac:dyDescent="0.3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 t="shared" si="10"/>
        <v>379.72320000000002</v>
      </c>
      <c r="H386" s="2">
        <f t="shared" si="11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P386" s="2"/>
    </row>
    <row r="387" spans="1:16" ht="14.25" customHeight="1" x14ac:dyDescent="0.3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 t="shared" ref="G387:G450" si="12">E387*F387</f>
        <v>457.13640000000004</v>
      </c>
      <c r="H387" s="2">
        <f t="shared" ref="H387:H450" si="13"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P387" s="2"/>
    </row>
    <row r="388" spans="1:16" ht="14.25" customHeight="1" x14ac:dyDescent="0.3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P388" s="2"/>
    </row>
    <row r="389" spans="1:16" ht="14.25" customHeight="1" x14ac:dyDescent="0.3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P389" s="2"/>
    </row>
    <row r="390" spans="1:16" ht="14.25" customHeight="1" x14ac:dyDescent="0.3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P390" s="2"/>
    </row>
    <row r="391" spans="1:16" ht="14.25" customHeight="1" x14ac:dyDescent="0.3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P391" s="2"/>
    </row>
    <row r="392" spans="1:16" ht="14.25" customHeight="1" x14ac:dyDescent="0.3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P392" s="2"/>
    </row>
    <row r="393" spans="1:16" ht="14.25" customHeight="1" x14ac:dyDescent="0.3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  <c r="P393" s="2"/>
    </row>
    <row r="394" spans="1:16" ht="14.25" customHeight="1" x14ac:dyDescent="0.3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P394" s="2"/>
    </row>
    <row r="395" spans="1:16" ht="14.25" customHeight="1" x14ac:dyDescent="0.3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P395" s="2"/>
    </row>
    <row r="396" spans="1:16" ht="14.25" customHeight="1" x14ac:dyDescent="0.3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  <c r="P396" s="2"/>
    </row>
    <row r="397" spans="1:16" ht="14.25" customHeight="1" x14ac:dyDescent="0.3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P397" s="2"/>
    </row>
    <row r="398" spans="1:16" ht="14.25" customHeight="1" x14ac:dyDescent="0.3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  <c r="P398" s="2"/>
    </row>
    <row r="399" spans="1:16" ht="14.25" customHeight="1" x14ac:dyDescent="0.3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P399" s="2"/>
    </row>
    <row r="400" spans="1:16" ht="14.25" customHeight="1" x14ac:dyDescent="0.3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P400" s="2"/>
    </row>
    <row r="401" spans="1:16" ht="14.25" customHeight="1" x14ac:dyDescent="0.3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P401" s="2"/>
    </row>
    <row r="402" spans="1:16" ht="14.25" customHeight="1" x14ac:dyDescent="0.3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P402" s="2"/>
    </row>
    <row r="403" spans="1:16" ht="14.25" customHeight="1" x14ac:dyDescent="0.3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P403" s="2"/>
    </row>
    <row r="404" spans="1:16" ht="14.25" customHeight="1" x14ac:dyDescent="0.3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P404" s="2"/>
    </row>
    <row r="405" spans="1:16" ht="14.25" customHeight="1" x14ac:dyDescent="0.3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P405" s="2"/>
    </row>
    <row r="406" spans="1:16" ht="14.25" customHeight="1" x14ac:dyDescent="0.3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P406" s="2"/>
    </row>
    <row r="407" spans="1:16" ht="14.25" customHeight="1" x14ac:dyDescent="0.3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P407" s="2"/>
    </row>
    <row r="408" spans="1:16" ht="14.25" customHeight="1" x14ac:dyDescent="0.3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P408" s="2"/>
    </row>
    <row r="409" spans="1:16" ht="14.25" customHeight="1" x14ac:dyDescent="0.3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P409" s="2"/>
    </row>
    <row r="410" spans="1:16" ht="14.25" customHeight="1" x14ac:dyDescent="0.3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P410" s="2"/>
    </row>
    <row r="411" spans="1:16" ht="14.25" customHeight="1" x14ac:dyDescent="0.3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P411" s="2"/>
    </row>
    <row r="412" spans="1:16" ht="14.25" customHeight="1" x14ac:dyDescent="0.3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  <c r="P412" s="2"/>
    </row>
    <row r="413" spans="1:16" ht="14.25" customHeight="1" x14ac:dyDescent="0.3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P413" s="2"/>
    </row>
    <row r="414" spans="1:16" ht="14.25" customHeight="1" x14ac:dyDescent="0.3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P414" s="2"/>
    </row>
    <row r="415" spans="1:16" ht="14.25" customHeight="1" x14ac:dyDescent="0.3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P415" s="2"/>
    </row>
    <row r="416" spans="1:16" ht="14.25" customHeight="1" x14ac:dyDescent="0.3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P416" s="2"/>
    </row>
    <row r="417" spans="1:16" ht="14.25" customHeight="1" x14ac:dyDescent="0.3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P417" s="2"/>
    </row>
    <row r="418" spans="1:16" ht="14.25" customHeight="1" x14ac:dyDescent="0.3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P418" s="2"/>
    </row>
    <row r="419" spans="1:16" ht="14.25" customHeight="1" x14ac:dyDescent="0.3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P419" s="2"/>
    </row>
    <row r="420" spans="1:16" ht="14.25" customHeight="1" x14ac:dyDescent="0.3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P420" s="2"/>
    </row>
    <row r="421" spans="1:16" ht="14.25" customHeight="1" x14ac:dyDescent="0.3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P421" s="2"/>
    </row>
    <row r="422" spans="1:16" ht="14.25" customHeight="1" x14ac:dyDescent="0.3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  <c r="P422" s="2"/>
    </row>
    <row r="423" spans="1:16" ht="14.25" customHeight="1" x14ac:dyDescent="0.3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  <c r="P423" s="2"/>
    </row>
    <row r="424" spans="1:16" ht="14.25" customHeight="1" x14ac:dyDescent="0.3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  <c r="P424" s="2"/>
    </row>
    <row r="425" spans="1:16" ht="14.25" customHeight="1" x14ac:dyDescent="0.3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P425" s="2"/>
    </row>
    <row r="426" spans="1:16" ht="14.25" customHeight="1" x14ac:dyDescent="0.3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P426" s="2"/>
    </row>
    <row r="427" spans="1:16" ht="14.25" customHeight="1" x14ac:dyDescent="0.3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P427" s="2"/>
    </row>
    <row r="428" spans="1:16" ht="14.25" customHeight="1" x14ac:dyDescent="0.3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  <c r="P428" s="2"/>
    </row>
    <row r="429" spans="1:16" ht="14.25" customHeight="1" x14ac:dyDescent="0.3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P429" s="2"/>
    </row>
    <row r="430" spans="1:16" ht="14.25" customHeight="1" x14ac:dyDescent="0.3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P430" s="2"/>
    </row>
    <row r="431" spans="1:16" ht="14.25" customHeight="1" x14ac:dyDescent="0.3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  <c r="P431" s="2"/>
    </row>
    <row r="432" spans="1:16" ht="14.25" customHeight="1" x14ac:dyDescent="0.3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P432" s="2"/>
    </row>
    <row r="433" spans="1:16" ht="14.25" customHeight="1" x14ac:dyDescent="0.3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P433" s="2"/>
    </row>
    <row r="434" spans="1:16" ht="14.25" customHeight="1" x14ac:dyDescent="0.3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  <c r="P434" s="2"/>
    </row>
    <row r="435" spans="1:16" ht="14.25" customHeight="1" x14ac:dyDescent="0.3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P435" s="2"/>
    </row>
    <row r="436" spans="1:16" ht="14.25" customHeight="1" x14ac:dyDescent="0.3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P436" s="2"/>
    </row>
    <row r="437" spans="1:16" ht="14.25" customHeight="1" x14ac:dyDescent="0.3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P437" s="2"/>
    </row>
    <row r="438" spans="1:16" ht="14.25" customHeight="1" x14ac:dyDescent="0.3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P438" s="2"/>
    </row>
    <row r="439" spans="1:16" ht="14.25" customHeight="1" x14ac:dyDescent="0.3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  <c r="P439" s="2"/>
    </row>
    <row r="440" spans="1:16" ht="14.25" customHeight="1" x14ac:dyDescent="0.3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  <c r="P440" s="2"/>
    </row>
    <row r="441" spans="1:16" ht="14.25" customHeight="1" x14ac:dyDescent="0.3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P441" s="2"/>
    </row>
    <row r="442" spans="1:16" ht="14.25" customHeight="1" x14ac:dyDescent="0.3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P442" s="2"/>
    </row>
    <row r="443" spans="1:16" ht="14.25" customHeight="1" x14ac:dyDescent="0.3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P443" s="2"/>
    </row>
    <row r="444" spans="1:16" ht="14.25" customHeight="1" x14ac:dyDescent="0.3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P444" s="2"/>
    </row>
    <row r="445" spans="1:16" ht="14.25" customHeight="1" x14ac:dyDescent="0.3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  <c r="P445" s="2"/>
    </row>
    <row r="446" spans="1:16" ht="14.25" customHeight="1" x14ac:dyDescent="0.3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P446" s="2"/>
    </row>
    <row r="447" spans="1:16" ht="14.25" customHeight="1" x14ac:dyDescent="0.3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  <c r="P447" s="2"/>
    </row>
    <row r="448" spans="1:16" ht="14.25" customHeight="1" x14ac:dyDescent="0.3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P448" s="2"/>
    </row>
    <row r="449" spans="1:16" ht="14.25" customHeight="1" x14ac:dyDescent="0.3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P449" s="2"/>
    </row>
    <row r="450" spans="1:16" ht="14.25" customHeight="1" x14ac:dyDescent="0.3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 t="shared" si="12"/>
        <v>716.14959999999996</v>
      </c>
      <c r="H450" s="2">
        <f t="shared" si="13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P450" s="2"/>
    </row>
    <row r="451" spans="1:16" ht="14.25" customHeight="1" x14ac:dyDescent="0.3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 t="shared" ref="G451:G514" si="14">E451*F451</f>
        <v>174.98779999999999</v>
      </c>
      <c r="H451" s="2">
        <f t="shared" ref="H451:H514" si="15"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P451" s="2"/>
    </row>
    <row r="452" spans="1:16" ht="14.25" customHeight="1" x14ac:dyDescent="0.3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P452" s="2"/>
    </row>
    <row r="453" spans="1:16" ht="14.25" customHeight="1" x14ac:dyDescent="0.3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P453" s="2"/>
    </row>
    <row r="454" spans="1:16" ht="14.25" customHeight="1" x14ac:dyDescent="0.3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P454" s="2"/>
    </row>
    <row r="455" spans="1:16" ht="14.25" customHeight="1" x14ac:dyDescent="0.3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P455" s="2"/>
    </row>
    <row r="456" spans="1:16" ht="14.25" customHeight="1" x14ac:dyDescent="0.3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  <c r="P456" s="2"/>
    </row>
    <row r="457" spans="1:16" ht="14.25" customHeight="1" x14ac:dyDescent="0.3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  <c r="P457" s="2"/>
    </row>
    <row r="458" spans="1:16" ht="14.25" customHeight="1" x14ac:dyDescent="0.3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  <c r="P458" s="2"/>
    </row>
    <row r="459" spans="1:16" ht="14.25" customHeight="1" x14ac:dyDescent="0.3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P459" s="2"/>
    </row>
    <row r="460" spans="1:16" ht="14.25" customHeight="1" x14ac:dyDescent="0.3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P460" s="2"/>
    </row>
    <row r="461" spans="1:16" ht="14.25" customHeight="1" x14ac:dyDescent="0.3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P461" s="2"/>
    </row>
    <row r="462" spans="1:16" ht="14.25" customHeight="1" x14ac:dyDescent="0.3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P462" s="2"/>
    </row>
    <row r="463" spans="1:16" ht="14.25" customHeight="1" x14ac:dyDescent="0.3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  <c r="P463" s="2"/>
    </row>
    <row r="464" spans="1:16" ht="14.25" customHeight="1" x14ac:dyDescent="0.3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P464" s="2"/>
    </row>
    <row r="465" spans="1:16" ht="14.25" customHeight="1" x14ac:dyDescent="0.3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P465" s="2"/>
    </row>
    <row r="466" spans="1:16" ht="14.25" customHeight="1" x14ac:dyDescent="0.3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P466" s="2"/>
    </row>
    <row r="467" spans="1:16" ht="14.25" customHeight="1" x14ac:dyDescent="0.3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P467" s="2"/>
    </row>
    <row r="468" spans="1:16" ht="14.25" customHeight="1" x14ac:dyDescent="0.3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P468" s="2"/>
    </row>
    <row r="469" spans="1:16" ht="14.25" customHeight="1" x14ac:dyDescent="0.3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P469" s="2"/>
    </row>
    <row r="470" spans="1:16" ht="14.25" customHeight="1" x14ac:dyDescent="0.3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P470" s="2"/>
    </row>
    <row r="471" spans="1:16" ht="14.25" customHeight="1" x14ac:dyDescent="0.3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P471" s="2"/>
    </row>
    <row r="472" spans="1:16" ht="14.25" customHeight="1" x14ac:dyDescent="0.3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P472" s="2"/>
    </row>
    <row r="473" spans="1:16" ht="14.25" customHeight="1" x14ac:dyDescent="0.3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P473" s="2"/>
    </row>
    <row r="474" spans="1:16" ht="14.25" customHeight="1" x14ac:dyDescent="0.3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P474" s="2"/>
    </row>
    <row r="475" spans="1:16" ht="14.25" customHeight="1" x14ac:dyDescent="0.3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P475" s="2"/>
    </row>
    <row r="476" spans="1:16" ht="14.25" customHeight="1" x14ac:dyDescent="0.3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P476" s="2"/>
    </row>
    <row r="477" spans="1:16" ht="14.25" customHeight="1" x14ac:dyDescent="0.3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P477" s="2"/>
    </row>
    <row r="478" spans="1:16" ht="14.25" customHeight="1" x14ac:dyDescent="0.3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P478" s="2"/>
    </row>
    <row r="479" spans="1:16" ht="14.25" customHeight="1" x14ac:dyDescent="0.3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P479" s="2"/>
    </row>
    <row r="480" spans="1:16" ht="14.25" customHeight="1" x14ac:dyDescent="0.3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P480" s="2"/>
    </row>
    <row r="481" spans="1:16" ht="14.25" customHeight="1" x14ac:dyDescent="0.3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P481" s="2"/>
    </row>
    <row r="482" spans="1:16" ht="14.25" customHeight="1" x14ac:dyDescent="0.3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  <c r="P482" s="2"/>
    </row>
    <row r="483" spans="1:16" ht="14.25" customHeight="1" x14ac:dyDescent="0.3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P483" s="2"/>
    </row>
    <row r="484" spans="1:16" ht="14.25" customHeight="1" x14ac:dyDescent="0.3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  <c r="P484" s="2"/>
    </row>
    <row r="485" spans="1:16" ht="14.25" customHeight="1" x14ac:dyDescent="0.3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P485" s="2"/>
    </row>
    <row r="486" spans="1:16" ht="14.25" customHeight="1" x14ac:dyDescent="0.3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P486" s="2"/>
    </row>
    <row r="487" spans="1:16" ht="14.25" customHeight="1" x14ac:dyDescent="0.3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  <c r="P487" s="2"/>
    </row>
    <row r="488" spans="1:16" ht="14.25" customHeight="1" x14ac:dyDescent="0.3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P488" s="2"/>
    </row>
    <row r="489" spans="1:16" ht="14.25" customHeight="1" x14ac:dyDescent="0.3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P489" s="2"/>
    </row>
    <row r="490" spans="1:16" ht="14.25" customHeight="1" x14ac:dyDescent="0.3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  <c r="P490" s="2"/>
    </row>
    <row r="491" spans="1:16" ht="14.25" customHeight="1" x14ac:dyDescent="0.3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  <c r="P491" s="2"/>
    </row>
    <row r="492" spans="1:16" ht="14.25" customHeight="1" x14ac:dyDescent="0.3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  <c r="P492" s="2"/>
    </row>
    <row r="493" spans="1:16" ht="14.25" customHeight="1" x14ac:dyDescent="0.3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P493" s="2"/>
    </row>
    <row r="494" spans="1:16" ht="14.25" customHeight="1" x14ac:dyDescent="0.3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P494" s="2"/>
    </row>
    <row r="495" spans="1:16" ht="14.25" customHeight="1" x14ac:dyDescent="0.3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  <c r="P495" s="2"/>
    </row>
    <row r="496" spans="1:16" ht="14.25" customHeight="1" x14ac:dyDescent="0.3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P496" s="2"/>
    </row>
    <row r="497" spans="1:16" ht="14.25" customHeight="1" x14ac:dyDescent="0.3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P497" s="2"/>
    </row>
    <row r="498" spans="1:16" ht="14.25" customHeight="1" x14ac:dyDescent="0.3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P498" s="2"/>
    </row>
    <row r="499" spans="1:16" ht="14.25" customHeight="1" x14ac:dyDescent="0.3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P499" s="2"/>
    </row>
    <row r="500" spans="1:16" ht="14.25" customHeight="1" x14ac:dyDescent="0.3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P500" s="2"/>
    </row>
    <row r="501" spans="1:16" ht="14.25" customHeight="1" x14ac:dyDescent="0.3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P501" s="2"/>
    </row>
    <row r="502" spans="1:16" ht="14.25" customHeight="1" x14ac:dyDescent="0.3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P502" s="2"/>
    </row>
    <row r="503" spans="1:16" ht="14.25" customHeight="1" x14ac:dyDescent="0.3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P503" s="2"/>
    </row>
    <row r="504" spans="1:16" ht="14.25" customHeight="1" x14ac:dyDescent="0.3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P504" s="2"/>
    </row>
    <row r="505" spans="1:16" ht="14.25" customHeight="1" x14ac:dyDescent="0.3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P505" s="2"/>
    </row>
    <row r="506" spans="1:16" ht="14.25" customHeight="1" x14ac:dyDescent="0.3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P506" s="2"/>
    </row>
    <row r="507" spans="1:16" ht="14.25" customHeight="1" x14ac:dyDescent="0.3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P507" s="2"/>
    </row>
    <row r="508" spans="1:16" ht="14.25" customHeight="1" x14ac:dyDescent="0.3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P508" s="2"/>
    </row>
    <row r="509" spans="1:16" ht="14.25" customHeight="1" x14ac:dyDescent="0.3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P509" s="2"/>
    </row>
    <row r="510" spans="1:16" ht="14.25" customHeight="1" x14ac:dyDescent="0.3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P510" s="2"/>
    </row>
    <row r="511" spans="1:16" ht="14.25" customHeight="1" x14ac:dyDescent="0.3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P511" s="2"/>
    </row>
    <row r="512" spans="1:16" ht="14.25" customHeight="1" x14ac:dyDescent="0.3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  <c r="P512" s="2"/>
    </row>
    <row r="513" spans="1:16" ht="14.25" customHeight="1" x14ac:dyDescent="0.3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P513" s="2"/>
    </row>
    <row r="514" spans="1:16" ht="14.25" customHeight="1" x14ac:dyDescent="0.3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 t="shared" si="14"/>
        <v>122.92199999999998</v>
      </c>
      <c r="H514" s="2">
        <f t="shared" si="15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P514" s="2"/>
    </row>
    <row r="515" spans="1:16" ht="14.25" customHeight="1" x14ac:dyDescent="0.3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 t="shared" ref="G515:G578" si="16">E515*F515</f>
        <v>89.13600000000001</v>
      </c>
      <c r="H515" s="2">
        <f t="shared" ref="H515:H578" si="17"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P515" s="2"/>
    </row>
    <row r="516" spans="1:16" ht="14.25" customHeight="1" x14ac:dyDescent="0.3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P516" s="2"/>
    </row>
    <row r="517" spans="1:16" ht="14.25" customHeight="1" x14ac:dyDescent="0.3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P517" s="2"/>
    </row>
    <row r="518" spans="1:16" ht="14.25" customHeight="1" x14ac:dyDescent="0.3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P518" s="2"/>
    </row>
    <row r="519" spans="1:16" ht="14.25" customHeight="1" x14ac:dyDescent="0.3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P519" s="2"/>
    </row>
    <row r="520" spans="1:16" ht="14.25" customHeight="1" x14ac:dyDescent="0.3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P520" s="2"/>
    </row>
    <row r="521" spans="1:16" ht="14.25" customHeight="1" x14ac:dyDescent="0.3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P521" s="2"/>
    </row>
    <row r="522" spans="1:16" ht="14.25" customHeight="1" x14ac:dyDescent="0.3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P522" s="2"/>
    </row>
    <row r="523" spans="1:16" ht="14.25" customHeight="1" x14ac:dyDescent="0.3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P523" s="2"/>
    </row>
    <row r="524" spans="1:16" ht="14.25" customHeight="1" x14ac:dyDescent="0.3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P524" s="2"/>
    </row>
    <row r="525" spans="1:16" ht="14.25" customHeight="1" x14ac:dyDescent="0.3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  <c r="P525" s="2"/>
    </row>
    <row r="526" spans="1:16" ht="14.25" customHeight="1" x14ac:dyDescent="0.3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P526" s="2"/>
    </row>
    <row r="527" spans="1:16" ht="14.25" customHeight="1" x14ac:dyDescent="0.3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P527" s="2"/>
    </row>
    <row r="528" spans="1:16" ht="14.25" customHeight="1" x14ac:dyDescent="0.3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P528" s="2"/>
    </row>
    <row r="529" spans="1:16" ht="14.25" customHeight="1" x14ac:dyDescent="0.3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P529" s="2"/>
    </row>
    <row r="530" spans="1:16" ht="14.25" customHeight="1" x14ac:dyDescent="0.3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P530" s="2"/>
    </row>
    <row r="531" spans="1:16" ht="14.25" customHeight="1" x14ac:dyDescent="0.3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  <c r="P531" s="2"/>
    </row>
    <row r="532" spans="1:16" ht="14.25" customHeight="1" x14ac:dyDescent="0.3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P532" s="2"/>
    </row>
    <row r="533" spans="1:16" ht="14.25" customHeight="1" x14ac:dyDescent="0.3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  <c r="P533" s="2"/>
    </row>
    <row r="534" spans="1:16" ht="14.25" customHeight="1" x14ac:dyDescent="0.3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P534" s="2"/>
    </row>
    <row r="535" spans="1:16" ht="14.25" customHeight="1" x14ac:dyDescent="0.3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P535" s="2"/>
    </row>
    <row r="536" spans="1:16" ht="14.25" customHeight="1" x14ac:dyDescent="0.3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P536" s="2"/>
    </row>
    <row r="537" spans="1:16" ht="14.25" customHeight="1" x14ac:dyDescent="0.3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P537" s="2"/>
    </row>
    <row r="538" spans="1:16" ht="14.25" customHeight="1" x14ac:dyDescent="0.3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P538" s="2"/>
    </row>
    <row r="539" spans="1:16" ht="14.25" customHeight="1" x14ac:dyDescent="0.3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P539" s="2"/>
    </row>
    <row r="540" spans="1:16" ht="14.25" customHeight="1" x14ac:dyDescent="0.3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P540" s="2"/>
    </row>
    <row r="541" spans="1:16" ht="14.25" customHeight="1" x14ac:dyDescent="0.3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P541" s="2"/>
    </row>
    <row r="542" spans="1:16" ht="14.25" customHeight="1" x14ac:dyDescent="0.3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  <c r="P542" s="2"/>
    </row>
    <row r="543" spans="1:16" ht="14.25" customHeight="1" x14ac:dyDescent="0.3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  <c r="P543" s="2"/>
    </row>
    <row r="544" spans="1:16" ht="14.25" customHeight="1" x14ac:dyDescent="0.3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P544" s="2"/>
    </row>
    <row r="545" spans="1:16" ht="14.25" customHeight="1" x14ac:dyDescent="0.3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  <c r="P545" s="2"/>
    </row>
    <row r="546" spans="1:16" ht="14.25" customHeight="1" x14ac:dyDescent="0.3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P546" s="2"/>
    </row>
    <row r="547" spans="1:16" ht="14.25" customHeight="1" x14ac:dyDescent="0.3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P547" s="2"/>
    </row>
    <row r="548" spans="1:16" ht="14.25" customHeight="1" x14ac:dyDescent="0.3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P548" s="2"/>
    </row>
    <row r="549" spans="1:16" ht="14.25" customHeight="1" x14ac:dyDescent="0.3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P549" s="2"/>
    </row>
    <row r="550" spans="1:16" ht="14.25" customHeight="1" x14ac:dyDescent="0.3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P550" s="2"/>
    </row>
    <row r="551" spans="1:16" ht="14.25" customHeight="1" x14ac:dyDescent="0.3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P551" s="2"/>
    </row>
    <row r="552" spans="1:16" ht="14.25" customHeight="1" x14ac:dyDescent="0.3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P552" s="2"/>
    </row>
    <row r="553" spans="1:16" ht="14.25" customHeight="1" x14ac:dyDescent="0.3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P553" s="2"/>
    </row>
    <row r="554" spans="1:16" ht="14.25" customHeight="1" x14ac:dyDescent="0.3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P554" s="2"/>
    </row>
    <row r="555" spans="1:16" ht="14.25" customHeight="1" x14ac:dyDescent="0.3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  <c r="P555" s="2"/>
    </row>
    <row r="556" spans="1:16" ht="14.25" customHeight="1" x14ac:dyDescent="0.3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P556" s="2"/>
    </row>
    <row r="557" spans="1:16" ht="14.25" customHeight="1" x14ac:dyDescent="0.3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  <c r="P557" s="2"/>
    </row>
    <row r="558" spans="1:16" ht="14.25" customHeight="1" x14ac:dyDescent="0.3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P558" s="2"/>
    </row>
    <row r="559" spans="1:16" ht="14.25" customHeight="1" x14ac:dyDescent="0.3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P559" s="2"/>
    </row>
    <row r="560" spans="1:16" ht="14.25" customHeight="1" x14ac:dyDescent="0.3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  <c r="P560" s="2"/>
    </row>
    <row r="561" spans="1:16" ht="14.25" customHeight="1" x14ac:dyDescent="0.3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P561" s="2"/>
    </row>
    <row r="562" spans="1:16" ht="14.25" customHeight="1" x14ac:dyDescent="0.3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P562" s="2"/>
    </row>
    <row r="563" spans="1:16" ht="14.25" customHeight="1" x14ac:dyDescent="0.3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P563" s="2"/>
    </row>
    <row r="564" spans="1:16" ht="14.25" customHeight="1" x14ac:dyDescent="0.3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P564" s="2"/>
    </row>
    <row r="565" spans="1:16" ht="14.25" customHeight="1" x14ac:dyDescent="0.3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P565" s="2"/>
    </row>
    <row r="566" spans="1:16" ht="14.25" customHeight="1" x14ac:dyDescent="0.3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P566" s="2"/>
    </row>
    <row r="567" spans="1:16" ht="14.25" customHeight="1" x14ac:dyDescent="0.3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P567" s="2"/>
    </row>
    <row r="568" spans="1:16" ht="14.25" customHeight="1" x14ac:dyDescent="0.3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P568" s="2"/>
    </row>
    <row r="569" spans="1:16" ht="14.25" customHeight="1" x14ac:dyDescent="0.3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P569" s="2"/>
    </row>
    <row r="570" spans="1:16" ht="14.25" customHeight="1" x14ac:dyDescent="0.3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P570" s="2"/>
    </row>
    <row r="571" spans="1:16" ht="14.25" customHeight="1" x14ac:dyDescent="0.3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P571" s="2"/>
    </row>
    <row r="572" spans="1:16" ht="14.25" customHeight="1" x14ac:dyDescent="0.3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P572" s="2"/>
    </row>
    <row r="573" spans="1:16" ht="14.25" customHeight="1" x14ac:dyDescent="0.3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P573" s="2"/>
    </row>
    <row r="574" spans="1:16" ht="14.25" customHeight="1" x14ac:dyDescent="0.3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P574" s="2"/>
    </row>
    <row r="575" spans="1:16" ht="14.25" customHeight="1" x14ac:dyDescent="0.3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P575" s="2"/>
    </row>
    <row r="576" spans="1:16" ht="14.25" customHeight="1" x14ac:dyDescent="0.3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P576" s="2"/>
    </row>
    <row r="577" spans="1:16" ht="14.25" customHeight="1" x14ac:dyDescent="0.3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P577" s="2"/>
    </row>
    <row r="578" spans="1:16" ht="14.25" customHeight="1" x14ac:dyDescent="0.3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 t="shared" si="16"/>
        <v>1202.787</v>
      </c>
      <c r="H578" s="2">
        <f t="shared" si="17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  <c r="P578" s="2"/>
    </row>
    <row r="579" spans="1:16" ht="14.25" customHeight="1" x14ac:dyDescent="0.3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 t="shared" ref="G579:G642" si="18">E579*F579</f>
        <v>480.86220000000003</v>
      </c>
      <c r="H579" s="2">
        <f t="shared" ref="H579:H642" si="19"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P579" s="2"/>
    </row>
    <row r="580" spans="1:16" ht="14.25" customHeight="1" x14ac:dyDescent="0.3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  <c r="P580" s="2"/>
    </row>
    <row r="581" spans="1:16" ht="14.25" customHeight="1" x14ac:dyDescent="0.3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  <c r="P581" s="2"/>
    </row>
    <row r="582" spans="1:16" ht="14.25" customHeight="1" x14ac:dyDescent="0.3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  <c r="P582" s="2"/>
    </row>
    <row r="583" spans="1:16" ht="14.25" customHeight="1" x14ac:dyDescent="0.3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P583" s="2"/>
    </row>
    <row r="584" spans="1:16" ht="14.25" customHeight="1" x14ac:dyDescent="0.3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  <c r="P584" s="2"/>
    </row>
    <row r="585" spans="1:16" ht="14.25" customHeight="1" x14ac:dyDescent="0.3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P585" s="2"/>
    </row>
    <row r="586" spans="1:16" ht="14.25" customHeight="1" x14ac:dyDescent="0.3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P586" s="2"/>
    </row>
    <row r="587" spans="1:16" ht="14.25" customHeight="1" x14ac:dyDescent="0.3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P587" s="2"/>
    </row>
    <row r="588" spans="1:16" ht="14.25" customHeight="1" x14ac:dyDescent="0.3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  <c r="P588" s="2"/>
    </row>
    <row r="589" spans="1:16" ht="14.25" customHeight="1" x14ac:dyDescent="0.3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P589" s="2"/>
    </row>
    <row r="590" spans="1:16" ht="14.25" customHeight="1" x14ac:dyDescent="0.3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P590" s="2"/>
    </row>
    <row r="591" spans="1:16" ht="14.25" customHeight="1" x14ac:dyDescent="0.3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P591" s="2"/>
    </row>
    <row r="592" spans="1:16" ht="14.25" customHeight="1" x14ac:dyDescent="0.3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  <c r="P592" s="2"/>
    </row>
    <row r="593" spans="1:16" ht="14.25" customHeight="1" x14ac:dyDescent="0.3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P593" s="2"/>
    </row>
    <row r="594" spans="1:16" ht="14.25" customHeight="1" x14ac:dyDescent="0.3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P594" s="2"/>
    </row>
    <row r="595" spans="1:16" ht="14.25" customHeight="1" x14ac:dyDescent="0.3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P595" s="2"/>
    </row>
    <row r="596" spans="1:16" ht="14.25" customHeight="1" x14ac:dyDescent="0.3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  <c r="P596" s="2"/>
    </row>
    <row r="597" spans="1:16" ht="14.25" customHeight="1" x14ac:dyDescent="0.3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P597" s="2"/>
    </row>
    <row r="598" spans="1:16" ht="14.25" customHeight="1" x14ac:dyDescent="0.3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P598" s="2"/>
    </row>
    <row r="599" spans="1:16" ht="14.25" customHeight="1" x14ac:dyDescent="0.3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P599" s="2"/>
    </row>
    <row r="600" spans="1:16" ht="14.25" customHeight="1" x14ac:dyDescent="0.3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  <c r="P600" s="2"/>
    </row>
    <row r="601" spans="1:16" ht="14.25" customHeight="1" x14ac:dyDescent="0.3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P601" s="2"/>
    </row>
    <row r="602" spans="1:16" ht="14.25" customHeight="1" x14ac:dyDescent="0.3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P602" s="2"/>
    </row>
    <row r="603" spans="1:16" ht="14.25" customHeight="1" x14ac:dyDescent="0.3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P603" s="2"/>
    </row>
    <row r="604" spans="1:16" ht="14.25" customHeight="1" x14ac:dyDescent="0.3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P604" s="2"/>
    </row>
    <row r="605" spans="1:16" ht="14.25" customHeight="1" x14ac:dyDescent="0.3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P605" s="2"/>
    </row>
    <row r="606" spans="1:16" ht="14.25" customHeight="1" x14ac:dyDescent="0.3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  <c r="P606" s="2"/>
    </row>
    <row r="607" spans="1:16" ht="14.25" customHeight="1" x14ac:dyDescent="0.3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  <c r="P607" s="2"/>
    </row>
    <row r="608" spans="1:16" ht="14.25" customHeight="1" x14ac:dyDescent="0.3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P608" s="2"/>
    </row>
    <row r="609" spans="1:16" ht="14.25" customHeight="1" x14ac:dyDescent="0.3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P609" s="2"/>
    </row>
    <row r="610" spans="1:16" ht="14.25" customHeight="1" x14ac:dyDescent="0.3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  <c r="P610" s="2"/>
    </row>
    <row r="611" spans="1:16" ht="14.25" customHeight="1" x14ac:dyDescent="0.3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P611" s="2"/>
    </row>
    <row r="612" spans="1:16" ht="14.25" customHeight="1" x14ac:dyDescent="0.3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P612" s="2"/>
    </row>
    <row r="613" spans="1:16" ht="14.25" customHeight="1" x14ac:dyDescent="0.3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  <c r="P613" s="2"/>
    </row>
    <row r="614" spans="1:16" ht="14.25" customHeight="1" x14ac:dyDescent="0.3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P614" s="2"/>
    </row>
    <row r="615" spans="1:16" ht="14.25" customHeight="1" x14ac:dyDescent="0.3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P615" s="2"/>
    </row>
    <row r="616" spans="1:16" ht="14.25" customHeight="1" x14ac:dyDescent="0.3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P616" s="2"/>
    </row>
    <row r="617" spans="1:16" ht="14.25" customHeight="1" x14ac:dyDescent="0.3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P617" s="2"/>
    </row>
    <row r="618" spans="1:16" ht="14.25" customHeight="1" x14ac:dyDescent="0.3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  <c r="P618" s="2"/>
    </row>
    <row r="619" spans="1:16" ht="14.25" customHeight="1" x14ac:dyDescent="0.3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P619" s="2"/>
    </row>
    <row r="620" spans="1:16" ht="14.25" customHeight="1" x14ac:dyDescent="0.3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  <c r="P620" s="2"/>
    </row>
    <row r="621" spans="1:16" ht="14.25" customHeight="1" x14ac:dyDescent="0.3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  <c r="P621" s="2"/>
    </row>
    <row r="622" spans="1:16" ht="14.25" customHeight="1" x14ac:dyDescent="0.3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  <c r="P622" s="2"/>
    </row>
    <row r="623" spans="1:16" ht="14.25" customHeight="1" x14ac:dyDescent="0.3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P623" s="2"/>
    </row>
    <row r="624" spans="1:16" ht="14.25" customHeight="1" x14ac:dyDescent="0.3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P624" s="2"/>
    </row>
    <row r="625" spans="1:16" ht="14.25" customHeight="1" x14ac:dyDescent="0.3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P625" s="2"/>
    </row>
    <row r="626" spans="1:16" ht="14.25" customHeight="1" x14ac:dyDescent="0.3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P626" s="2"/>
    </row>
    <row r="627" spans="1:16" ht="14.25" customHeight="1" x14ac:dyDescent="0.3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P627" s="2"/>
    </row>
    <row r="628" spans="1:16" ht="14.25" customHeight="1" x14ac:dyDescent="0.3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  <c r="P628" s="2"/>
    </row>
    <row r="629" spans="1:16" ht="14.25" customHeight="1" x14ac:dyDescent="0.3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P629" s="2"/>
    </row>
    <row r="630" spans="1:16" ht="14.25" customHeight="1" x14ac:dyDescent="0.3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P630" s="2"/>
    </row>
    <row r="631" spans="1:16" ht="14.25" customHeight="1" x14ac:dyDescent="0.3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P631" s="2"/>
    </row>
    <row r="632" spans="1:16" ht="14.25" customHeight="1" x14ac:dyDescent="0.3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P632" s="2"/>
    </row>
    <row r="633" spans="1:16" ht="14.25" customHeight="1" x14ac:dyDescent="0.3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P633" s="2"/>
    </row>
    <row r="634" spans="1:16" ht="14.25" customHeight="1" x14ac:dyDescent="0.3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P634" s="2"/>
    </row>
    <row r="635" spans="1:16" ht="14.25" customHeight="1" x14ac:dyDescent="0.3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  <c r="P635" s="2"/>
    </row>
    <row r="636" spans="1:16" ht="14.25" customHeight="1" x14ac:dyDescent="0.3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P636" s="2"/>
    </row>
    <row r="637" spans="1:16" ht="14.25" customHeight="1" x14ac:dyDescent="0.3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P637" s="2"/>
    </row>
    <row r="638" spans="1:16" ht="14.25" customHeight="1" x14ac:dyDescent="0.3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P638" s="2"/>
    </row>
    <row r="639" spans="1:16" ht="14.25" customHeight="1" x14ac:dyDescent="0.3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P639" s="2"/>
    </row>
    <row r="640" spans="1:16" ht="14.25" customHeight="1" x14ac:dyDescent="0.3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P640" s="2"/>
    </row>
    <row r="641" spans="1:16" ht="14.25" customHeight="1" x14ac:dyDescent="0.3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P641" s="2"/>
    </row>
    <row r="642" spans="1:16" ht="14.25" customHeight="1" x14ac:dyDescent="0.3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 t="shared" si="18"/>
        <v>446.67140000000006</v>
      </c>
      <c r="H642" s="2">
        <f t="shared" si="1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P642" s="2"/>
    </row>
    <row r="643" spans="1:16" ht="14.25" customHeight="1" x14ac:dyDescent="0.3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 t="shared" ref="G643:G706" si="20">E643*F643</f>
        <v>1268.9964</v>
      </c>
      <c r="H643" s="2">
        <f t="shared" ref="H643:H706" si="21">E643-G643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  <c r="P643" s="2"/>
    </row>
    <row r="644" spans="1:16" ht="14.25" customHeight="1" x14ac:dyDescent="0.3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P644" s="2"/>
    </row>
    <row r="645" spans="1:16" ht="14.25" customHeight="1" x14ac:dyDescent="0.3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P645" s="2"/>
    </row>
    <row r="646" spans="1:16" ht="14.25" customHeight="1" x14ac:dyDescent="0.3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P646" s="2"/>
    </row>
    <row r="647" spans="1:16" ht="14.25" customHeight="1" x14ac:dyDescent="0.3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P647" s="2"/>
    </row>
    <row r="648" spans="1:16" ht="14.25" customHeight="1" x14ac:dyDescent="0.3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P648" s="2"/>
    </row>
    <row r="649" spans="1:16" ht="14.25" customHeight="1" x14ac:dyDescent="0.3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P649" s="2"/>
    </row>
    <row r="650" spans="1:16" ht="14.25" customHeight="1" x14ac:dyDescent="0.3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  <c r="P650" s="2"/>
    </row>
    <row r="651" spans="1:16" ht="14.25" customHeight="1" x14ac:dyDescent="0.3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P651" s="2"/>
    </row>
    <row r="652" spans="1:16" ht="14.25" customHeight="1" x14ac:dyDescent="0.3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  <c r="P652" s="2"/>
    </row>
    <row r="653" spans="1:16" ht="14.25" customHeight="1" x14ac:dyDescent="0.3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  <c r="P653" s="2"/>
    </row>
    <row r="654" spans="1:16" ht="14.25" customHeight="1" x14ac:dyDescent="0.3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P654" s="2"/>
    </row>
    <row r="655" spans="1:16" ht="14.25" customHeight="1" x14ac:dyDescent="0.3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  <c r="P655" s="2"/>
    </row>
    <row r="656" spans="1:16" ht="14.25" customHeight="1" x14ac:dyDescent="0.3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P656" s="2"/>
    </row>
    <row r="657" spans="1:16" ht="14.25" customHeight="1" x14ac:dyDescent="0.3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P657" s="2"/>
    </row>
    <row r="658" spans="1:16" ht="14.25" customHeight="1" x14ac:dyDescent="0.3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P658" s="2"/>
    </row>
    <row r="659" spans="1:16" ht="14.25" customHeight="1" x14ac:dyDescent="0.3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P659" s="2"/>
    </row>
    <row r="660" spans="1:16" ht="14.25" customHeight="1" x14ac:dyDescent="0.3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P660" s="2"/>
    </row>
    <row r="661" spans="1:16" ht="14.25" customHeight="1" x14ac:dyDescent="0.3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  <c r="P661" s="2"/>
    </row>
    <row r="662" spans="1:16" ht="14.25" customHeight="1" x14ac:dyDescent="0.3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  <c r="P662" s="2"/>
    </row>
    <row r="663" spans="1:16" ht="14.25" customHeight="1" x14ac:dyDescent="0.3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  <c r="P663" s="2"/>
    </row>
    <row r="664" spans="1:16" ht="14.25" customHeight="1" x14ac:dyDescent="0.3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P664" s="2"/>
    </row>
    <row r="665" spans="1:16" ht="14.25" customHeight="1" x14ac:dyDescent="0.3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P665" s="2"/>
    </row>
    <row r="666" spans="1:16" ht="14.25" customHeight="1" x14ac:dyDescent="0.3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  <c r="P666" s="2"/>
    </row>
    <row r="667" spans="1:16" ht="14.25" customHeight="1" x14ac:dyDescent="0.3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P667" s="2"/>
    </row>
    <row r="668" spans="1:16" ht="14.25" customHeight="1" x14ac:dyDescent="0.3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P668" s="2"/>
    </row>
    <row r="669" spans="1:16" ht="14.25" customHeight="1" x14ac:dyDescent="0.3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P669" s="2"/>
    </row>
    <row r="670" spans="1:16" ht="14.25" customHeight="1" x14ac:dyDescent="0.3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  <c r="P670" s="2"/>
    </row>
    <row r="671" spans="1:16" ht="14.25" customHeight="1" x14ac:dyDescent="0.3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P671" s="2"/>
    </row>
    <row r="672" spans="1:16" ht="14.25" customHeight="1" x14ac:dyDescent="0.3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P672" s="2"/>
    </row>
    <row r="673" spans="1:16" ht="14.25" customHeight="1" x14ac:dyDescent="0.3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P673" s="2"/>
    </row>
    <row r="674" spans="1:16" ht="14.25" customHeight="1" x14ac:dyDescent="0.3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P674" s="2"/>
    </row>
    <row r="675" spans="1:16" ht="14.25" customHeight="1" x14ac:dyDescent="0.3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  <c r="P675" s="2"/>
    </row>
    <row r="676" spans="1:16" ht="14.25" customHeight="1" x14ac:dyDescent="0.3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P676" s="2"/>
    </row>
    <row r="677" spans="1:16" ht="14.25" customHeight="1" x14ac:dyDescent="0.3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P677" s="2"/>
    </row>
    <row r="678" spans="1:16" ht="14.25" customHeight="1" x14ac:dyDescent="0.3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  <c r="P678" s="2"/>
    </row>
    <row r="679" spans="1:16" ht="14.25" customHeight="1" x14ac:dyDescent="0.3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  <c r="P679" s="2"/>
    </row>
    <row r="680" spans="1:16" ht="14.25" customHeight="1" x14ac:dyDescent="0.3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P680" s="2"/>
    </row>
    <row r="681" spans="1:16" ht="14.25" customHeight="1" x14ac:dyDescent="0.3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P681" s="2"/>
    </row>
    <row r="682" spans="1:16" ht="14.25" customHeight="1" x14ac:dyDescent="0.3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P682" s="2"/>
    </row>
    <row r="683" spans="1:16" ht="14.25" customHeight="1" x14ac:dyDescent="0.3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P683" s="2"/>
    </row>
    <row r="684" spans="1:16" ht="14.25" customHeight="1" x14ac:dyDescent="0.3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P684" s="2"/>
    </row>
    <row r="685" spans="1:16" ht="14.25" customHeight="1" x14ac:dyDescent="0.3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P685" s="2"/>
    </row>
    <row r="686" spans="1:16" ht="14.25" customHeight="1" x14ac:dyDescent="0.3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  <c r="P686" s="2"/>
    </row>
    <row r="687" spans="1:16" ht="14.25" customHeight="1" x14ac:dyDescent="0.3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  <c r="P687" s="2"/>
    </row>
    <row r="688" spans="1:16" ht="14.25" customHeight="1" x14ac:dyDescent="0.3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P688" s="2"/>
    </row>
    <row r="689" spans="1:16" ht="14.25" customHeight="1" x14ac:dyDescent="0.3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  <c r="P689" s="2"/>
    </row>
    <row r="690" spans="1:16" ht="14.25" customHeight="1" x14ac:dyDescent="0.3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P690" s="2"/>
    </row>
    <row r="691" spans="1:16" ht="14.25" customHeight="1" x14ac:dyDescent="0.3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P691" s="2"/>
    </row>
    <row r="692" spans="1:16" ht="14.25" customHeight="1" x14ac:dyDescent="0.3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P692" s="2"/>
    </row>
    <row r="693" spans="1:16" ht="14.25" customHeight="1" x14ac:dyDescent="0.3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  <c r="P693" s="2"/>
    </row>
    <row r="694" spans="1:16" ht="14.25" customHeight="1" x14ac:dyDescent="0.3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P694" s="2"/>
    </row>
    <row r="695" spans="1:16" ht="14.25" customHeight="1" x14ac:dyDescent="0.3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P695" s="2"/>
    </row>
    <row r="696" spans="1:16" ht="14.25" customHeight="1" x14ac:dyDescent="0.3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P696" s="2"/>
    </row>
    <row r="697" spans="1:16" ht="14.25" customHeight="1" x14ac:dyDescent="0.3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P697" s="2"/>
    </row>
    <row r="698" spans="1:16" ht="14.25" customHeight="1" x14ac:dyDescent="0.3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  <c r="P698" s="2"/>
    </row>
    <row r="699" spans="1:16" ht="14.25" customHeight="1" x14ac:dyDescent="0.3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P699" s="2"/>
    </row>
    <row r="700" spans="1:16" ht="14.25" customHeight="1" x14ac:dyDescent="0.3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P700" s="2"/>
    </row>
    <row r="701" spans="1:16" ht="14.25" customHeight="1" x14ac:dyDescent="0.3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P701" s="2"/>
    </row>
    <row r="702" spans="1:16" ht="14.25" customHeight="1" x14ac:dyDescent="0.3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P702" s="2"/>
    </row>
    <row r="703" spans="1:16" ht="14.25" customHeight="1" x14ac:dyDescent="0.3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P703" s="2"/>
    </row>
    <row r="704" spans="1:16" ht="14.25" customHeight="1" x14ac:dyDescent="0.3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P704" s="2"/>
    </row>
    <row r="705" spans="1:16" ht="14.25" customHeight="1" x14ac:dyDescent="0.3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P705" s="2"/>
    </row>
    <row r="706" spans="1:16" ht="14.25" customHeight="1" x14ac:dyDescent="0.3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 t="shared" si="20"/>
        <v>473.80400000000003</v>
      </c>
      <c r="H706" s="2">
        <f t="shared" si="21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P706" s="2"/>
    </row>
    <row r="707" spans="1:16" ht="14.25" customHeight="1" x14ac:dyDescent="0.3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 t="shared" ref="G707:G770" si="22">E707*F707</f>
        <v>184.15540000000001</v>
      </c>
      <c r="H707" s="2">
        <f t="shared" ref="H707:H770" si="23"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P707" s="2"/>
    </row>
    <row r="708" spans="1:16" ht="14.25" customHeight="1" x14ac:dyDescent="0.3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P708" s="2"/>
    </row>
    <row r="709" spans="1:16" ht="14.25" customHeight="1" x14ac:dyDescent="0.3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  <c r="P709" s="2"/>
    </row>
    <row r="710" spans="1:16" ht="14.25" customHeight="1" x14ac:dyDescent="0.3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  <c r="P710" s="2"/>
    </row>
    <row r="711" spans="1:16" ht="14.25" customHeight="1" x14ac:dyDescent="0.3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P711" s="2"/>
    </row>
    <row r="712" spans="1:16" ht="14.25" customHeight="1" x14ac:dyDescent="0.3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P712" s="2"/>
    </row>
    <row r="713" spans="1:16" ht="14.25" customHeight="1" x14ac:dyDescent="0.3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  <c r="P713" s="2"/>
    </row>
    <row r="714" spans="1:16" ht="14.25" customHeight="1" x14ac:dyDescent="0.3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P714" s="2"/>
    </row>
    <row r="715" spans="1:16" ht="14.25" customHeight="1" x14ac:dyDescent="0.3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P715" s="2"/>
    </row>
    <row r="716" spans="1:16" ht="14.25" customHeight="1" x14ac:dyDescent="0.3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P716" s="2"/>
    </row>
    <row r="717" spans="1:16" ht="14.25" customHeight="1" x14ac:dyDescent="0.3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  <c r="P717" s="2"/>
    </row>
    <row r="718" spans="1:16" ht="14.25" customHeight="1" x14ac:dyDescent="0.3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  <c r="P718" s="2"/>
    </row>
    <row r="719" spans="1:16" ht="14.25" customHeight="1" x14ac:dyDescent="0.3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P719" s="2"/>
    </row>
    <row r="720" spans="1:16" ht="14.25" customHeight="1" x14ac:dyDescent="0.3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P720" s="2"/>
    </row>
    <row r="721" spans="1:16" ht="14.25" customHeight="1" x14ac:dyDescent="0.3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P721" s="2"/>
    </row>
    <row r="722" spans="1:16" ht="14.25" customHeight="1" x14ac:dyDescent="0.3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P722" s="2"/>
    </row>
    <row r="723" spans="1:16" ht="14.25" customHeight="1" x14ac:dyDescent="0.3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P723" s="2"/>
    </row>
    <row r="724" spans="1:16" ht="14.25" customHeight="1" x14ac:dyDescent="0.3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P724" s="2"/>
    </row>
    <row r="725" spans="1:16" ht="14.25" customHeight="1" x14ac:dyDescent="0.3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P725" s="2"/>
    </row>
    <row r="726" spans="1:16" ht="14.25" customHeight="1" x14ac:dyDescent="0.3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P726" s="2"/>
    </row>
    <row r="727" spans="1:16" ht="14.25" customHeight="1" x14ac:dyDescent="0.3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P727" s="2"/>
    </row>
    <row r="728" spans="1:16" ht="14.25" customHeight="1" x14ac:dyDescent="0.3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P728" s="2"/>
    </row>
    <row r="729" spans="1:16" ht="14.25" customHeight="1" x14ac:dyDescent="0.3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  <c r="P729" s="2"/>
    </row>
    <row r="730" spans="1:16" ht="14.25" customHeight="1" x14ac:dyDescent="0.3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P730" s="2"/>
    </row>
    <row r="731" spans="1:16" ht="14.25" customHeight="1" x14ac:dyDescent="0.3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P731" s="2"/>
    </row>
    <row r="732" spans="1:16" ht="14.25" customHeight="1" x14ac:dyDescent="0.3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P732" s="2"/>
    </row>
    <row r="733" spans="1:16" ht="14.25" customHeight="1" x14ac:dyDescent="0.3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P733" s="2"/>
    </row>
    <row r="734" spans="1:16" ht="14.25" customHeight="1" x14ac:dyDescent="0.3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  <c r="P734" s="2"/>
    </row>
    <row r="735" spans="1:16" ht="14.25" customHeight="1" x14ac:dyDescent="0.3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  <c r="P735" s="2"/>
    </row>
    <row r="736" spans="1:16" ht="14.25" customHeight="1" x14ac:dyDescent="0.3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  <c r="P736" s="2"/>
    </row>
    <row r="737" spans="1:16" ht="14.25" customHeight="1" x14ac:dyDescent="0.3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P737" s="2"/>
    </row>
    <row r="738" spans="1:16" ht="14.25" customHeight="1" x14ac:dyDescent="0.3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  <c r="P738" s="2"/>
    </row>
    <row r="739" spans="1:16" ht="14.25" customHeight="1" x14ac:dyDescent="0.3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P739" s="2"/>
    </row>
    <row r="740" spans="1:16" ht="14.25" customHeight="1" x14ac:dyDescent="0.3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P740" s="2"/>
    </row>
    <row r="741" spans="1:16" ht="14.25" customHeight="1" x14ac:dyDescent="0.3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P741" s="2"/>
    </row>
    <row r="742" spans="1:16" ht="14.25" customHeight="1" x14ac:dyDescent="0.3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  <c r="P742" s="2"/>
    </row>
    <row r="743" spans="1:16" ht="14.25" customHeight="1" x14ac:dyDescent="0.3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P743" s="2"/>
    </row>
    <row r="744" spans="1:16" ht="14.25" customHeight="1" x14ac:dyDescent="0.3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P744" s="2"/>
    </row>
    <row r="745" spans="1:16" ht="14.25" customHeight="1" x14ac:dyDescent="0.3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P745" s="2"/>
    </row>
    <row r="746" spans="1:16" ht="14.25" customHeight="1" x14ac:dyDescent="0.3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P746" s="2"/>
    </row>
    <row r="747" spans="1:16" ht="14.25" customHeight="1" x14ac:dyDescent="0.3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P747" s="2"/>
    </row>
    <row r="748" spans="1:16" ht="14.25" customHeight="1" x14ac:dyDescent="0.3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P748" s="2"/>
    </row>
    <row r="749" spans="1:16" ht="14.25" customHeight="1" x14ac:dyDescent="0.3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  <c r="P749" s="2"/>
    </row>
    <row r="750" spans="1:16" ht="14.25" customHeight="1" x14ac:dyDescent="0.3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  <c r="P750" s="2"/>
    </row>
    <row r="751" spans="1:16" ht="14.25" customHeight="1" x14ac:dyDescent="0.3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P751" s="2"/>
    </row>
    <row r="752" spans="1:16" ht="14.25" customHeight="1" x14ac:dyDescent="0.3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P752" s="2"/>
    </row>
    <row r="753" spans="1:16" ht="14.25" customHeight="1" x14ac:dyDescent="0.3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  <c r="P753" s="2"/>
    </row>
    <row r="754" spans="1:16" ht="14.25" customHeight="1" x14ac:dyDescent="0.3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P754" s="2"/>
    </row>
    <row r="755" spans="1:16" ht="14.25" customHeight="1" x14ac:dyDescent="0.3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P755" s="2"/>
    </row>
    <row r="756" spans="1:16" ht="14.25" customHeight="1" x14ac:dyDescent="0.3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  <c r="P756" s="2"/>
    </row>
    <row r="757" spans="1:16" ht="14.25" customHeight="1" x14ac:dyDescent="0.3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P757" s="2"/>
    </row>
    <row r="758" spans="1:16" ht="14.25" customHeight="1" x14ac:dyDescent="0.3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  <c r="P758" s="2"/>
    </row>
    <row r="759" spans="1:16" ht="14.25" customHeight="1" x14ac:dyDescent="0.3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P759" s="2"/>
    </row>
    <row r="760" spans="1:16" ht="14.25" customHeight="1" x14ac:dyDescent="0.3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P760" s="2"/>
    </row>
    <row r="761" spans="1:16" ht="14.25" customHeight="1" x14ac:dyDescent="0.3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P761" s="2"/>
    </row>
    <row r="762" spans="1:16" ht="14.25" customHeight="1" x14ac:dyDescent="0.3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P762" s="2"/>
    </row>
    <row r="763" spans="1:16" ht="14.25" customHeight="1" x14ac:dyDescent="0.3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P763" s="2"/>
    </row>
    <row r="764" spans="1:16" ht="14.25" customHeight="1" x14ac:dyDescent="0.3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P764" s="2"/>
    </row>
    <row r="765" spans="1:16" ht="14.25" customHeight="1" x14ac:dyDescent="0.3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P765" s="2"/>
    </row>
    <row r="766" spans="1:16" ht="14.25" customHeight="1" x14ac:dyDescent="0.3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  <c r="P766" s="2"/>
    </row>
    <row r="767" spans="1:16" ht="14.25" customHeight="1" x14ac:dyDescent="0.3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P767" s="2"/>
    </row>
    <row r="768" spans="1:16" ht="14.25" customHeight="1" x14ac:dyDescent="0.3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P768" s="2"/>
    </row>
    <row r="769" spans="1:16" ht="14.25" customHeight="1" x14ac:dyDescent="0.3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P769" s="2"/>
    </row>
    <row r="770" spans="1:16" ht="14.25" customHeight="1" x14ac:dyDescent="0.3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 t="shared" si="22"/>
        <v>68.472899999999996</v>
      </c>
      <c r="H770" s="2">
        <f t="shared" si="23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P770" s="2"/>
    </row>
    <row r="771" spans="1:16" ht="14.25" customHeight="1" x14ac:dyDescent="0.3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 t="shared" ref="G771:G834" si="24">E771*F771</f>
        <v>1070.0519999999999</v>
      </c>
      <c r="H771" s="2">
        <f t="shared" ref="H771:H834" si="25">E771-G771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  <c r="P771" s="2"/>
    </row>
    <row r="772" spans="1:16" ht="14.25" customHeight="1" x14ac:dyDescent="0.3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P772" s="2"/>
    </row>
    <row r="773" spans="1:16" ht="14.25" customHeight="1" x14ac:dyDescent="0.3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P773" s="2"/>
    </row>
    <row r="774" spans="1:16" ht="14.25" customHeight="1" x14ac:dyDescent="0.3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P774" s="2"/>
    </row>
    <row r="775" spans="1:16" ht="14.25" customHeight="1" x14ac:dyDescent="0.3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P775" s="2"/>
    </row>
    <row r="776" spans="1:16" ht="14.25" customHeight="1" x14ac:dyDescent="0.3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P776" s="2"/>
    </row>
    <row r="777" spans="1:16" ht="14.25" customHeight="1" x14ac:dyDescent="0.3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P777" s="2"/>
    </row>
    <row r="778" spans="1:16" ht="14.25" customHeight="1" x14ac:dyDescent="0.3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P778" s="2"/>
    </row>
    <row r="779" spans="1:16" ht="14.25" customHeight="1" x14ac:dyDescent="0.3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P779" s="2"/>
    </row>
    <row r="780" spans="1:16" ht="14.25" customHeight="1" x14ac:dyDescent="0.3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  <c r="P780" s="2"/>
    </row>
    <row r="781" spans="1:16" ht="14.25" customHeight="1" x14ac:dyDescent="0.3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P781" s="2"/>
    </row>
    <row r="782" spans="1:16" ht="14.25" customHeight="1" x14ac:dyDescent="0.3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P782" s="2"/>
    </row>
    <row r="783" spans="1:16" ht="14.25" customHeight="1" x14ac:dyDescent="0.3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  <c r="P783" s="2"/>
    </row>
    <row r="784" spans="1:16" ht="14.25" customHeight="1" x14ac:dyDescent="0.3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  <c r="P784" s="2"/>
    </row>
    <row r="785" spans="1:16" ht="14.25" customHeight="1" x14ac:dyDescent="0.3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P785" s="2"/>
    </row>
    <row r="786" spans="1:16" ht="14.25" customHeight="1" x14ac:dyDescent="0.3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P786" s="2"/>
    </row>
    <row r="787" spans="1:16" ht="14.25" customHeight="1" x14ac:dyDescent="0.3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  <c r="P787" s="2"/>
    </row>
    <row r="788" spans="1:16" ht="14.25" customHeight="1" x14ac:dyDescent="0.3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P788" s="2"/>
    </row>
    <row r="789" spans="1:16" ht="14.25" customHeight="1" x14ac:dyDescent="0.3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P789" s="2"/>
    </row>
    <row r="790" spans="1:16" ht="14.25" customHeight="1" x14ac:dyDescent="0.3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P790" s="2"/>
    </row>
    <row r="791" spans="1:16" ht="14.25" customHeight="1" x14ac:dyDescent="0.3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P791" s="2"/>
    </row>
    <row r="792" spans="1:16" ht="14.25" customHeight="1" x14ac:dyDescent="0.3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  <c r="P792" s="2"/>
    </row>
    <row r="793" spans="1:16" ht="14.25" customHeight="1" x14ac:dyDescent="0.3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  <c r="P793" s="2"/>
    </row>
    <row r="794" spans="1:16" ht="14.25" customHeight="1" x14ac:dyDescent="0.3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P794" s="2"/>
    </row>
    <row r="795" spans="1:16" ht="14.25" customHeight="1" x14ac:dyDescent="0.3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P795" s="2"/>
    </row>
    <row r="796" spans="1:16" ht="14.25" customHeight="1" x14ac:dyDescent="0.3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P796" s="2"/>
    </row>
    <row r="797" spans="1:16" ht="14.25" customHeight="1" x14ac:dyDescent="0.3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P797" s="2"/>
    </row>
    <row r="798" spans="1:16" ht="14.25" customHeight="1" x14ac:dyDescent="0.3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P798" s="2"/>
    </row>
    <row r="799" spans="1:16" ht="14.25" customHeight="1" x14ac:dyDescent="0.3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P799" s="2"/>
    </row>
    <row r="800" spans="1:16" ht="14.25" customHeight="1" x14ac:dyDescent="0.3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P800" s="2"/>
    </row>
    <row r="801" spans="1:16" ht="14.25" customHeight="1" x14ac:dyDescent="0.3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P801" s="2"/>
    </row>
    <row r="802" spans="1:16" ht="14.25" customHeight="1" x14ac:dyDescent="0.3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P802" s="2"/>
    </row>
    <row r="803" spans="1:16" ht="14.25" customHeight="1" x14ac:dyDescent="0.3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  <c r="P803" s="2"/>
    </row>
    <row r="804" spans="1:16" ht="14.25" customHeight="1" x14ac:dyDescent="0.3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P804" s="2"/>
    </row>
    <row r="805" spans="1:16" ht="14.25" customHeight="1" x14ac:dyDescent="0.3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P805" s="2"/>
    </row>
    <row r="806" spans="1:16" ht="14.25" customHeight="1" x14ac:dyDescent="0.3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P806" s="2"/>
    </row>
    <row r="807" spans="1:16" ht="14.25" customHeight="1" x14ac:dyDescent="0.3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  <c r="P807" s="2"/>
    </row>
    <row r="808" spans="1:16" ht="14.25" customHeight="1" x14ac:dyDescent="0.3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  <c r="P808" s="2"/>
    </row>
    <row r="809" spans="1:16" ht="14.25" customHeight="1" x14ac:dyDescent="0.3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P809" s="2"/>
    </row>
    <row r="810" spans="1:16" ht="14.25" customHeight="1" x14ac:dyDescent="0.3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  <c r="P810" s="2"/>
    </row>
    <row r="811" spans="1:16" ht="14.25" customHeight="1" x14ac:dyDescent="0.3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P811" s="2"/>
    </row>
    <row r="812" spans="1:16" ht="14.25" customHeight="1" x14ac:dyDescent="0.3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  <c r="P812" s="2"/>
    </row>
    <row r="813" spans="1:16" ht="14.25" customHeight="1" x14ac:dyDescent="0.3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  <c r="P813" s="2"/>
    </row>
    <row r="814" spans="1:16" ht="14.25" customHeight="1" x14ac:dyDescent="0.3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  <c r="P814" s="2"/>
    </row>
    <row r="815" spans="1:16" ht="14.25" customHeight="1" x14ac:dyDescent="0.3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P815" s="2"/>
    </row>
    <row r="816" spans="1:16" ht="14.25" customHeight="1" x14ac:dyDescent="0.3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P816" s="2"/>
    </row>
    <row r="817" spans="1:16" ht="14.25" customHeight="1" x14ac:dyDescent="0.3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P817" s="2"/>
    </row>
    <row r="818" spans="1:16" ht="14.25" customHeight="1" x14ac:dyDescent="0.3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  <c r="P818" s="2"/>
    </row>
    <row r="819" spans="1:16" ht="14.25" customHeight="1" x14ac:dyDescent="0.3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  <c r="P819" s="2"/>
    </row>
    <row r="820" spans="1:16" ht="14.25" customHeight="1" x14ac:dyDescent="0.3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P820" s="2"/>
    </row>
    <row r="821" spans="1:16" ht="14.25" customHeight="1" x14ac:dyDescent="0.3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  <c r="P821" s="2"/>
    </row>
    <row r="822" spans="1:16" ht="14.25" customHeight="1" x14ac:dyDescent="0.3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P822" s="2"/>
    </row>
    <row r="823" spans="1:16" ht="14.25" customHeight="1" x14ac:dyDescent="0.3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P823" s="2"/>
    </row>
    <row r="824" spans="1:16" ht="14.25" customHeight="1" x14ac:dyDescent="0.3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P824" s="2"/>
    </row>
    <row r="825" spans="1:16" ht="14.25" customHeight="1" x14ac:dyDescent="0.3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P825" s="2"/>
    </row>
    <row r="826" spans="1:16" ht="14.25" customHeight="1" x14ac:dyDescent="0.3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P826" s="2"/>
    </row>
    <row r="827" spans="1:16" ht="14.25" customHeight="1" x14ac:dyDescent="0.3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P827" s="2"/>
    </row>
    <row r="828" spans="1:16" ht="14.25" customHeight="1" x14ac:dyDescent="0.3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P828" s="2"/>
    </row>
    <row r="829" spans="1:16" ht="14.25" customHeight="1" x14ac:dyDescent="0.3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P829" s="2"/>
    </row>
    <row r="830" spans="1:16" ht="14.25" customHeight="1" x14ac:dyDescent="0.3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  <c r="P830" s="2"/>
    </row>
    <row r="831" spans="1:16" ht="14.25" customHeight="1" x14ac:dyDescent="0.3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P831" s="2"/>
    </row>
    <row r="832" spans="1:16" ht="14.25" customHeight="1" x14ac:dyDescent="0.3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  <c r="P832" s="2"/>
    </row>
    <row r="833" spans="1:16" ht="14.25" customHeight="1" x14ac:dyDescent="0.3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P833" s="2"/>
    </row>
    <row r="834" spans="1:16" ht="14.25" customHeight="1" x14ac:dyDescent="0.3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 t="shared" si="24"/>
        <v>169.6576</v>
      </c>
      <c r="H834" s="2">
        <f t="shared" si="25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P834" s="2"/>
    </row>
    <row r="835" spans="1:16" ht="14.25" customHeight="1" x14ac:dyDescent="0.3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 t="shared" ref="G835:G898" si="26">E835*F835</f>
        <v>755.66700000000014</v>
      </c>
      <c r="H835" s="2">
        <f t="shared" ref="H835:H898" si="27"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P835" s="2"/>
    </row>
    <row r="836" spans="1:16" ht="14.25" customHeight="1" x14ac:dyDescent="0.3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P836" s="2"/>
    </row>
    <row r="837" spans="1:16" ht="14.25" customHeight="1" x14ac:dyDescent="0.3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P837" s="2"/>
    </row>
    <row r="838" spans="1:16" ht="14.25" customHeight="1" x14ac:dyDescent="0.3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P838" s="2"/>
    </row>
    <row r="839" spans="1:16" ht="14.25" customHeight="1" x14ac:dyDescent="0.3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P839" s="2"/>
    </row>
    <row r="840" spans="1:16" ht="14.25" customHeight="1" x14ac:dyDescent="0.3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P840" s="2"/>
    </row>
    <row r="841" spans="1:16" ht="14.25" customHeight="1" x14ac:dyDescent="0.3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P841" s="2"/>
    </row>
    <row r="842" spans="1:16" ht="14.25" customHeight="1" x14ac:dyDescent="0.3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P842" s="2"/>
    </row>
    <row r="843" spans="1:16" ht="14.25" customHeight="1" x14ac:dyDescent="0.3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P843" s="2"/>
    </row>
    <row r="844" spans="1:16" ht="14.25" customHeight="1" x14ac:dyDescent="0.3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P844" s="2"/>
    </row>
    <row r="845" spans="1:16" ht="14.25" customHeight="1" x14ac:dyDescent="0.3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P845" s="2"/>
    </row>
    <row r="846" spans="1:16" ht="14.25" customHeight="1" x14ac:dyDescent="0.3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P846" s="2"/>
    </row>
    <row r="847" spans="1:16" ht="14.25" customHeight="1" x14ac:dyDescent="0.3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  <c r="P847" s="2"/>
    </row>
    <row r="848" spans="1:16" ht="14.25" customHeight="1" x14ac:dyDescent="0.3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P848" s="2"/>
    </row>
    <row r="849" spans="1:16" ht="14.25" customHeight="1" x14ac:dyDescent="0.3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P849" s="2"/>
    </row>
    <row r="850" spans="1:16" ht="14.25" customHeight="1" x14ac:dyDescent="0.3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P850" s="2"/>
    </row>
    <row r="851" spans="1:16" ht="14.25" customHeight="1" x14ac:dyDescent="0.3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P851" s="2"/>
    </row>
    <row r="852" spans="1:16" ht="14.25" customHeight="1" x14ac:dyDescent="0.3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P852" s="2"/>
    </row>
    <row r="853" spans="1:16" ht="14.25" customHeight="1" x14ac:dyDescent="0.3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P853" s="2"/>
    </row>
    <row r="854" spans="1:16" ht="14.25" customHeight="1" x14ac:dyDescent="0.3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P854" s="2"/>
    </row>
    <row r="855" spans="1:16" ht="14.25" customHeight="1" x14ac:dyDescent="0.3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P855" s="2"/>
    </row>
    <row r="856" spans="1:16" ht="14.25" customHeight="1" x14ac:dyDescent="0.3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P856" s="2"/>
    </row>
    <row r="857" spans="1:16" ht="14.25" customHeight="1" x14ac:dyDescent="0.3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P857" s="2"/>
    </row>
    <row r="858" spans="1:16" ht="14.25" customHeight="1" x14ac:dyDescent="0.3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P858" s="2"/>
    </row>
    <row r="859" spans="1:16" ht="14.25" customHeight="1" x14ac:dyDescent="0.3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P859" s="2"/>
    </row>
    <row r="860" spans="1:16" ht="14.25" customHeight="1" x14ac:dyDescent="0.3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P860" s="2"/>
    </row>
    <row r="861" spans="1:16" ht="14.25" customHeight="1" x14ac:dyDescent="0.3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P861" s="2"/>
    </row>
    <row r="862" spans="1:16" ht="14.25" customHeight="1" x14ac:dyDescent="0.3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P862" s="2"/>
    </row>
    <row r="863" spans="1:16" ht="14.25" customHeight="1" x14ac:dyDescent="0.3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P863" s="2"/>
    </row>
    <row r="864" spans="1:16" ht="14.25" customHeight="1" x14ac:dyDescent="0.3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P864" s="2"/>
    </row>
    <row r="865" spans="1:16" ht="14.25" customHeight="1" x14ac:dyDescent="0.3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P865" s="2"/>
    </row>
    <row r="866" spans="1:16" ht="14.25" customHeight="1" x14ac:dyDescent="0.3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  <c r="P866" s="2"/>
    </row>
    <row r="867" spans="1:16" ht="14.25" customHeight="1" x14ac:dyDescent="0.3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  <c r="P867" s="2"/>
    </row>
    <row r="868" spans="1:16" ht="14.25" customHeight="1" x14ac:dyDescent="0.3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  <c r="P868" s="2"/>
    </row>
    <row r="869" spans="1:16" ht="14.25" customHeight="1" x14ac:dyDescent="0.3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  <c r="P869" s="2"/>
    </row>
    <row r="870" spans="1:16" ht="14.25" customHeight="1" x14ac:dyDescent="0.3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P870" s="2"/>
    </row>
    <row r="871" spans="1:16" ht="14.25" customHeight="1" x14ac:dyDescent="0.3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P871" s="2"/>
    </row>
    <row r="872" spans="1:16" ht="14.25" customHeight="1" x14ac:dyDescent="0.3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P872" s="2"/>
    </row>
    <row r="873" spans="1:16" ht="14.25" customHeight="1" x14ac:dyDescent="0.3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  <c r="P873" s="2"/>
    </row>
    <row r="874" spans="1:16" ht="14.25" customHeight="1" x14ac:dyDescent="0.3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  <c r="P874" s="2"/>
    </row>
    <row r="875" spans="1:16" ht="14.25" customHeight="1" x14ac:dyDescent="0.3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  <c r="P875" s="2"/>
    </row>
    <row r="876" spans="1:16" ht="14.25" customHeight="1" x14ac:dyDescent="0.3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P876" s="2"/>
    </row>
    <row r="877" spans="1:16" ht="14.25" customHeight="1" x14ac:dyDescent="0.3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P877" s="2"/>
    </row>
    <row r="878" spans="1:16" ht="14.25" customHeight="1" x14ac:dyDescent="0.3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P878" s="2"/>
    </row>
    <row r="879" spans="1:16" ht="14.25" customHeight="1" x14ac:dyDescent="0.3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P879" s="2"/>
    </row>
    <row r="880" spans="1:16" ht="14.25" customHeight="1" x14ac:dyDescent="0.3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P880" s="2"/>
    </row>
    <row r="881" spans="1:16" ht="14.25" customHeight="1" x14ac:dyDescent="0.3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P881" s="2"/>
    </row>
    <row r="882" spans="1:16" ht="14.25" customHeight="1" x14ac:dyDescent="0.3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P882" s="2"/>
    </row>
    <row r="883" spans="1:16" ht="14.25" customHeight="1" x14ac:dyDescent="0.3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  <c r="P883" s="2"/>
    </row>
    <row r="884" spans="1:16" ht="14.25" customHeight="1" x14ac:dyDescent="0.3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  <c r="P884" s="2"/>
    </row>
    <row r="885" spans="1:16" ht="14.25" customHeight="1" x14ac:dyDescent="0.3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P885" s="2"/>
    </row>
    <row r="886" spans="1:16" ht="14.25" customHeight="1" x14ac:dyDescent="0.3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P886" s="2"/>
    </row>
    <row r="887" spans="1:16" ht="14.25" customHeight="1" x14ac:dyDescent="0.3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  <c r="P887" s="2"/>
    </row>
    <row r="888" spans="1:16" ht="14.25" customHeight="1" x14ac:dyDescent="0.3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P888" s="2"/>
    </row>
    <row r="889" spans="1:16" ht="14.25" customHeight="1" x14ac:dyDescent="0.3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P889" s="2"/>
    </row>
    <row r="890" spans="1:16" ht="14.25" customHeight="1" x14ac:dyDescent="0.3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P890" s="2"/>
    </row>
    <row r="891" spans="1:16" ht="14.25" customHeight="1" x14ac:dyDescent="0.3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  <c r="P891" s="2"/>
    </row>
    <row r="892" spans="1:16" ht="14.25" customHeight="1" x14ac:dyDescent="0.3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P892" s="2"/>
    </row>
    <row r="893" spans="1:16" ht="14.25" customHeight="1" x14ac:dyDescent="0.3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P893" s="2"/>
    </row>
    <row r="894" spans="1:16" ht="14.25" customHeight="1" x14ac:dyDescent="0.3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  <c r="P894" s="2"/>
    </row>
    <row r="895" spans="1:16" ht="14.25" customHeight="1" x14ac:dyDescent="0.3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P895" s="2"/>
    </row>
    <row r="896" spans="1:16" ht="14.25" customHeight="1" x14ac:dyDescent="0.3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P896" s="2"/>
    </row>
    <row r="897" spans="1:16" ht="14.25" customHeight="1" x14ac:dyDescent="0.3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  <c r="P897" s="2"/>
    </row>
    <row r="898" spans="1:16" ht="14.25" customHeight="1" x14ac:dyDescent="0.3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 t="shared" si="26"/>
        <v>1702.4687999999999</v>
      </c>
      <c r="H898" s="2">
        <f t="shared" si="27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  <c r="P898" s="2"/>
    </row>
    <row r="899" spans="1:16" ht="14.25" customHeight="1" x14ac:dyDescent="0.3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 t="shared" ref="G899:G962" si="28">E899*F899</f>
        <v>1510.9347</v>
      </c>
      <c r="H899" s="2">
        <f t="shared" ref="H899:H962" si="29">E899-G899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  <c r="P899" s="2"/>
    </row>
    <row r="900" spans="1:16" ht="14.25" customHeight="1" x14ac:dyDescent="0.3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P900" s="2"/>
    </row>
    <row r="901" spans="1:16" ht="14.25" customHeight="1" x14ac:dyDescent="0.3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  <c r="P901" s="2"/>
    </row>
    <row r="902" spans="1:16" ht="14.25" customHeight="1" x14ac:dyDescent="0.3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P902" s="2"/>
    </row>
    <row r="903" spans="1:16" ht="14.25" customHeight="1" x14ac:dyDescent="0.3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  <c r="P903" s="2"/>
    </row>
    <row r="904" spans="1:16" ht="14.25" customHeight="1" x14ac:dyDescent="0.3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P904" s="2"/>
    </row>
    <row r="905" spans="1:16" ht="14.25" customHeight="1" x14ac:dyDescent="0.3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P905" s="2"/>
    </row>
    <row r="906" spans="1:16" ht="14.25" customHeight="1" x14ac:dyDescent="0.3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P906" s="2"/>
    </row>
    <row r="907" spans="1:16" ht="14.25" customHeight="1" x14ac:dyDescent="0.3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  <c r="P907" s="2"/>
    </row>
    <row r="908" spans="1:16" ht="14.25" customHeight="1" x14ac:dyDescent="0.3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P908" s="2"/>
    </row>
    <row r="909" spans="1:16" ht="14.25" customHeight="1" x14ac:dyDescent="0.3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P909" s="2"/>
    </row>
    <row r="910" spans="1:16" ht="14.25" customHeight="1" x14ac:dyDescent="0.3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  <c r="P910" s="2"/>
    </row>
    <row r="911" spans="1:16" ht="14.25" customHeight="1" x14ac:dyDescent="0.3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  <c r="P911" s="2"/>
    </row>
    <row r="912" spans="1:16" ht="14.25" customHeight="1" x14ac:dyDescent="0.3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P912" s="2"/>
    </row>
    <row r="913" spans="1:16" ht="14.25" customHeight="1" x14ac:dyDescent="0.3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P913" s="2"/>
    </row>
    <row r="914" spans="1:16" ht="14.25" customHeight="1" x14ac:dyDescent="0.3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P914" s="2"/>
    </row>
    <row r="915" spans="1:16" ht="14.25" customHeight="1" x14ac:dyDescent="0.3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P915" s="2"/>
    </row>
    <row r="916" spans="1:16" ht="14.25" customHeight="1" x14ac:dyDescent="0.3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  <c r="P916" s="2"/>
    </row>
    <row r="917" spans="1:16" ht="14.25" customHeight="1" x14ac:dyDescent="0.3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P917" s="2"/>
    </row>
    <row r="918" spans="1:16" ht="14.25" customHeight="1" x14ac:dyDescent="0.3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P918" s="2"/>
    </row>
    <row r="919" spans="1:16" ht="14.25" customHeight="1" x14ac:dyDescent="0.3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P919" s="2"/>
    </row>
    <row r="920" spans="1:16" ht="14.25" customHeight="1" x14ac:dyDescent="0.3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P920" s="2"/>
    </row>
    <row r="921" spans="1:16" ht="14.25" customHeight="1" x14ac:dyDescent="0.3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P921" s="2"/>
    </row>
    <row r="922" spans="1:16" ht="14.25" customHeight="1" x14ac:dyDescent="0.3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P922" s="2"/>
    </row>
    <row r="923" spans="1:16" ht="14.25" customHeight="1" x14ac:dyDescent="0.3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P923" s="2"/>
    </row>
    <row r="924" spans="1:16" ht="14.25" customHeight="1" x14ac:dyDescent="0.3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  <c r="P924" s="2"/>
    </row>
    <row r="925" spans="1:16" ht="14.25" customHeight="1" x14ac:dyDescent="0.3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P925" s="2"/>
    </row>
    <row r="926" spans="1:16" ht="14.25" customHeight="1" x14ac:dyDescent="0.3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P926" s="2"/>
    </row>
    <row r="927" spans="1:16" ht="14.25" customHeight="1" x14ac:dyDescent="0.3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P927" s="2"/>
    </row>
    <row r="928" spans="1:16" ht="14.25" customHeight="1" x14ac:dyDescent="0.3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P928" s="2"/>
    </row>
    <row r="929" spans="1:16" ht="14.25" customHeight="1" x14ac:dyDescent="0.3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P929" s="2"/>
    </row>
    <row r="930" spans="1:16" ht="14.25" customHeight="1" x14ac:dyDescent="0.3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  <c r="P930" s="2"/>
    </row>
    <row r="931" spans="1:16" ht="14.25" customHeight="1" x14ac:dyDescent="0.3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P931" s="2"/>
    </row>
    <row r="932" spans="1:16" ht="14.25" customHeight="1" x14ac:dyDescent="0.3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  <c r="P932" s="2"/>
    </row>
    <row r="933" spans="1:16" ht="14.25" customHeight="1" x14ac:dyDescent="0.3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  <c r="P933" s="2"/>
    </row>
    <row r="934" spans="1:16" ht="14.25" customHeight="1" x14ac:dyDescent="0.3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P934" s="2"/>
    </row>
    <row r="935" spans="1:16" ht="14.25" customHeight="1" x14ac:dyDescent="0.3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P935" s="2"/>
    </row>
    <row r="936" spans="1:16" ht="14.25" customHeight="1" x14ac:dyDescent="0.3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  <c r="P936" s="2"/>
    </row>
    <row r="937" spans="1:16" ht="14.25" customHeight="1" x14ac:dyDescent="0.3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P937" s="2"/>
    </row>
    <row r="938" spans="1:16" ht="14.25" customHeight="1" x14ac:dyDescent="0.3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P938" s="2"/>
    </row>
    <row r="939" spans="1:16" ht="14.25" customHeight="1" x14ac:dyDescent="0.3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P939" s="2"/>
    </row>
    <row r="940" spans="1:16" ht="14.25" customHeight="1" x14ac:dyDescent="0.3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P940" s="2"/>
    </row>
    <row r="941" spans="1:16" ht="14.25" customHeight="1" x14ac:dyDescent="0.3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  <c r="P941" s="2"/>
    </row>
    <row r="942" spans="1:16" ht="14.25" customHeight="1" x14ac:dyDescent="0.3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P942" s="2"/>
    </row>
    <row r="943" spans="1:16" ht="14.25" customHeight="1" x14ac:dyDescent="0.3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P943" s="2"/>
    </row>
    <row r="944" spans="1:16" ht="14.25" customHeight="1" x14ac:dyDescent="0.3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P944" s="2"/>
    </row>
    <row r="945" spans="1:16" ht="14.25" customHeight="1" x14ac:dyDescent="0.3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P945" s="2"/>
    </row>
    <row r="946" spans="1:16" ht="14.25" customHeight="1" x14ac:dyDescent="0.3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  <c r="P946" s="2"/>
    </row>
    <row r="947" spans="1:16" ht="14.25" customHeight="1" x14ac:dyDescent="0.3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  <c r="P947" s="2"/>
    </row>
    <row r="948" spans="1:16" ht="14.25" customHeight="1" x14ac:dyDescent="0.3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P948" s="2"/>
    </row>
    <row r="949" spans="1:16" ht="14.25" customHeight="1" x14ac:dyDescent="0.3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P949" s="2"/>
    </row>
    <row r="950" spans="1:16" ht="14.25" customHeight="1" x14ac:dyDescent="0.3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P950" s="2"/>
    </row>
    <row r="951" spans="1:16" ht="14.25" customHeight="1" x14ac:dyDescent="0.3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P951" s="2"/>
    </row>
    <row r="952" spans="1:16" ht="14.25" customHeight="1" x14ac:dyDescent="0.3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P952" s="2"/>
    </row>
    <row r="953" spans="1:16" ht="14.25" customHeight="1" x14ac:dyDescent="0.3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P953" s="2"/>
    </row>
    <row r="954" spans="1:16" ht="14.25" customHeight="1" x14ac:dyDescent="0.3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P954" s="2"/>
    </row>
    <row r="955" spans="1:16" ht="14.25" customHeight="1" x14ac:dyDescent="0.3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  <c r="P955" s="2"/>
    </row>
    <row r="956" spans="1:16" ht="14.25" customHeight="1" x14ac:dyDescent="0.3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  <c r="P956" s="2"/>
    </row>
    <row r="957" spans="1:16" ht="14.25" customHeight="1" x14ac:dyDescent="0.3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P957" s="2"/>
    </row>
    <row r="958" spans="1:16" ht="14.25" customHeight="1" x14ac:dyDescent="0.3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P958" s="2"/>
    </row>
    <row r="959" spans="1:16" ht="14.25" customHeight="1" x14ac:dyDescent="0.3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P959" s="2"/>
    </row>
    <row r="960" spans="1:16" ht="14.25" customHeight="1" x14ac:dyDescent="0.3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P960" s="2"/>
    </row>
    <row r="961" spans="1:16" ht="14.25" customHeight="1" x14ac:dyDescent="0.3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P961" s="2"/>
    </row>
    <row r="962" spans="1:16" ht="14.25" customHeight="1" x14ac:dyDescent="0.3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 t="shared" si="28"/>
        <v>707.35119999999995</v>
      </c>
      <c r="H962" s="2">
        <f t="shared" si="2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P962" s="2"/>
    </row>
    <row r="963" spans="1:16" ht="14.25" customHeight="1" x14ac:dyDescent="0.3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 t="shared" ref="G963:G1026" si="30">E963*F963</f>
        <v>197.29640000000001</v>
      </c>
      <c r="H963" s="2">
        <f t="shared" ref="H963:H1026" si="31"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P963" s="2"/>
    </row>
    <row r="964" spans="1:16" ht="14.25" customHeight="1" x14ac:dyDescent="0.3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P964" s="2"/>
    </row>
    <row r="965" spans="1:16" ht="14.25" customHeight="1" x14ac:dyDescent="0.3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P965" s="2"/>
    </row>
    <row r="966" spans="1:16" ht="14.25" customHeight="1" x14ac:dyDescent="0.3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P966" s="2"/>
    </row>
    <row r="967" spans="1:16" ht="14.25" customHeight="1" x14ac:dyDescent="0.3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  <c r="P967" s="2"/>
    </row>
    <row r="968" spans="1:16" ht="14.25" customHeight="1" x14ac:dyDescent="0.3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P968" s="2"/>
    </row>
    <row r="969" spans="1:16" ht="14.25" customHeight="1" x14ac:dyDescent="0.3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P969" s="2"/>
    </row>
    <row r="970" spans="1:16" ht="14.25" customHeight="1" x14ac:dyDescent="0.3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  <c r="P970" s="2"/>
    </row>
    <row r="971" spans="1:16" ht="14.25" customHeight="1" x14ac:dyDescent="0.3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P971" s="2"/>
    </row>
    <row r="972" spans="1:16" ht="14.25" customHeight="1" x14ac:dyDescent="0.3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  <c r="P972" s="2"/>
    </row>
    <row r="973" spans="1:16" ht="14.25" customHeight="1" x14ac:dyDescent="0.3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P973" s="2"/>
    </row>
    <row r="974" spans="1:16" ht="14.25" customHeight="1" x14ac:dyDescent="0.3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P974" s="2"/>
    </row>
    <row r="975" spans="1:16" ht="14.25" customHeight="1" x14ac:dyDescent="0.3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P975" s="2"/>
    </row>
    <row r="976" spans="1:16" ht="14.25" customHeight="1" x14ac:dyDescent="0.3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P976" s="2"/>
    </row>
    <row r="977" spans="1:16" ht="14.25" customHeight="1" x14ac:dyDescent="0.3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P977" s="2"/>
    </row>
    <row r="978" spans="1:16" ht="14.25" customHeight="1" x14ac:dyDescent="0.3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P978" s="2"/>
    </row>
    <row r="979" spans="1:16" ht="14.25" customHeight="1" x14ac:dyDescent="0.3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P979" s="2"/>
    </row>
    <row r="980" spans="1:16" ht="14.25" customHeight="1" x14ac:dyDescent="0.3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P980" s="2"/>
    </row>
    <row r="981" spans="1:16" ht="14.25" customHeight="1" x14ac:dyDescent="0.3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P981" s="2"/>
    </row>
    <row r="982" spans="1:16" ht="14.25" customHeight="1" x14ac:dyDescent="0.3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P982" s="2"/>
    </row>
    <row r="983" spans="1:16" ht="14.25" customHeight="1" x14ac:dyDescent="0.3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P983" s="2"/>
    </row>
    <row r="984" spans="1:16" ht="14.25" customHeight="1" x14ac:dyDescent="0.3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P984" s="2"/>
    </row>
    <row r="985" spans="1:16" ht="14.25" customHeight="1" x14ac:dyDescent="0.3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P985" s="2"/>
    </row>
    <row r="986" spans="1:16" ht="14.25" customHeight="1" x14ac:dyDescent="0.3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P986" s="2"/>
    </row>
    <row r="987" spans="1:16" ht="14.25" customHeight="1" x14ac:dyDescent="0.3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  <c r="P987" s="2"/>
    </row>
    <row r="988" spans="1:16" ht="14.25" customHeight="1" x14ac:dyDescent="0.3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  <c r="P988" s="2"/>
    </row>
    <row r="989" spans="1:16" ht="14.25" customHeight="1" x14ac:dyDescent="0.3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  <c r="P989" s="2"/>
    </row>
    <row r="990" spans="1:16" ht="14.25" customHeight="1" x14ac:dyDescent="0.3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P990" s="2"/>
    </row>
    <row r="991" spans="1:16" ht="14.25" customHeight="1" x14ac:dyDescent="0.3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P991" s="2"/>
    </row>
    <row r="992" spans="1:16" ht="14.25" customHeight="1" x14ac:dyDescent="0.3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  <c r="P992" s="2"/>
    </row>
    <row r="993" spans="1:16" ht="14.25" customHeight="1" x14ac:dyDescent="0.3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P993" s="2"/>
    </row>
    <row r="994" spans="1:16" ht="14.25" customHeight="1" x14ac:dyDescent="0.3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P994" s="2"/>
    </row>
    <row r="995" spans="1:16" ht="14.25" customHeight="1" x14ac:dyDescent="0.3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P995" s="2"/>
    </row>
    <row r="996" spans="1:16" ht="14.25" customHeight="1" x14ac:dyDescent="0.3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P996" s="2"/>
    </row>
    <row r="997" spans="1:16" ht="14.25" customHeight="1" x14ac:dyDescent="0.3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P997" s="2"/>
    </row>
    <row r="998" spans="1:16" ht="14.25" customHeight="1" x14ac:dyDescent="0.3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P998" s="2"/>
    </row>
    <row r="999" spans="1:16" ht="14.25" customHeight="1" x14ac:dyDescent="0.3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  <c r="P999" s="2"/>
    </row>
    <row r="1000" spans="1:16" ht="14.25" customHeight="1" x14ac:dyDescent="0.3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P1000" s="2"/>
    </row>
    <row r="1001" spans="1:16" ht="14.25" customHeight="1" x14ac:dyDescent="0.3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P1001" s="2"/>
    </row>
    <row r="1002" spans="1:16" ht="14.25" customHeight="1" x14ac:dyDescent="0.3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  <c r="P1002" s="2"/>
    </row>
    <row r="1003" spans="1:16" ht="14.25" customHeight="1" x14ac:dyDescent="0.3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P1003" s="2"/>
    </row>
    <row r="1004" spans="1:16" ht="14.25" customHeight="1" x14ac:dyDescent="0.3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  <c r="P1004" s="2"/>
    </row>
    <row r="1005" spans="1:16" ht="14.25" customHeight="1" x14ac:dyDescent="0.3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P1005" s="2"/>
    </row>
    <row r="1006" spans="1:16" ht="14.25" customHeight="1" x14ac:dyDescent="0.3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P1006" s="2"/>
    </row>
    <row r="1007" spans="1:16" ht="14.25" customHeight="1" x14ac:dyDescent="0.3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P1007" s="2"/>
    </row>
    <row r="1008" spans="1:16" ht="14.25" customHeight="1" x14ac:dyDescent="0.3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  <c r="P1008" s="2"/>
    </row>
    <row r="1009" spans="1:16" ht="14.25" customHeight="1" x14ac:dyDescent="0.3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P1009" s="2"/>
    </row>
    <row r="1010" spans="1:16" ht="14.25" customHeight="1" x14ac:dyDescent="0.3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  <c r="P1010" s="2"/>
    </row>
    <row r="1011" spans="1:16" ht="14.25" customHeight="1" x14ac:dyDescent="0.3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P1011" s="2"/>
    </row>
    <row r="1012" spans="1:16" ht="14.25" customHeight="1" x14ac:dyDescent="0.3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P1012" s="2"/>
    </row>
    <row r="1013" spans="1:16" ht="14.25" customHeight="1" x14ac:dyDescent="0.3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P1013" s="2"/>
    </row>
    <row r="1014" spans="1:16" ht="14.25" customHeight="1" x14ac:dyDescent="0.3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P1014" s="2"/>
    </row>
    <row r="1015" spans="1:16" ht="14.25" customHeight="1" x14ac:dyDescent="0.3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P1015" s="2"/>
    </row>
    <row r="1016" spans="1:16" ht="14.25" customHeight="1" x14ac:dyDescent="0.3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  <c r="P1016" s="2"/>
    </row>
    <row r="1017" spans="1:16" ht="14.25" customHeight="1" x14ac:dyDescent="0.3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P1017" s="2"/>
    </row>
    <row r="1018" spans="1:16" ht="14.25" customHeight="1" x14ac:dyDescent="0.3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P1018" s="2"/>
    </row>
    <row r="1019" spans="1:16" ht="14.25" customHeight="1" x14ac:dyDescent="0.3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  <c r="P1019" s="2"/>
    </row>
    <row r="1020" spans="1:16" ht="14.25" customHeight="1" x14ac:dyDescent="0.3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P1020" s="2"/>
    </row>
    <row r="1021" spans="1:16" ht="14.25" customHeight="1" x14ac:dyDescent="0.3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P1021" s="2"/>
    </row>
    <row r="1022" spans="1:16" ht="14.25" customHeight="1" x14ac:dyDescent="0.3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  <c r="P1022" s="2"/>
    </row>
    <row r="1023" spans="1:16" ht="14.25" customHeight="1" x14ac:dyDescent="0.3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P1023" s="2"/>
    </row>
    <row r="1024" spans="1:16" ht="14.25" customHeight="1" x14ac:dyDescent="0.3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P1024" s="2"/>
    </row>
    <row r="1025" spans="1:16" ht="14.25" customHeight="1" x14ac:dyDescent="0.3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P1025" s="2"/>
    </row>
    <row r="1026" spans="1:16" ht="14.25" customHeight="1" x14ac:dyDescent="0.3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 t="shared" si="30"/>
        <v>536.19170000000008</v>
      </c>
      <c r="H1026" s="2">
        <f t="shared" si="31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P1026" s="2"/>
    </row>
    <row r="1027" spans="1:16" ht="14.25" customHeight="1" x14ac:dyDescent="0.3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 t="shared" ref="G1027:G1090" si="32">E1027*F1027</f>
        <v>183.18</v>
      </c>
      <c r="H1027" s="2">
        <f t="shared" ref="H1027:H1090" si="33"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P1027" s="2"/>
    </row>
    <row r="1028" spans="1:16" ht="14.25" customHeight="1" x14ac:dyDescent="0.3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P1028" s="2"/>
    </row>
    <row r="1029" spans="1:16" ht="14.25" customHeight="1" x14ac:dyDescent="0.3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P1029" s="2"/>
    </row>
    <row r="1030" spans="1:16" ht="14.25" customHeight="1" x14ac:dyDescent="0.3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  <c r="P1030" s="2"/>
    </row>
    <row r="1031" spans="1:16" ht="14.25" customHeight="1" x14ac:dyDescent="0.3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P1031" s="2"/>
    </row>
    <row r="1032" spans="1:16" ht="14.25" customHeight="1" x14ac:dyDescent="0.3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P1032" s="2"/>
    </row>
    <row r="1033" spans="1:16" ht="14.25" customHeight="1" x14ac:dyDescent="0.3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P1033" s="2"/>
    </row>
    <row r="1034" spans="1:16" ht="14.25" customHeight="1" x14ac:dyDescent="0.3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P1034" s="2"/>
    </row>
    <row r="1035" spans="1:16" ht="14.25" customHeight="1" x14ac:dyDescent="0.3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  <c r="P1035" s="2"/>
    </row>
    <row r="1036" spans="1:16" ht="14.25" customHeight="1" x14ac:dyDescent="0.3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P1036" s="2"/>
    </row>
    <row r="1037" spans="1:16" ht="14.25" customHeight="1" x14ac:dyDescent="0.3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P1037" s="2"/>
    </row>
    <row r="1038" spans="1:16" ht="14.25" customHeight="1" x14ac:dyDescent="0.3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P1038" s="2"/>
    </row>
    <row r="1039" spans="1:16" ht="14.25" customHeight="1" x14ac:dyDescent="0.3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P1039" s="2"/>
    </row>
    <row r="1040" spans="1:16" ht="14.25" customHeight="1" x14ac:dyDescent="0.3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  <c r="P1040" s="2"/>
    </row>
    <row r="1041" spans="1:16" ht="14.25" customHeight="1" x14ac:dyDescent="0.3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P1041" s="2"/>
    </row>
    <row r="1042" spans="1:16" ht="14.25" customHeight="1" x14ac:dyDescent="0.3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P1042" s="2"/>
    </row>
    <row r="1043" spans="1:16" ht="14.25" customHeight="1" x14ac:dyDescent="0.3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  <c r="P1043" s="2"/>
    </row>
    <row r="1044" spans="1:16" ht="14.25" customHeight="1" x14ac:dyDescent="0.3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P1044" s="2"/>
    </row>
    <row r="1045" spans="1:16" ht="14.25" customHeight="1" x14ac:dyDescent="0.3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P1045" s="2"/>
    </row>
    <row r="1046" spans="1:16" ht="14.25" customHeight="1" x14ac:dyDescent="0.3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  <c r="P1046" s="2"/>
    </row>
    <row r="1047" spans="1:16" ht="14.25" customHeight="1" x14ac:dyDescent="0.3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P1047" s="2"/>
    </row>
    <row r="1048" spans="1:16" ht="14.25" customHeight="1" x14ac:dyDescent="0.3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P1048" s="2"/>
    </row>
    <row r="1049" spans="1:16" ht="14.25" customHeight="1" x14ac:dyDescent="0.3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  <c r="P1049" s="2"/>
    </row>
    <row r="1050" spans="1:16" ht="14.25" customHeight="1" x14ac:dyDescent="0.3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  <c r="P1050" s="2"/>
    </row>
    <row r="1051" spans="1:16" ht="14.25" customHeight="1" x14ac:dyDescent="0.3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  <c r="P1051" s="2"/>
    </row>
    <row r="1052" spans="1:16" ht="14.25" customHeight="1" x14ac:dyDescent="0.3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P1052" s="2"/>
    </row>
    <row r="1053" spans="1:16" ht="14.25" customHeight="1" x14ac:dyDescent="0.3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  <c r="P1053" s="2"/>
    </row>
    <row r="1054" spans="1:16" ht="14.25" customHeight="1" x14ac:dyDescent="0.3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P1054" s="2"/>
    </row>
    <row r="1055" spans="1:16" ht="14.25" customHeight="1" x14ac:dyDescent="0.3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P1055" s="2"/>
    </row>
    <row r="1056" spans="1:16" ht="14.25" customHeight="1" x14ac:dyDescent="0.3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P1056" s="2"/>
    </row>
    <row r="1057" spans="1:16" ht="14.25" customHeight="1" x14ac:dyDescent="0.3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  <c r="P1057" s="2"/>
    </row>
    <row r="1058" spans="1:16" ht="14.25" customHeight="1" x14ac:dyDescent="0.3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P1058" s="2"/>
    </row>
    <row r="1059" spans="1:16" ht="14.25" customHeight="1" x14ac:dyDescent="0.3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  <c r="P1059" s="2"/>
    </row>
    <row r="1060" spans="1:16" ht="14.25" customHeight="1" x14ac:dyDescent="0.3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P1060" s="2"/>
    </row>
    <row r="1061" spans="1:16" ht="14.25" customHeight="1" x14ac:dyDescent="0.3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P1061" s="2"/>
    </row>
    <row r="1062" spans="1:16" ht="14.25" customHeight="1" x14ac:dyDescent="0.3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P1062" s="2"/>
    </row>
    <row r="1063" spans="1:16" ht="14.25" customHeight="1" x14ac:dyDescent="0.3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  <c r="P1063" s="2"/>
    </row>
    <row r="1064" spans="1:16" ht="14.25" customHeight="1" x14ac:dyDescent="0.3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P1064" s="2"/>
    </row>
    <row r="1065" spans="1:16" ht="14.25" customHeight="1" x14ac:dyDescent="0.3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P1065" s="2"/>
    </row>
    <row r="1066" spans="1:16" ht="14.25" customHeight="1" x14ac:dyDescent="0.3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P1066" s="2"/>
    </row>
    <row r="1067" spans="1:16" ht="14.25" customHeight="1" x14ac:dyDescent="0.3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P1067" s="2"/>
    </row>
    <row r="1068" spans="1:16" ht="14.25" customHeight="1" x14ac:dyDescent="0.3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P1068" s="2"/>
    </row>
    <row r="1069" spans="1:16" ht="14.25" customHeight="1" x14ac:dyDescent="0.3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P1069" s="2"/>
    </row>
    <row r="1070" spans="1:16" ht="14.25" customHeight="1" x14ac:dyDescent="0.3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  <c r="P1070" s="2"/>
    </row>
    <row r="1071" spans="1:16" ht="14.25" customHeight="1" x14ac:dyDescent="0.3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  <c r="P1071" s="2"/>
    </row>
    <row r="1072" spans="1:16" ht="14.25" customHeight="1" x14ac:dyDescent="0.3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P1072" s="2"/>
    </row>
    <row r="1073" spans="1:16" ht="14.25" customHeight="1" x14ac:dyDescent="0.3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  <c r="P1073" s="2"/>
    </row>
    <row r="1074" spans="1:16" ht="14.25" customHeight="1" x14ac:dyDescent="0.3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P1074" s="2"/>
    </row>
    <row r="1075" spans="1:16" ht="14.25" customHeight="1" x14ac:dyDescent="0.3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P1075" s="2"/>
    </row>
    <row r="1076" spans="1:16" ht="14.25" customHeight="1" x14ac:dyDescent="0.3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P1076" s="2"/>
    </row>
    <row r="1077" spans="1:16" ht="14.25" customHeight="1" x14ac:dyDescent="0.3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P1077" s="2"/>
    </row>
    <row r="1078" spans="1:16" ht="14.25" customHeight="1" x14ac:dyDescent="0.3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  <c r="P1078" s="2"/>
    </row>
    <row r="1079" spans="1:16" ht="14.25" customHeight="1" x14ac:dyDescent="0.3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  <c r="P1079" s="2"/>
    </row>
    <row r="1080" spans="1:16" ht="14.25" customHeight="1" x14ac:dyDescent="0.3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P1080" s="2"/>
    </row>
    <row r="1081" spans="1:16" ht="14.25" customHeight="1" x14ac:dyDescent="0.3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P1081" s="2"/>
    </row>
    <row r="1082" spans="1:16" ht="14.25" customHeight="1" x14ac:dyDescent="0.3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P1082" s="2"/>
    </row>
    <row r="1083" spans="1:16" ht="14.25" customHeight="1" x14ac:dyDescent="0.3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P1083" s="2"/>
    </row>
    <row r="1084" spans="1:16" ht="14.25" customHeight="1" x14ac:dyDescent="0.3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P1084" s="2"/>
    </row>
    <row r="1085" spans="1:16" ht="14.25" customHeight="1" x14ac:dyDescent="0.3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P1085" s="2"/>
    </row>
    <row r="1086" spans="1:16" ht="14.25" customHeight="1" x14ac:dyDescent="0.3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  <c r="P1086" s="2"/>
    </row>
    <row r="1087" spans="1:16" ht="14.25" customHeight="1" x14ac:dyDescent="0.3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P1087" s="2"/>
    </row>
    <row r="1088" spans="1:16" ht="14.25" customHeight="1" x14ac:dyDescent="0.3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P1088" s="2"/>
    </row>
    <row r="1089" spans="1:16" ht="14.25" customHeight="1" x14ac:dyDescent="0.3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P1089" s="2"/>
    </row>
    <row r="1090" spans="1:16" ht="14.25" customHeight="1" x14ac:dyDescent="0.3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 t="shared" si="32"/>
        <v>577.22400000000005</v>
      </c>
      <c r="H1090" s="2">
        <f t="shared" si="33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P1090" s="2"/>
    </row>
    <row r="1091" spans="1:16" ht="14.25" customHeight="1" x14ac:dyDescent="0.3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 t="shared" ref="G1091:G1154" si="34">E1091*F1091</f>
        <v>242.55749999999998</v>
      </c>
      <c r="H1091" s="2">
        <f t="shared" ref="H1091:H1154" si="35"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P1091" s="2"/>
    </row>
    <row r="1092" spans="1:16" ht="14.25" customHeight="1" x14ac:dyDescent="0.3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P1092" s="2"/>
    </row>
    <row r="1093" spans="1:16" ht="14.25" customHeight="1" x14ac:dyDescent="0.3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P1093" s="2"/>
    </row>
    <row r="1094" spans="1:16" ht="14.25" customHeight="1" x14ac:dyDescent="0.3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P1094" s="2"/>
    </row>
    <row r="1095" spans="1:16" ht="14.25" customHeight="1" x14ac:dyDescent="0.3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P1095" s="2"/>
    </row>
    <row r="1096" spans="1:16" ht="14.25" customHeight="1" x14ac:dyDescent="0.3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P1096" s="2"/>
    </row>
    <row r="1097" spans="1:16" ht="14.25" customHeight="1" x14ac:dyDescent="0.3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P1097" s="2"/>
    </row>
    <row r="1098" spans="1:16" ht="14.25" customHeight="1" x14ac:dyDescent="0.3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P1098" s="2"/>
    </row>
    <row r="1099" spans="1:16" ht="14.25" customHeight="1" x14ac:dyDescent="0.3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  <c r="P1099" s="2"/>
    </row>
    <row r="1100" spans="1:16" ht="14.25" customHeight="1" x14ac:dyDescent="0.3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P1100" s="2"/>
    </row>
    <row r="1101" spans="1:16" ht="14.25" customHeight="1" x14ac:dyDescent="0.3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P1101" s="2"/>
    </row>
    <row r="1102" spans="1:16" ht="14.25" customHeight="1" x14ac:dyDescent="0.3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P1102" s="2"/>
    </row>
    <row r="1103" spans="1:16" ht="14.25" customHeight="1" x14ac:dyDescent="0.3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  <c r="P1103" s="2"/>
    </row>
    <row r="1104" spans="1:16" ht="14.25" customHeight="1" x14ac:dyDescent="0.3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  <c r="P1104" s="2"/>
    </row>
    <row r="1105" spans="1:16" ht="14.25" customHeight="1" x14ac:dyDescent="0.3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P1105" s="2"/>
    </row>
    <row r="1106" spans="1:16" ht="14.25" customHeight="1" x14ac:dyDescent="0.3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  <c r="P1106" s="2"/>
    </row>
    <row r="1107" spans="1:16" ht="14.25" customHeight="1" x14ac:dyDescent="0.3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P1107" s="2"/>
    </row>
    <row r="1108" spans="1:16" ht="14.25" customHeight="1" x14ac:dyDescent="0.3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P1108" s="2"/>
    </row>
    <row r="1109" spans="1:16" ht="14.25" customHeight="1" x14ac:dyDescent="0.3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P1109" s="2"/>
    </row>
    <row r="1110" spans="1:16" ht="14.25" customHeight="1" x14ac:dyDescent="0.3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P1110" s="2"/>
    </row>
    <row r="1111" spans="1:16" ht="14.25" customHeight="1" x14ac:dyDescent="0.3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P1111" s="2"/>
    </row>
    <row r="1112" spans="1:16" ht="14.25" customHeight="1" x14ac:dyDescent="0.3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P1112" s="2"/>
    </row>
    <row r="1113" spans="1:16" ht="14.25" customHeight="1" x14ac:dyDescent="0.3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P1113" s="2"/>
    </row>
    <row r="1114" spans="1:16" ht="14.25" customHeight="1" x14ac:dyDescent="0.3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P1114" s="2"/>
    </row>
    <row r="1115" spans="1:16" ht="14.25" customHeight="1" x14ac:dyDescent="0.3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P1115" s="2"/>
    </row>
    <row r="1116" spans="1:16" ht="14.25" customHeight="1" x14ac:dyDescent="0.3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P1116" s="2"/>
    </row>
    <row r="1117" spans="1:16" ht="14.25" customHeight="1" x14ac:dyDescent="0.3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P1117" s="2"/>
    </row>
    <row r="1118" spans="1:16" ht="14.25" customHeight="1" x14ac:dyDescent="0.3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P1118" s="2"/>
    </row>
    <row r="1119" spans="1:16" ht="14.25" customHeight="1" x14ac:dyDescent="0.3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  <c r="P1119" s="2"/>
    </row>
    <row r="1120" spans="1:16" ht="14.25" customHeight="1" x14ac:dyDescent="0.3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P1120" s="2"/>
    </row>
    <row r="1121" spans="1:16" ht="14.25" customHeight="1" x14ac:dyDescent="0.3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P1121" s="2"/>
    </row>
    <row r="1122" spans="1:16" ht="14.25" customHeight="1" x14ac:dyDescent="0.3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P1122" s="2"/>
    </row>
    <row r="1123" spans="1:16" ht="14.25" customHeight="1" x14ac:dyDescent="0.3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P1123" s="2"/>
    </row>
    <row r="1124" spans="1:16" ht="14.25" customHeight="1" x14ac:dyDescent="0.3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P1124" s="2"/>
    </row>
    <row r="1125" spans="1:16" ht="14.25" customHeight="1" x14ac:dyDescent="0.3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P1125" s="2"/>
    </row>
    <row r="1126" spans="1:16" ht="14.25" customHeight="1" x14ac:dyDescent="0.3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P1126" s="2"/>
    </row>
    <row r="1127" spans="1:16" ht="14.25" customHeight="1" x14ac:dyDescent="0.3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P1127" s="2"/>
    </row>
    <row r="1128" spans="1:16" ht="14.25" customHeight="1" x14ac:dyDescent="0.3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P1128" s="2"/>
    </row>
    <row r="1129" spans="1:16" ht="14.25" customHeight="1" x14ac:dyDescent="0.3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P1129" s="2"/>
    </row>
    <row r="1130" spans="1:16" ht="14.25" customHeight="1" x14ac:dyDescent="0.3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P1130" s="2"/>
    </row>
    <row r="1131" spans="1:16" ht="14.25" customHeight="1" x14ac:dyDescent="0.3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P1131" s="2"/>
    </row>
    <row r="1132" spans="1:16" ht="14.25" customHeight="1" x14ac:dyDescent="0.3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P1132" s="2"/>
    </row>
    <row r="1133" spans="1:16" ht="14.25" customHeight="1" x14ac:dyDescent="0.3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P1133" s="2"/>
    </row>
    <row r="1134" spans="1:16" ht="14.25" customHeight="1" x14ac:dyDescent="0.3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P1134" s="2"/>
    </row>
    <row r="1135" spans="1:16" ht="14.25" customHeight="1" x14ac:dyDescent="0.3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P1135" s="2"/>
    </row>
    <row r="1136" spans="1:16" ht="14.25" customHeight="1" x14ac:dyDescent="0.3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P1136" s="2"/>
    </row>
    <row r="1137" spans="1:16" ht="14.25" customHeight="1" x14ac:dyDescent="0.3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  <c r="P1137" s="2"/>
    </row>
    <row r="1138" spans="1:16" ht="14.25" customHeight="1" x14ac:dyDescent="0.3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P1138" s="2"/>
    </row>
    <row r="1139" spans="1:16" ht="14.25" customHeight="1" x14ac:dyDescent="0.3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P1139" s="2"/>
    </row>
    <row r="1140" spans="1:16" ht="14.25" customHeight="1" x14ac:dyDescent="0.3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P1140" s="2"/>
    </row>
    <row r="1141" spans="1:16" ht="14.25" customHeight="1" x14ac:dyDescent="0.3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P1141" s="2"/>
    </row>
    <row r="1142" spans="1:16" ht="14.25" customHeight="1" x14ac:dyDescent="0.3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P1142" s="2"/>
    </row>
    <row r="1143" spans="1:16" ht="14.25" customHeight="1" x14ac:dyDescent="0.3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  <c r="P1143" s="2"/>
    </row>
    <row r="1144" spans="1:16" ht="14.25" customHeight="1" x14ac:dyDescent="0.3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P1144" s="2"/>
    </row>
    <row r="1145" spans="1:16" ht="14.25" customHeight="1" x14ac:dyDescent="0.3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P1145" s="2"/>
    </row>
    <row r="1146" spans="1:16" ht="14.25" customHeight="1" x14ac:dyDescent="0.3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P1146" s="2"/>
    </row>
    <row r="1147" spans="1:16" ht="14.25" customHeight="1" x14ac:dyDescent="0.3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P1147" s="2"/>
    </row>
    <row r="1148" spans="1:16" ht="14.25" customHeight="1" x14ac:dyDescent="0.3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P1148" s="2"/>
    </row>
    <row r="1149" spans="1:16" ht="14.25" customHeight="1" x14ac:dyDescent="0.3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P1149" s="2"/>
    </row>
    <row r="1150" spans="1:16" ht="14.25" customHeight="1" x14ac:dyDescent="0.3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  <c r="P1150" s="2"/>
    </row>
    <row r="1151" spans="1:16" ht="14.25" customHeight="1" x14ac:dyDescent="0.3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  <c r="P1151" s="2"/>
    </row>
    <row r="1152" spans="1:16" ht="14.25" customHeight="1" x14ac:dyDescent="0.3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P1152" s="2"/>
    </row>
    <row r="1153" spans="1:16" ht="14.25" customHeight="1" x14ac:dyDescent="0.3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  <c r="P1153" s="2"/>
    </row>
    <row r="1154" spans="1:16" ht="14.25" customHeight="1" x14ac:dyDescent="0.3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 t="shared" si="34"/>
        <v>1320.2819999999999</v>
      </c>
      <c r="H1154" s="2">
        <f t="shared" si="35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  <c r="P1154" s="2"/>
    </row>
    <row r="1155" spans="1:16" ht="14.25" customHeight="1" x14ac:dyDescent="0.3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 t="shared" ref="G1155:G1218" si="36">E1155*F1155</f>
        <v>967.35810000000004</v>
      </c>
      <c r="H1155" s="2">
        <f t="shared" ref="H1155:H1218" si="37"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P1155" s="2"/>
    </row>
    <row r="1156" spans="1:16" ht="14.25" customHeight="1" x14ac:dyDescent="0.3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  <c r="P1156" s="2"/>
    </row>
    <row r="1157" spans="1:16" ht="14.25" customHeight="1" x14ac:dyDescent="0.3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  <c r="P1157" s="2"/>
    </row>
    <row r="1158" spans="1:16" ht="14.25" customHeight="1" x14ac:dyDescent="0.3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P1158" s="2"/>
    </row>
    <row r="1159" spans="1:16" ht="14.25" customHeight="1" x14ac:dyDescent="0.3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P1159" s="2"/>
    </row>
    <row r="1160" spans="1:16" ht="14.25" customHeight="1" x14ac:dyDescent="0.3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P1160" s="2"/>
    </row>
    <row r="1161" spans="1:16" ht="14.25" customHeight="1" x14ac:dyDescent="0.3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P1161" s="2"/>
    </row>
    <row r="1162" spans="1:16" ht="14.25" customHeight="1" x14ac:dyDescent="0.3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P1162" s="2"/>
    </row>
    <row r="1163" spans="1:16" ht="14.25" customHeight="1" x14ac:dyDescent="0.3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  <c r="P1163" s="2"/>
    </row>
    <row r="1164" spans="1:16" ht="14.25" customHeight="1" x14ac:dyDescent="0.3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P1164" s="2"/>
    </row>
    <row r="1165" spans="1:16" ht="14.25" customHeight="1" x14ac:dyDescent="0.3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P1165" s="2"/>
    </row>
    <row r="1166" spans="1:16" ht="14.25" customHeight="1" x14ac:dyDescent="0.3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P1166" s="2"/>
    </row>
    <row r="1167" spans="1:16" ht="14.25" customHeight="1" x14ac:dyDescent="0.3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P1167" s="2"/>
    </row>
    <row r="1168" spans="1:16" ht="14.25" customHeight="1" x14ac:dyDescent="0.3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P1168" s="2"/>
    </row>
    <row r="1169" spans="1:16" ht="14.25" customHeight="1" x14ac:dyDescent="0.3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P1169" s="2"/>
    </row>
    <row r="1170" spans="1:16" ht="14.25" customHeight="1" x14ac:dyDescent="0.3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P1170" s="2"/>
    </row>
    <row r="1171" spans="1:16" ht="14.25" customHeight="1" x14ac:dyDescent="0.3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P1171" s="2"/>
    </row>
    <row r="1172" spans="1:16" ht="14.25" customHeight="1" x14ac:dyDescent="0.3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P1172" s="2"/>
    </row>
    <row r="1173" spans="1:16" ht="14.25" customHeight="1" x14ac:dyDescent="0.3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P1173" s="2"/>
    </row>
    <row r="1174" spans="1:16" ht="14.25" customHeight="1" x14ac:dyDescent="0.3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P1174" s="2"/>
    </row>
    <row r="1175" spans="1:16" ht="14.25" customHeight="1" x14ac:dyDescent="0.3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P1175" s="2"/>
    </row>
    <row r="1176" spans="1:16" ht="14.25" customHeight="1" x14ac:dyDescent="0.3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  <c r="P1176" s="2"/>
    </row>
    <row r="1177" spans="1:16" ht="14.25" customHeight="1" x14ac:dyDescent="0.3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  <c r="P1177" s="2"/>
    </row>
    <row r="1178" spans="1:16" ht="14.25" customHeight="1" x14ac:dyDescent="0.3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P1178" s="2"/>
    </row>
    <row r="1179" spans="1:16" ht="14.25" customHeight="1" x14ac:dyDescent="0.3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P1179" s="2"/>
    </row>
    <row r="1180" spans="1:16" ht="14.25" customHeight="1" x14ac:dyDescent="0.3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P1180" s="2"/>
    </row>
    <row r="1181" spans="1:16" ht="14.25" customHeight="1" x14ac:dyDescent="0.3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P1181" s="2"/>
    </row>
    <row r="1182" spans="1:16" ht="14.25" customHeight="1" x14ac:dyDescent="0.3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  <c r="P1182" s="2"/>
    </row>
    <row r="1183" spans="1:16" ht="14.25" customHeight="1" x14ac:dyDescent="0.3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P1183" s="2"/>
    </row>
    <row r="1184" spans="1:16" ht="14.25" customHeight="1" x14ac:dyDescent="0.3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P1184" s="2"/>
    </row>
    <row r="1185" spans="1:16" ht="14.25" customHeight="1" x14ac:dyDescent="0.3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P1185" s="2"/>
    </row>
    <row r="1186" spans="1:16" ht="14.25" customHeight="1" x14ac:dyDescent="0.3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  <c r="P1186" s="2"/>
    </row>
    <row r="1187" spans="1:16" ht="14.25" customHeight="1" x14ac:dyDescent="0.3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P1187" s="2"/>
    </row>
    <row r="1188" spans="1:16" ht="14.25" customHeight="1" x14ac:dyDescent="0.3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P1188" s="2"/>
    </row>
    <row r="1189" spans="1:16" ht="14.25" customHeight="1" x14ac:dyDescent="0.3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P1189" s="2"/>
    </row>
    <row r="1190" spans="1:16" ht="14.25" customHeight="1" x14ac:dyDescent="0.3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P1190" s="2"/>
    </row>
    <row r="1191" spans="1:16" ht="14.25" customHeight="1" x14ac:dyDescent="0.3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  <c r="P1191" s="2"/>
    </row>
    <row r="1192" spans="1:16" ht="14.25" customHeight="1" x14ac:dyDescent="0.3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P1192" s="2"/>
    </row>
    <row r="1193" spans="1:16" ht="14.25" customHeight="1" x14ac:dyDescent="0.3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  <c r="P1193" s="2"/>
    </row>
    <row r="1194" spans="1:16" ht="14.25" customHeight="1" x14ac:dyDescent="0.3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P1194" s="2"/>
    </row>
    <row r="1195" spans="1:16" ht="14.25" customHeight="1" x14ac:dyDescent="0.3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P1195" s="2"/>
    </row>
    <row r="1196" spans="1:16" ht="14.25" customHeight="1" x14ac:dyDescent="0.3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P1196" s="2"/>
    </row>
    <row r="1197" spans="1:16" ht="14.25" customHeight="1" x14ac:dyDescent="0.3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P1197" s="2"/>
    </row>
    <row r="1198" spans="1:16" ht="14.25" customHeight="1" x14ac:dyDescent="0.3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P1198" s="2"/>
    </row>
    <row r="1199" spans="1:16" ht="14.25" customHeight="1" x14ac:dyDescent="0.3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P1199" s="2"/>
    </row>
    <row r="1200" spans="1:16" ht="14.25" customHeight="1" x14ac:dyDescent="0.3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P1200" s="2"/>
    </row>
    <row r="1201" spans="1:16" ht="14.25" customHeight="1" x14ac:dyDescent="0.3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P1201" s="2"/>
    </row>
    <row r="1202" spans="1:16" ht="14.25" customHeight="1" x14ac:dyDescent="0.3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  <c r="P1202" s="2"/>
    </row>
    <row r="1203" spans="1:16" ht="14.25" customHeight="1" x14ac:dyDescent="0.3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  <c r="P1203" s="2"/>
    </row>
    <row r="1204" spans="1:16" ht="14.25" customHeight="1" x14ac:dyDescent="0.3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P1204" s="2"/>
    </row>
    <row r="1205" spans="1:16" ht="14.25" customHeight="1" x14ac:dyDescent="0.3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  <c r="P1205" s="2"/>
    </row>
    <row r="1206" spans="1:16" ht="14.25" customHeight="1" x14ac:dyDescent="0.3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P1206" s="2"/>
    </row>
    <row r="1207" spans="1:16" ht="14.25" customHeight="1" x14ac:dyDescent="0.3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P1207" s="2"/>
    </row>
    <row r="1208" spans="1:16" ht="14.25" customHeight="1" x14ac:dyDescent="0.3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  <c r="P1208" s="2"/>
    </row>
    <row r="1209" spans="1:16" ht="14.25" customHeight="1" x14ac:dyDescent="0.3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  <c r="P1209" s="2"/>
    </row>
    <row r="1210" spans="1:16" ht="14.25" customHeight="1" x14ac:dyDescent="0.3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P1210" s="2"/>
    </row>
    <row r="1211" spans="1:16" ht="14.25" customHeight="1" x14ac:dyDescent="0.3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P1211" s="2"/>
    </row>
    <row r="1212" spans="1:16" ht="14.25" customHeight="1" x14ac:dyDescent="0.3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  <c r="P1212" s="2"/>
    </row>
    <row r="1213" spans="1:16" ht="14.25" customHeight="1" x14ac:dyDescent="0.3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  <c r="P1213" s="2"/>
    </row>
    <row r="1214" spans="1:16" ht="14.25" customHeight="1" x14ac:dyDescent="0.3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P1214" s="2"/>
    </row>
    <row r="1215" spans="1:16" ht="14.25" customHeight="1" x14ac:dyDescent="0.3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P1215" s="2"/>
    </row>
    <row r="1216" spans="1:16" ht="14.25" customHeight="1" x14ac:dyDescent="0.3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P1216" s="2"/>
    </row>
    <row r="1217" spans="1:16" ht="14.25" customHeight="1" x14ac:dyDescent="0.3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P1217" s="2"/>
    </row>
    <row r="1218" spans="1:16" ht="14.25" customHeight="1" x14ac:dyDescent="0.3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 t="shared" si="36"/>
        <v>1994.2244999999998</v>
      </c>
      <c r="H1218" s="2">
        <f t="shared" si="37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  <c r="P1218" s="2"/>
    </row>
    <row r="1219" spans="1:16" ht="14.25" customHeight="1" x14ac:dyDescent="0.3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 t="shared" ref="G1219:G1282" si="38">E1219*F1219</f>
        <v>667.33699999999999</v>
      </c>
      <c r="H1219" s="2">
        <f t="shared" ref="H1219:H1282" si="39"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P1219" s="2"/>
    </row>
    <row r="1220" spans="1:16" ht="14.25" customHeight="1" x14ac:dyDescent="0.3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P1220" s="2"/>
    </row>
    <row r="1221" spans="1:16" ht="14.25" customHeight="1" x14ac:dyDescent="0.3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  <c r="P1221" s="2"/>
    </row>
    <row r="1222" spans="1:16" ht="14.25" customHeight="1" x14ac:dyDescent="0.3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P1222" s="2"/>
    </row>
    <row r="1223" spans="1:16" ht="14.25" customHeight="1" x14ac:dyDescent="0.3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P1223" s="2"/>
    </row>
    <row r="1224" spans="1:16" ht="14.25" customHeight="1" x14ac:dyDescent="0.3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  <c r="P1224" s="2"/>
    </row>
    <row r="1225" spans="1:16" ht="14.25" customHeight="1" x14ac:dyDescent="0.3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P1225" s="2"/>
    </row>
    <row r="1226" spans="1:16" ht="14.25" customHeight="1" x14ac:dyDescent="0.3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  <c r="P1226" s="2"/>
    </row>
    <row r="1227" spans="1:16" ht="14.25" customHeight="1" x14ac:dyDescent="0.3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  <c r="P1227" s="2"/>
    </row>
    <row r="1228" spans="1:16" ht="14.25" customHeight="1" x14ac:dyDescent="0.3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P1228" s="2"/>
    </row>
    <row r="1229" spans="1:16" ht="14.25" customHeight="1" x14ac:dyDescent="0.3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  <c r="P1229" s="2"/>
    </row>
    <row r="1230" spans="1:16" ht="14.25" customHeight="1" x14ac:dyDescent="0.3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P1230" s="2"/>
    </row>
    <row r="1231" spans="1:16" ht="14.25" customHeight="1" x14ac:dyDescent="0.3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  <c r="P1231" s="2"/>
    </row>
    <row r="1232" spans="1:16" ht="14.25" customHeight="1" x14ac:dyDescent="0.3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P1232" s="2"/>
    </row>
    <row r="1233" spans="1:16" ht="14.25" customHeight="1" x14ac:dyDescent="0.3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  <c r="P1233" s="2"/>
    </row>
    <row r="1234" spans="1:16" ht="14.25" customHeight="1" x14ac:dyDescent="0.3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P1234" s="2"/>
    </row>
    <row r="1235" spans="1:16" ht="14.25" customHeight="1" x14ac:dyDescent="0.3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P1235" s="2"/>
    </row>
    <row r="1236" spans="1:16" ht="14.25" customHeight="1" x14ac:dyDescent="0.3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  <c r="P1236" s="2"/>
    </row>
    <row r="1237" spans="1:16" ht="14.25" customHeight="1" x14ac:dyDescent="0.3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P1237" s="2"/>
    </row>
    <row r="1238" spans="1:16" ht="14.25" customHeight="1" x14ac:dyDescent="0.3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P1238" s="2"/>
    </row>
    <row r="1239" spans="1:16" ht="14.25" customHeight="1" x14ac:dyDescent="0.3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P1239" s="2"/>
    </row>
    <row r="1240" spans="1:16" ht="14.25" customHeight="1" x14ac:dyDescent="0.3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P1240" s="2"/>
    </row>
    <row r="1241" spans="1:16" ht="14.25" customHeight="1" x14ac:dyDescent="0.3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P1241" s="2"/>
    </row>
    <row r="1242" spans="1:16" ht="14.25" customHeight="1" x14ac:dyDescent="0.3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P1242" s="2"/>
    </row>
    <row r="1243" spans="1:16" ht="14.25" customHeight="1" x14ac:dyDescent="0.3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P1243" s="2"/>
    </row>
    <row r="1244" spans="1:16" ht="14.25" customHeight="1" x14ac:dyDescent="0.3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P1244" s="2"/>
    </row>
    <row r="1245" spans="1:16" ht="14.25" customHeight="1" x14ac:dyDescent="0.3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  <c r="P1245" s="2"/>
    </row>
    <row r="1246" spans="1:16" ht="14.25" customHeight="1" x14ac:dyDescent="0.3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P1246" s="2"/>
    </row>
    <row r="1247" spans="1:16" ht="14.25" customHeight="1" x14ac:dyDescent="0.3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P1247" s="2"/>
    </row>
    <row r="1248" spans="1:16" ht="14.25" customHeight="1" x14ac:dyDescent="0.3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  <c r="P1248" s="2"/>
    </row>
    <row r="1249" spans="1:16" ht="14.25" customHeight="1" x14ac:dyDescent="0.3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P1249" s="2"/>
    </row>
    <row r="1250" spans="1:16" ht="14.25" customHeight="1" x14ac:dyDescent="0.3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P1250" s="2"/>
    </row>
    <row r="1251" spans="1:16" ht="14.25" customHeight="1" x14ac:dyDescent="0.3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  <c r="P1251" s="2"/>
    </row>
    <row r="1252" spans="1:16" ht="14.25" customHeight="1" x14ac:dyDescent="0.3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P1252" s="2"/>
    </row>
    <row r="1253" spans="1:16" ht="14.25" customHeight="1" x14ac:dyDescent="0.3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  <c r="P1253" s="2"/>
    </row>
    <row r="1254" spans="1:16" ht="14.25" customHeight="1" x14ac:dyDescent="0.3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  <c r="P1254" s="2"/>
    </row>
    <row r="1255" spans="1:16" ht="14.25" customHeight="1" x14ac:dyDescent="0.3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P1255" s="2"/>
    </row>
    <row r="1256" spans="1:16" ht="14.25" customHeight="1" x14ac:dyDescent="0.3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  <c r="P1256" s="2"/>
    </row>
    <row r="1257" spans="1:16" ht="14.25" customHeight="1" x14ac:dyDescent="0.3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P1257" s="2"/>
    </row>
    <row r="1258" spans="1:16" ht="14.25" customHeight="1" x14ac:dyDescent="0.3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P1258" s="2"/>
    </row>
    <row r="1259" spans="1:16" ht="14.25" customHeight="1" x14ac:dyDescent="0.3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P1259" s="2"/>
    </row>
    <row r="1260" spans="1:16" ht="14.25" customHeight="1" x14ac:dyDescent="0.3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P1260" s="2"/>
    </row>
    <row r="1261" spans="1:16" ht="14.25" customHeight="1" x14ac:dyDescent="0.3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P1261" s="2"/>
    </row>
    <row r="1262" spans="1:16" ht="14.25" customHeight="1" x14ac:dyDescent="0.3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  <c r="P1262" s="2"/>
    </row>
    <row r="1263" spans="1:16" ht="14.25" customHeight="1" x14ac:dyDescent="0.3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P1263" s="2"/>
    </row>
    <row r="1264" spans="1:16" ht="14.25" customHeight="1" x14ac:dyDescent="0.3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P1264" s="2"/>
    </row>
    <row r="1265" spans="1:16" ht="14.25" customHeight="1" x14ac:dyDescent="0.3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P1265" s="2"/>
    </row>
    <row r="1266" spans="1:16" ht="14.25" customHeight="1" x14ac:dyDescent="0.3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  <c r="P1266" s="2"/>
    </row>
    <row r="1267" spans="1:16" ht="14.25" customHeight="1" x14ac:dyDescent="0.3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P1267" s="2"/>
    </row>
    <row r="1268" spans="1:16" ht="14.25" customHeight="1" x14ac:dyDescent="0.3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P1268" s="2"/>
    </row>
    <row r="1269" spans="1:16" ht="14.25" customHeight="1" x14ac:dyDescent="0.3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P1269" s="2"/>
    </row>
    <row r="1270" spans="1:16" ht="14.25" customHeight="1" x14ac:dyDescent="0.3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P1270" s="2"/>
    </row>
    <row r="1271" spans="1:16" ht="14.25" customHeight="1" x14ac:dyDescent="0.3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  <c r="P1271" s="2"/>
    </row>
    <row r="1272" spans="1:16" ht="14.25" customHeight="1" x14ac:dyDescent="0.3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P1272" s="2"/>
    </row>
    <row r="1273" spans="1:16" ht="14.25" customHeight="1" x14ac:dyDescent="0.3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P1273" s="2"/>
    </row>
    <row r="1274" spans="1:16" ht="14.25" customHeight="1" x14ac:dyDescent="0.3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P1274" s="2"/>
    </row>
    <row r="1275" spans="1:16" ht="14.25" customHeight="1" x14ac:dyDescent="0.3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P1275" s="2"/>
    </row>
    <row r="1276" spans="1:16" ht="14.25" customHeight="1" x14ac:dyDescent="0.3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P1276" s="2"/>
    </row>
    <row r="1277" spans="1:16" ht="14.25" customHeight="1" x14ac:dyDescent="0.3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P1277" s="2"/>
    </row>
    <row r="1278" spans="1:16" ht="14.25" customHeight="1" x14ac:dyDescent="0.3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P1278" s="2"/>
    </row>
    <row r="1279" spans="1:16" ht="14.25" customHeight="1" x14ac:dyDescent="0.3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  <c r="P1279" s="2"/>
    </row>
    <row r="1280" spans="1:16" ht="14.25" customHeight="1" x14ac:dyDescent="0.3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P1280" s="2"/>
    </row>
    <row r="1281" spans="1:16" ht="14.25" customHeight="1" x14ac:dyDescent="0.3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P1281" s="2"/>
    </row>
    <row r="1282" spans="1:16" ht="14.25" customHeight="1" x14ac:dyDescent="0.3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 t="shared" si="38"/>
        <v>363.80250000000001</v>
      </c>
      <c r="H1282" s="2">
        <f t="shared" si="3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P1282" s="2"/>
    </row>
    <row r="1283" spans="1:16" ht="14.25" customHeight="1" x14ac:dyDescent="0.3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 t="shared" ref="G1283:G1346" si="40">E1283*F1283</f>
        <v>391.75509999999997</v>
      </c>
      <c r="H1283" s="2">
        <f t="shared" ref="H1283:H1346" si="41"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P1283" s="2"/>
    </row>
    <row r="1284" spans="1:16" ht="14.25" customHeight="1" x14ac:dyDescent="0.3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  <c r="P1284" s="2"/>
    </row>
    <row r="1285" spans="1:16" ht="14.25" customHeight="1" x14ac:dyDescent="0.3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P1285" s="2"/>
    </row>
    <row r="1286" spans="1:16" ht="14.25" customHeight="1" x14ac:dyDescent="0.3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P1286" s="2"/>
    </row>
    <row r="1287" spans="1:16" ht="14.25" customHeight="1" x14ac:dyDescent="0.3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P1287" s="2"/>
    </row>
    <row r="1288" spans="1:16" ht="14.25" customHeight="1" x14ac:dyDescent="0.3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  <c r="P1288" s="2"/>
    </row>
    <row r="1289" spans="1:16" ht="14.25" customHeight="1" x14ac:dyDescent="0.3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P1289" s="2"/>
    </row>
    <row r="1290" spans="1:16" ht="14.25" customHeight="1" x14ac:dyDescent="0.3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  <c r="P1290" s="2"/>
    </row>
    <row r="1291" spans="1:16" ht="14.25" customHeight="1" x14ac:dyDescent="0.3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P1291" s="2"/>
    </row>
    <row r="1292" spans="1:16" ht="14.25" customHeight="1" x14ac:dyDescent="0.3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P1292" s="2"/>
    </row>
    <row r="1293" spans="1:16" ht="14.25" customHeight="1" x14ac:dyDescent="0.3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  <c r="P1293" s="2"/>
    </row>
    <row r="1294" spans="1:16" ht="14.25" customHeight="1" x14ac:dyDescent="0.3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  <c r="P1294" s="2"/>
    </row>
    <row r="1295" spans="1:16" ht="14.25" customHeight="1" x14ac:dyDescent="0.3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P1295" s="2"/>
    </row>
    <row r="1296" spans="1:16" ht="14.25" customHeight="1" x14ac:dyDescent="0.3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P1296" s="2"/>
    </row>
    <row r="1297" spans="1:16" ht="14.25" customHeight="1" x14ac:dyDescent="0.3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  <c r="P1297" s="2"/>
    </row>
    <row r="1298" spans="1:16" ht="14.25" customHeight="1" x14ac:dyDescent="0.3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P1298" s="2"/>
    </row>
    <row r="1299" spans="1:16" ht="14.25" customHeight="1" x14ac:dyDescent="0.3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  <c r="P1299" s="2"/>
    </row>
    <row r="1300" spans="1:16" ht="14.25" customHeight="1" x14ac:dyDescent="0.3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P1300" s="2"/>
    </row>
    <row r="1301" spans="1:16" ht="14.25" customHeight="1" x14ac:dyDescent="0.3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P1301" s="2"/>
    </row>
    <row r="1302" spans="1:16" ht="14.25" customHeight="1" x14ac:dyDescent="0.3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P1302" s="2"/>
    </row>
    <row r="1303" spans="1:16" ht="14.25" customHeight="1" x14ac:dyDescent="0.3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P1303" s="2"/>
    </row>
    <row r="1304" spans="1:16" ht="14.25" customHeight="1" x14ac:dyDescent="0.3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P1304" s="2"/>
    </row>
    <row r="1305" spans="1:16" ht="14.25" customHeight="1" x14ac:dyDescent="0.3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P1305" s="2"/>
    </row>
    <row r="1306" spans="1:16" ht="14.25" customHeight="1" x14ac:dyDescent="0.3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P1306" s="2"/>
    </row>
    <row r="1307" spans="1:16" ht="14.25" customHeight="1" x14ac:dyDescent="0.3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P1307" s="2"/>
    </row>
    <row r="1308" spans="1:16" ht="14.25" customHeight="1" x14ac:dyDescent="0.3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P1308" s="2"/>
    </row>
    <row r="1309" spans="1:16" ht="14.25" customHeight="1" x14ac:dyDescent="0.3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P1309" s="2"/>
    </row>
    <row r="1310" spans="1:16" ht="14.25" customHeight="1" x14ac:dyDescent="0.3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P1310" s="2"/>
    </row>
    <row r="1311" spans="1:16" ht="14.25" customHeight="1" x14ac:dyDescent="0.3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P1311" s="2"/>
    </row>
    <row r="1312" spans="1:16" ht="14.25" customHeight="1" x14ac:dyDescent="0.3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P1312" s="2"/>
    </row>
    <row r="1313" spans="1:16" ht="14.25" customHeight="1" x14ac:dyDescent="0.3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  <c r="P1313" s="2"/>
    </row>
    <row r="1314" spans="1:16" ht="14.25" customHeight="1" x14ac:dyDescent="0.3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P1314" s="2"/>
    </row>
    <row r="1315" spans="1:16" ht="14.25" customHeight="1" x14ac:dyDescent="0.3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P1315" s="2"/>
    </row>
    <row r="1316" spans="1:16" ht="14.25" customHeight="1" x14ac:dyDescent="0.3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P1316" s="2"/>
    </row>
    <row r="1317" spans="1:16" ht="14.25" customHeight="1" x14ac:dyDescent="0.3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P1317" s="2"/>
    </row>
    <row r="1318" spans="1:16" ht="14.25" customHeight="1" x14ac:dyDescent="0.3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  <c r="P1318" s="2"/>
    </row>
    <row r="1319" spans="1:16" ht="14.25" customHeight="1" x14ac:dyDescent="0.3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P1319" s="2"/>
    </row>
    <row r="1320" spans="1:16" ht="14.25" customHeight="1" x14ac:dyDescent="0.3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P1320" s="2"/>
    </row>
    <row r="1321" spans="1:16" ht="14.25" customHeight="1" x14ac:dyDescent="0.3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  <c r="P1321" s="2"/>
    </row>
    <row r="1322" spans="1:16" ht="14.25" customHeight="1" x14ac:dyDescent="0.3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  <c r="P1322" s="2"/>
    </row>
    <row r="1323" spans="1:16" ht="14.25" customHeight="1" x14ac:dyDescent="0.3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P1323" s="2"/>
    </row>
    <row r="1324" spans="1:16" ht="14.25" customHeight="1" x14ac:dyDescent="0.3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P1324" s="2"/>
    </row>
    <row r="1325" spans="1:16" ht="14.25" customHeight="1" x14ac:dyDescent="0.3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P1325" s="2"/>
    </row>
    <row r="1326" spans="1:16" ht="14.25" customHeight="1" x14ac:dyDescent="0.3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P1326" s="2"/>
    </row>
    <row r="1327" spans="1:16" ht="14.25" customHeight="1" x14ac:dyDescent="0.3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P1327" s="2"/>
    </row>
    <row r="1328" spans="1:16" ht="14.25" customHeight="1" x14ac:dyDescent="0.3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P1328" s="2"/>
    </row>
    <row r="1329" spans="1:16" ht="14.25" customHeight="1" x14ac:dyDescent="0.3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P1329" s="2"/>
    </row>
    <row r="1330" spans="1:16" ht="14.25" customHeight="1" x14ac:dyDescent="0.3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  <c r="P1330" s="2"/>
    </row>
    <row r="1331" spans="1:16" ht="14.25" customHeight="1" x14ac:dyDescent="0.3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P1331" s="2"/>
    </row>
    <row r="1332" spans="1:16" ht="14.25" customHeight="1" x14ac:dyDescent="0.3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P1332" s="2"/>
    </row>
    <row r="1333" spans="1:16" ht="14.25" customHeight="1" x14ac:dyDescent="0.3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  <c r="P1333" s="2"/>
    </row>
    <row r="1334" spans="1:16" ht="14.25" customHeight="1" x14ac:dyDescent="0.3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P1334" s="2"/>
    </row>
    <row r="1335" spans="1:16" ht="14.25" customHeight="1" x14ac:dyDescent="0.3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P1335" s="2"/>
    </row>
    <row r="1336" spans="1:16" ht="14.25" customHeight="1" x14ac:dyDescent="0.3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P1336" s="2"/>
    </row>
    <row r="1337" spans="1:16" ht="14.25" customHeight="1" x14ac:dyDescent="0.3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P1337" s="2"/>
    </row>
    <row r="1338" spans="1:16" ht="14.25" customHeight="1" x14ac:dyDescent="0.3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P1338" s="2"/>
    </row>
    <row r="1339" spans="1:16" ht="14.25" customHeight="1" x14ac:dyDescent="0.3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P1339" s="2"/>
    </row>
    <row r="1340" spans="1:16" ht="14.25" customHeight="1" x14ac:dyDescent="0.3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P1340" s="2"/>
    </row>
    <row r="1341" spans="1:16" ht="14.25" customHeight="1" x14ac:dyDescent="0.3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  <c r="P1341" s="2"/>
    </row>
    <row r="1342" spans="1:16" ht="14.25" customHeight="1" x14ac:dyDescent="0.3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P1342" s="2"/>
    </row>
    <row r="1343" spans="1:16" ht="14.25" customHeight="1" x14ac:dyDescent="0.3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  <c r="P1343" s="2"/>
    </row>
    <row r="1344" spans="1:16" ht="14.25" customHeight="1" x14ac:dyDescent="0.3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P1344" s="2"/>
    </row>
    <row r="1345" spans="1:16" ht="14.25" customHeight="1" x14ac:dyDescent="0.3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  <c r="P1345" s="2"/>
    </row>
    <row r="1346" spans="1:16" ht="14.25" customHeight="1" x14ac:dyDescent="0.3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 t="shared" si="40"/>
        <v>586.15199999999993</v>
      </c>
      <c r="H1346" s="2">
        <f t="shared" si="41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P1346" s="2"/>
    </row>
    <row r="1347" spans="1:16" ht="14.25" customHeight="1" x14ac:dyDescent="0.3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 t="shared" ref="G1347:G1410" si="42">E1347*F1347</f>
        <v>181.53870000000001</v>
      </c>
      <c r="H1347" s="2">
        <f t="shared" ref="H1347:H1410" si="43"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P1347" s="2"/>
    </row>
    <row r="1348" spans="1:16" ht="14.25" customHeight="1" x14ac:dyDescent="0.3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  <c r="P1348" s="2"/>
    </row>
    <row r="1349" spans="1:16" ht="14.25" customHeight="1" x14ac:dyDescent="0.3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P1349" s="2"/>
    </row>
    <row r="1350" spans="1:16" ht="14.25" customHeight="1" x14ac:dyDescent="0.3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  <c r="P1350" s="2"/>
    </row>
    <row r="1351" spans="1:16" ht="14.25" customHeight="1" x14ac:dyDescent="0.3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P1351" s="2"/>
    </row>
    <row r="1352" spans="1:16" ht="14.25" customHeight="1" x14ac:dyDescent="0.3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P1352" s="2"/>
    </row>
    <row r="1353" spans="1:16" ht="14.25" customHeight="1" x14ac:dyDescent="0.3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  <c r="P1353" s="2"/>
    </row>
    <row r="1354" spans="1:16" ht="14.25" customHeight="1" x14ac:dyDescent="0.3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P1354" s="2"/>
    </row>
    <row r="1355" spans="1:16" ht="14.25" customHeight="1" x14ac:dyDescent="0.3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P1355" s="2"/>
    </row>
    <row r="1356" spans="1:16" ht="14.25" customHeight="1" x14ac:dyDescent="0.3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P1356" s="2"/>
    </row>
    <row r="1357" spans="1:16" ht="14.25" customHeight="1" x14ac:dyDescent="0.3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  <c r="P1357" s="2"/>
    </row>
    <row r="1358" spans="1:16" ht="14.25" customHeight="1" x14ac:dyDescent="0.3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P1358" s="2"/>
    </row>
    <row r="1359" spans="1:16" ht="14.25" customHeight="1" x14ac:dyDescent="0.3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P1359" s="2"/>
    </row>
    <row r="1360" spans="1:16" ht="14.25" customHeight="1" x14ac:dyDescent="0.3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P1360" s="2"/>
    </row>
    <row r="1361" spans="1:16" ht="14.25" customHeight="1" x14ac:dyDescent="0.3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  <c r="P1361" s="2"/>
    </row>
    <row r="1362" spans="1:16" ht="14.25" customHeight="1" x14ac:dyDescent="0.3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P1362" s="2"/>
    </row>
    <row r="1363" spans="1:16" ht="14.25" customHeight="1" x14ac:dyDescent="0.3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P1363" s="2"/>
    </row>
    <row r="1364" spans="1:16" ht="14.25" customHeight="1" x14ac:dyDescent="0.3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P1364" s="2"/>
    </row>
    <row r="1365" spans="1:16" ht="14.25" customHeight="1" x14ac:dyDescent="0.3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  <c r="P1365" s="2"/>
    </row>
    <row r="1366" spans="1:16" ht="14.25" customHeight="1" x14ac:dyDescent="0.3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P1366" s="2"/>
    </row>
    <row r="1367" spans="1:16" ht="14.25" customHeight="1" x14ac:dyDescent="0.3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P1367" s="2"/>
    </row>
    <row r="1368" spans="1:16" ht="14.25" customHeight="1" x14ac:dyDescent="0.3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  <c r="P1368" s="2"/>
    </row>
    <row r="1369" spans="1:16" ht="14.25" customHeight="1" x14ac:dyDescent="0.3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  <c r="P1369" s="2"/>
    </row>
    <row r="1370" spans="1:16" ht="14.25" customHeight="1" x14ac:dyDescent="0.3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P1370" s="2"/>
    </row>
    <row r="1371" spans="1:16" ht="14.25" customHeight="1" x14ac:dyDescent="0.3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  <c r="P1371" s="2"/>
    </row>
    <row r="1372" spans="1:16" ht="14.25" customHeight="1" x14ac:dyDescent="0.3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P1372" s="2"/>
    </row>
    <row r="1373" spans="1:16" ht="14.25" customHeight="1" x14ac:dyDescent="0.3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P1373" s="2"/>
    </row>
    <row r="1374" spans="1:16" ht="14.25" customHeight="1" x14ac:dyDescent="0.3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  <c r="P1374" s="2"/>
    </row>
    <row r="1375" spans="1:16" ht="14.25" customHeight="1" x14ac:dyDescent="0.3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  <c r="P1375" s="2"/>
    </row>
    <row r="1376" spans="1:16" ht="14.25" customHeight="1" x14ac:dyDescent="0.3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  <c r="P1376" s="2"/>
    </row>
    <row r="1377" spans="1:16" ht="14.25" customHeight="1" x14ac:dyDescent="0.3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P1377" s="2"/>
    </row>
    <row r="1378" spans="1:16" ht="14.25" customHeight="1" x14ac:dyDescent="0.3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P1378" s="2"/>
    </row>
    <row r="1379" spans="1:16" ht="14.25" customHeight="1" x14ac:dyDescent="0.3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P1379" s="2"/>
    </row>
    <row r="1380" spans="1:16" ht="14.25" customHeight="1" x14ac:dyDescent="0.3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P1380" s="2"/>
    </row>
    <row r="1381" spans="1:16" ht="14.25" customHeight="1" x14ac:dyDescent="0.3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P1381" s="2"/>
    </row>
    <row r="1382" spans="1:16" ht="14.25" customHeight="1" x14ac:dyDescent="0.3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  <c r="P1382" s="2"/>
    </row>
    <row r="1383" spans="1:16" ht="14.25" customHeight="1" x14ac:dyDescent="0.3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  <c r="P1383" s="2"/>
    </row>
    <row r="1384" spans="1:16" ht="14.25" customHeight="1" x14ac:dyDescent="0.3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P1384" s="2"/>
    </row>
    <row r="1385" spans="1:16" ht="14.25" customHeight="1" x14ac:dyDescent="0.3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P1385" s="2"/>
    </row>
    <row r="1386" spans="1:16" ht="14.25" customHeight="1" x14ac:dyDescent="0.3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P1386" s="2"/>
    </row>
    <row r="1387" spans="1:16" ht="14.25" customHeight="1" x14ac:dyDescent="0.3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  <c r="P1387" s="2"/>
    </row>
    <row r="1388" spans="1:16" ht="14.25" customHeight="1" x14ac:dyDescent="0.3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P1388" s="2"/>
    </row>
    <row r="1389" spans="1:16" ht="14.25" customHeight="1" x14ac:dyDescent="0.3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P1389" s="2"/>
    </row>
    <row r="1390" spans="1:16" ht="14.25" customHeight="1" x14ac:dyDescent="0.3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  <c r="P1390" s="2"/>
    </row>
    <row r="1391" spans="1:16" ht="14.25" customHeight="1" x14ac:dyDescent="0.3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P1391" s="2"/>
    </row>
    <row r="1392" spans="1:16" ht="14.25" customHeight="1" x14ac:dyDescent="0.3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P1392" s="2"/>
    </row>
    <row r="1393" spans="1:16" ht="14.25" customHeight="1" x14ac:dyDescent="0.3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P1393" s="2"/>
    </row>
    <row r="1394" spans="1:16" ht="14.25" customHeight="1" x14ac:dyDescent="0.3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P1394" s="2"/>
    </row>
    <row r="1395" spans="1:16" ht="14.25" customHeight="1" x14ac:dyDescent="0.3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P1395" s="2"/>
    </row>
    <row r="1396" spans="1:16" ht="14.25" customHeight="1" x14ac:dyDescent="0.3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  <c r="P1396" s="2"/>
    </row>
    <row r="1397" spans="1:16" ht="14.25" customHeight="1" x14ac:dyDescent="0.3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P1397" s="2"/>
    </row>
    <row r="1398" spans="1:16" ht="14.25" customHeight="1" x14ac:dyDescent="0.3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  <c r="P1398" s="2"/>
    </row>
    <row r="1399" spans="1:16" ht="14.25" customHeight="1" x14ac:dyDescent="0.3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  <c r="P1399" s="2"/>
    </row>
    <row r="1400" spans="1:16" ht="14.25" customHeight="1" x14ac:dyDescent="0.3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  <c r="P1400" s="2"/>
    </row>
    <row r="1401" spans="1:16" ht="14.25" customHeight="1" x14ac:dyDescent="0.3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P1401" s="2"/>
    </row>
    <row r="1402" spans="1:16" ht="14.25" customHeight="1" x14ac:dyDescent="0.3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P1402" s="2"/>
    </row>
    <row r="1403" spans="1:16" ht="14.25" customHeight="1" x14ac:dyDescent="0.3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P1403" s="2"/>
    </row>
    <row r="1404" spans="1:16" ht="14.25" customHeight="1" x14ac:dyDescent="0.3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  <c r="P1404" s="2"/>
    </row>
    <row r="1405" spans="1:16" ht="14.25" customHeight="1" x14ac:dyDescent="0.3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  <c r="P1405" s="2"/>
    </row>
    <row r="1406" spans="1:16" ht="14.25" customHeight="1" x14ac:dyDescent="0.3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P1406" s="2"/>
    </row>
    <row r="1407" spans="1:16" ht="14.25" customHeight="1" x14ac:dyDescent="0.3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P1407" s="2"/>
    </row>
    <row r="1408" spans="1:16" ht="14.25" customHeight="1" x14ac:dyDescent="0.3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  <c r="P1408" s="2"/>
    </row>
    <row r="1409" spans="1:16" ht="14.25" customHeight="1" x14ac:dyDescent="0.3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P1409" s="2"/>
    </row>
    <row r="1410" spans="1:16" ht="14.25" customHeight="1" x14ac:dyDescent="0.3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 t="shared" si="42"/>
        <v>233.94400000000002</v>
      </c>
      <c r="H1410" s="2">
        <f t="shared" si="43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P1410" s="2"/>
    </row>
    <row r="1411" spans="1:16" ht="14.25" customHeight="1" x14ac:dyDescent="0.3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 t="shared" ref="G1411:G1474" si="44">E1411*F1411</f>
        <v>1932.6134999999999</v>
      </c>
      <c r="H1411" s="2">
        <f t="shared" ref="H1411:H1474" si="45">E1411-G1411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  <c r="P1411" s="2"/>
    </row>
    <row r="1412" spans="1:16" ht="14.25" customHeight="1" x14ac:dyDescent="0.3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  <c r="P1412" s="2"/>
    </row>
    <row r="1413" spans="1:16" ht="14.25" customHeight="1" x14ac:dyDescent="0.3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P1413" s="2"/>
    </row>
    <row r="1414" spans="1:16" ht="14.25" customHeight="1" x14ac:dyDescent="0.3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P1414" s="2"/>
    </row>
    <row r="1415" spans="1:16" ht="14.25" customHeight="1" x14ac:dyDescent="0.3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P1415" s="2"/>
    </row>
    <row r="1416" spans="1:16" ht="14.25" customHeight="1" x14ac:dyDescent="0.3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P1416" s="2"/>
    </row>
    <row r="1417" spans="1:16" ht="14.25" customHeight="1" x14ac:dyDescent="0.3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P1417" s="2"/>
    </row>
    <row r="1418" spans="1:16" ht="14.25" customHeight="1" x14ac:dyDescent="0.3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P1418" s="2"/>
    </row>
    <row r="1419" spans="1:16" ht="14.25" customHeight="1" x14ac:dyDescent="0.3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P1419" s="2"/>
    </row>
    <row r="1420" spans="1:16" ht="14.25" customHeight="1" x14ac:dyDescent="0.3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P1420" s="2"/>
    </row>
    <row r="1421" spans="1:16" ht="14.25" customHeight="1" x14ac:dyDescent="0.3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P1421" s="2"/>
    </row>
    <row r="1422" spans="1:16" ht="14.25" customHeight="1" x14ac:dyDescent="0.3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P1422" s="2"/>
    </row>
    <row r="1423" spans="1:16" ht="14.25" customHeight="1" x14ac:dyDescent="0.3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P1423" s="2"/>
    </row>
    <row r="1424" spans="1:16" ht="14.25" customHeight="1" x14ac:dyDescent="0.3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P1424" s="2"/>
    </row>
    <row r="1425" spans="1:16" ht="14.25" customHeight="1" x14ac:dyDescent="0.3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P1425" s="2"/>
    </row>
    <row r="1426" spans="1:16" ht="14.25" customHeight="1" x14ac:dyDescent="0.3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  <c r="P1426" s="2"/>
    </row>
    <row r="1427" spans="1:16" ht="14.25" customHeight="1" x14ac:dyDescent="0.3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P1427" s="2"/>
    </row>
    <row r="1428" spans="1:16" ht="14.25" customHeight="1" x14ac:dyDescent="0.3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P1428" s="2"/>
    </row>
    <row r="1429" spans="1:16" ht="14.25" customHeight="1" x14ac:dyDescent="0.3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P1429" s="2"/>
    </row>
    <row r="1430" spans="1:16" ht="14.25" customHeight="1" x14ac:dyDescent="0.3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  <c r="P1430" s="2"/>
    </row>
    <row r="1431" spans="1:16" ht="14.25" customHeight="1" x14ac:dyDescent="0.3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P1431" s="2"/>
    </row>
    <row r="1432" spans="1:16" ht="14.25" customHeight="1" x14ac:dyDescent="0.3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P1432" s="2"/>
    </row>
    <row r="1433" spans="1:16" ht="14.25" customHeight="1" x14ac:dyDescent="0.3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P1433" s="2"/>
    </row>
    <row r="1434" spans="1:16" ht="14.25" customHeight="1" x14ac:dyDescent="0.3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P1434" s="2"/>
    </row>
    <row r="1435" spans="1:16" ht="14.25" customHeight="1" x14ac:dyDescent="0.3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  <c r="P1435" s="2"/>
    </row>
    <row r="1436" spans="1:16" ht="14.25" customHeight="1" x14ac:dyDescent="0.3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P1436" s="2"/>
    </row>
    <row r="1437" spans="1:16" ht="14.25" customHeight="1" x14ac:dyDescent="0.3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P1437" s="2"/>
    </row>
    <row r="1438" spans="1:16" ht="14.25" customHeight="1" x14ac:dyDescent="0.3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P1438" s="2"/>
    </row>
    <row r="1439" spans="1:16" ht="14.25" customHeight="1" x14ac:dyDescent="0.3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  <c r="P1439" s="2"/>
    </row>
    <row r="1440" spans="1:16" ht="14.25" customHeight="1" x14ac:dyDescent="0.3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P1440" s="2"/>
    </row>
    <row r="1441" spans="1:16" ht="14.25" customHeight="1" x14ac:dyDescent="0.3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P1441" s="2"/>
    </row>
    <row r="1442" spans="1:16" ht="14.25" customHeight="1" x14ac:dyDescent="0.3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P1442" s="2"/>
    </row>
    <row r="1443" spans="1:16" ht="14.25" customHeight="1" x14ac:dyDescent="0.3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P1443" s="2"/>
    </row>
    <row r="1444" spans="1:16" ht="14.25" customHeight="1" x14ac:dyDescent="0.3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P1444" s="2"/>
    </row>
    <row r="1445" spans="1:16" ht="14.25" customHeight="1" x14ac:dyDescent="0.3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P1445" s="2"/>
    </row>
    <row r="1446" spans="1:16" ht="14.25" customHeight="1" x14ac:dyDescent="0.3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P1446" s="2"/>
    </row>
    <row r="1447" spans="1:16" ht="14.25" customHeight="1" x14ac:dyDescent="0.3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  <c r="P1447" s="2"/>
    </row>
    <row r="1448" spans="1:16" ht="14.25" customHeight="1" x14ac:dyDescent="0.3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P1448" s="2"/>
    </row>
    <row r="1449" spans="1:16" ht="14.25" customHeight="1" x14ac:dyDescent="0.3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  <c r="P1449" s="2"/>
    </row>
    <row r="1450" spans="1:16" ht="14.25" customHeight="1" x14ac:dyDescent="0.3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P1450" s="2"/>
    </row>
    <row r="1451" spans="1:16" ht="14.25" customHeight="1" x14ac:dyDescent="0.3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P1451" s="2"/>
    </row>
    <row r="1452" spans="1:16" ht="14.25" customHeight="1" x14ac:dyDescent="0.3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P1452" s="2"/>
    </row>
    <row r="1453" spans="1:16" ht="14.25" customHeight="1" x14ac:dyDescent="0.3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  <c r="P1453" s="2"/>
    </row>
    <row r="1454" spans="1:16" ht="14.25" customHeight="1" x14ac:dyDescent="0.3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P1454" s="2"/>
    </row>
    <row r="1455" spans="1:16" ht="14.25" customHeight="1" x14ac:dyDescent="0.3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P1455" s="2"/>
    </row>
    <row r="1456" spans="1:16" ht="14.25" customHeight="1" x14ac:dyDescent="0.3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P1456" s="2"/>
    </row>
    <row r="1457" spans="1:16" ht="14.25" customHeight="1" x14ac:dyDescent="0.3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P1457" s="2"/>
    </row>
    <row r="1458" spans="1:16" ht="14.25" customHeight="1" x14ac:dyDescent="0.3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P1458" s="2"/>
    </row>
    <row r="1459" spans="1:16" ht="14.25" customHeight="1" x14ac:dyDescent="0.3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P1459" s="2"/>
    </row>
    <row r="1460" spans="1:16" ht="14.25" customHeight="1" x14ac:dyDescent="0.3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P1460" s="2"/>
    </row>
    <row r="1461" spans="1:16" ht="14.25" customHeight="1" x14ac:dyDescent="0.3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P1461" s="2"/>
    </row>
    <row r="1462" spans="1:16" ht="14.25" customHeight="1" x14ac:dyDescent="0.3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P1462" s="2"/>
    </row>
    <row r="1463" spans="1:16" ht="14.25" customHeight="1" x14ac:dyDescent="0.3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P1463" s="2"/>
    </row>
    <row r="1464" spans="1:16" ht="14.25" customHeight="1" x14ac:dyDescent="0.3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P1464" s="2"/>
    </row>
    <row r="1465" spans="1:16" ht="14.25" customHeight="1" x14ac:dyDescent="0.3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P1465" s="2"/>
    </row>
    <row r="1466" spans="1:16" ht="14.25" customHeight="1" x14ac:dyDescent="0.3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P1466" s="2"/>
    </row>
    <row r="1467" spans="1:16" ht="14.25" customHeight="1" x14ac:dyDescent="0.3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P1467" s="2"/>
    </row>
    <row r="1468" spans="1:16" ht="14.25" customHeight="1" x14ac:dyDescent="0.3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P1468" s="2"/>
    </row>
    <row r="1469" spans="1:16" ht="14.25" customHeight="1" x14ac:dyDescent="0.3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P1469" s="2"/>
    </row>
    <row r="1470" spans="1:16" ht="14.25" customHeight="1" x14ac:dyDescent="0.3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  <c r="P1470" s="2"/>
    </row>
    <row r="1471" spans="1:16" ht="14.25" customHeight="1" x14ac:dyDescent="0.3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P1471" s="2"/>
    </row>
    <row r="1472" spans="1:16" ht="14.25" customHeight="1" x14ac:dyDescent="0.3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P1472" s="2"/>
    </row>
    <row r="1473" spans="1:16" ht="14.25" customHeight="1" x14ac:dyDescent="0.3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P1473" s="2"/>
    </row>
    <row r="1474" spans="1:16" ht="14.25" customHeight="1" x14ac:dyDescent="0.3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 t="shared" si="44"/>
        <v>1170.0416</v>
      </c>
      <c r="H1474" s="2">
        <f t="shared" si="45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  <c r="P1474" s="2"/>
    </row>
    <row r="1475" spans="1:16" ht="14.25" customHeight="1" x14ac:dyDescent="0.3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 t="shared" ref="G1475:G1538" si="46">E1475*F1475</f>
        <v>303.38819999999998</v>
      </c>
      <c r="H1475" s="2">
        <f t="shared" ref="H1475:H1538" si="47"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P1475" s="2"/>
    </row>
    <row r="1476" spans="1:16" ht="14.25" customHeight="1" x14ac:dyDescent="0.3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  <c r="P1476" s="2"/>
    </row>
    <row r="1477" spans="1:16" ht="14.25" customHeight="1" x14ac:dyDescent="0.3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P1477" s="2"/>
    </row>
    <row r="1478" spans="1:16" ht="14.25" customHeight="1" x14ac:dyDescent="0.3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P1478" s="2"/>
    </row>
    <row r="1479" spans="1:16" ht="14.25" customHeight="1" x14ac:dyDescent="0.3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P1479" s="2"/>
    </row>
    <row r="1480" spans="1:16" ht="14.25" customHeight="1" x14ac:dyDescent="0.3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P1480" s="2"/>
    </row>
    <row r="1481" spans="1:16" ht="14.25" customHeight="1" x14ac:dyDescent="0.3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P1481" s="2"/>
    </row>
    <row r="1482" spans="1:16" ht="14.25" customHeight="1" x14ac:dyDescent="0.3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P1482" s="2"/>
    </row>
    <row r="1483" spans="1:16" ht="14.25" customHeight="1" x14ac:dyDescent="0.3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P1483" s="2"/>
    </row>
    <row r="1484" spans="1:16" ht="14.25" customHeight="1" x14ac:dyDescent="0.3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P1484" s="2"/>
    </row>
    <row r="1485" spans="1:16" ht="14.25" customHeight="1" x14ac:dyDescent="0.3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P1485" s="2"/>
    </row>
    <row r="1486" spans="1:16" ht="14.25" customHeight="1" x14ac:dyDescent="0.3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  <c r="P1486" s="2"/>
    </row>
    <row r="1487" spans="1:16" ht="14.25" customHeight="1" x14ac:dyDescent="0.3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P1487" s="2"/>
    </row>
    <row r="1488" spans="1:16" ht="14.25" customHeight="1" x14ac:dyDescent="0.3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P1488" s="2"/>
    </row>
    <row r="1489" spans="1:16" ht="14.25" customHeight="1" x14ac:dyDescent="0.3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P1489" s="2"/>
    </row>
    <row r="1490" spans="1:16" ht="14.25" customHeight="1" x14ac:dyDescent="0.3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P1490" s="2"/>
    </row>
    <row r="1491" spans="1:16" ht="14.25" customHeight="1" x14ac:dyDescent="0.3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  <c r="P1491" s="2"/>
    </row>
    <row r="1492" spans="1:16" ht="14.25" customHeight="1" x14ac:dyDescent="0.3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P1492" s="2"/>
    </row>
    <row r="1493" spans="1:16" ht="14.25" customHeight="1" x14ac:dyDescent="0.3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P1493" s="2"/>
    </row>
    <row r="1494" spans="1:16" ht="14.25" customHeight="1" x14ac:dyDescent="0.3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P1494" s="2"/>
    </row>
    <row r="1495" spans="1:16" ht="14.25" customHeight="1" x14ac:dyDescent="0.3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P1495" s="2"/>
    </row>
    <row r="1496" spans="1:16" ht="14.25" customHeight="1" x14ac:dyDescent="0.3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P1496" s="2"/>
    </row>
    <row r="1497" spans="1:16" ht="14.25" customHeight="1" x14ac:dyDescent="0.3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P1497" s="2"/>
    </row>
    <row r="1498" spans="1:16" ht="14.25" customHeight="1" x14ac:dyDescent="0.3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  <c r="P1498" s="2"/>
    </row>
    <row r="1499" spans="1:16" ht="14.25" customHeight="1" x14ac:dyDescent="0.3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  <c r="P1499" s="2"/>
    </row>
    <row r="1500" spans="1:16" ht="14.25" customHeight="1" x14ac:dyDescent="0.3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P1500" s="2"/>
    </row>
    <row r="1501" spans="1:16" ht="14.25" customHeight="1" x14ac:dyDescent="0.3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  <c r="P1501" s="2"/>
    </row>
    <row r="1502" spans="1:16" ht="14.25" customHeight="1" x14ac:dyDescent="0.3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P1502" s="2"/>
    </row>
    <row r="1503" spans="1:16" ht="14.25" customHeight="1" x14ac:dyDescent="0.3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P1503" s="2"/>
    </row>
    <row r="1504" spans="1:16" ht="14.25" customHeight="1" x14ac:dyDescent="0.3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P1504" s="2"/>
    </row>
    <row r="1505" spans="1:16" ht="14.25" customHeight="1" x14ac:dyDescent="0.3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P1505" s="2"/>
    </row>
    <row r="1506" spans="1:16" ht="14.25" customHeight="1" x14ac:dyDescent="0.3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P1506" s="2"/>
    </row>
    <row r="1507" spans="1:16" ht="14.25" customHeight="1" x14ac:dyDescent="0.3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  <c r="P1507" s="2"/>
    </row>
    <row r="1508" spans="1:16" ht="14.25" customHeight="1" x14ac:dyDescent="0.3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  <c r="P1508" s="2"/>
    </row>
    <row r="1509" spans="1:16" ht="14.25" customHeight="1" x14ac:dyDescent="0.3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P1509" s="2"/>
    </row>
    <row r="1510" spans="1:16" ht="14.25" customHeight="1" x14ac:dyDescent="0.3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P1510" s="2"/>
    </row>
    <row r="1511" spans="1:16" ht="14.25" customHeight="1" x14ac:dyDescent="0.3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P1511" s="2"/>
    </row>
    <row r="1512" spans="1:16" ht="14.25" customHeight="1" x14ac:dyDescent="0.3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P1512" s="2"/>
    </row>
    <row r="1513" spans="1:16" ht="14.25" customHeight="1" x14ac:dyDescent="0.3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P1513" s="2"/>
    </row>
    <row r="1514" spans="1:16" ht="14.25" customHeight="1" x14ac:dyDescent="0.3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  <c r="P1514" s="2"/>
    </row>
    <row r="1515" spans="1:16" ht="14.25" customHeight="1" x14ac:dyDescent="0.3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P1515" s="2"/>
    </row>
    <row r="1516" spans="1:16" ht="14.25" customHeight="1" x14ac:dyDescent="0.3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P1516" s="2"/>
    </row>
    <row r="1517" spans="1:16" ht="14.25" customHeight="1" x14ac:dyDescent="0.3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  <c r="P1517" s="2"/>
    </row>
    <row r="1518" spans="1:16" ht="14.25" customHeight="1" x14ac:dyDescent="0.3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P1518" s="2"/>
    </row>
    <row r="1519" spans="1:16" ht="14.25" customHeight="1" x14ac:dyDescent="0.3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P1519" s="2"/>
    </row>
    <row r="1520" spans="1:16" ht="14.25" customHeight="1" x14ac:dyDescent="0.3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P1520" s="2"/>
    </row>
    <row r="1521" spans="1:16" ht="14.25" customHeight="1" x14ac:dyDescent="0.3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P1521" s="2"/>
    </row>
    <row r="1522" spans="1:16" ht="14.25" customHeight="1" x14ac:dyDescent="0.3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P1522" s="2"/>
    </row>
    <row r="1523" spans="1:16" ht="14.25" customHeight="1" x14ac:dyDescent="0.3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P1523" s="2"/>
    </row>
    <row r="1524" spans="1:16" ht="14.25" customHeight="1" x14ac:dyDescent="0.3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P1524" s="2"/>
    </row>
    <row r="1525" spans="1:16" ht="14.25" customHeight="1" x14ac:dyDescent="0.3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P1525" s="2"/>
    </row>
    <row r="1526" spans="1:16" ht="14.25" customHeight="1" x14ac:dyDescent="0.3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P1526" s="2"/>
    </row>
    <row r="1527" spans="1:16" ht="14.25" customHeight="1" x14ac:dyDescent="0.3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P1527" s="2"/>
    </row>
    <row r="1528" spans="1:16" ht="14.25" customHeight="1" x14ac:dyDescent="0.3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P1528" s="2"/>
    </row>
    <row r="1529" spans="1:16" ht="14.25" customHeight="1" x14ac:dyDescent="0.3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P1529" s="2"/>
    </row>
    <row r="1530" spans="1:16" ht="14.25" customHeight="1" x14ac:dyDescent="0.3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  <c r="P1530" s="2"/>
    </row>
    <row r="1531" spans="1:16" ht="14.25" customHeight="1" x14ac:dyDescent="0.3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P1531" s="2"/>
    </row>
    <row r="1532" spans="1:16" ht="14.25" customHeight="1" x14ac:dyDescent="0.3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  <c r="P1532" s="2"/>
    </row>
    <row r="1533" spans="1:16" ht="14.25" customHeight="1" x14ac:dyDescent="0.3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P1533" s="2"/>
    </row>
    <row r="1534" spans="1:16" ht="14.25" customHeight="1" x14ac:dyDescent="0.3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P1534" s="2"/>
    </row>
    <row r="1535" spans="1:16" ht="14.25" customHeight="1" x14ac:dyDescent="0.3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P1535" s="2"/>
    </row>
    <row r="1536" spans="1:16" ht="14.25" customHeight="1" x14ac:dyDescent="0.3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  <c r="P1536" s="2"/>
    </row>
    <row r="1537" spans="1:16" ht="14.25" customHeight="1" x14ac:dyDescent="0.3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P1537" s="2"/>
    </row>
    <row r="1538" spans="1:16" ht="14.25" customHeight="1" x14ac:dyDescent="0.3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 t="shared" si="46"/>
        <v>596.91539999999998</v>
      </c>
      <c r="H1538" s="2">
        <f t="shared" si="47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P1538" s="2"/>
    </row>
    <row r="1539" spans="1:16" ht="14.25" customHeight="1" x14ac:dyDescent="0.3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 t="shared" ref="G1539:G1602" si="48">E1539*F1539</f>
        <v>393.00580000000002</v>
      </c>
      <c r="H1539" s="2">
        <f t="shared" ref="H1539:H1602" si="49"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P1539" s="2"/>
    </row>
    <row r="1540" spans="1:16" ht="14.25" customHeight="1" x14ac:dyDescent="0.3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P1540" s="2"/>
    </row>
    <row r="1541" spans="1:16" ht="14.25" customHeight="1" x14ac:dyDescent="0.3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P1541" s="2"/>
    </row>
    <row r="1542" spans="1:16" ht="14.25" customHeight="1" x14ac:dyDescent="0.3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P1542" s="2"/>
    </row>
    <row r="1543" spans="1:16" ht="14.25" customHeight="1" x14ac:dyDescent="0.3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P1543" s="2"/>
    </row>
    <row r="1544" spans="1:16" ht="14.25" customHeight="1" x14ac:dyDescent="0.3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P1544" s="2"/>
    </row>
    <row r="1545" spans="1:16" ht="14.25" customHeight="1" x14ac:dyDescent="0.3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P1545" s="2"/>
    </row>
    <row r="1546" spans="1:16" ht="14.25" customHeight="1" x14ac:dyDescent="0.3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P1546" s="2"/>
    </row>
    <row r="1547" spans="1:16" ht="14.25" customHeight="1" x14ac:dyDescent="0.3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P1547" s="2"/>
    </row>
    <row r="1548" spans="1:16" ht="14.25" customHeight="1" x14ac:dyDescent="0.3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P1548" s="2"/>
    </row>
    <row r="1549" spans="1:16" ht="14.25" customHeight="1" x14ac:dyDescent="0.3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P1549" s="2"/>
    </row>
    <row r="1550" spans="1:16" ht="14.25" customHeight="1" x14ac:dyDescent="0.3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P1550" s="2"/>
    </row>
    <row r="1551" spans="1:16" ht="14.25" customHeight="1" x14ac:dyDescent="0.3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P1551" s="2"/>
    </row>
    <row r="1552" spans="1:16" ht="14.25" customHeight="1" x14ac:dyDescent="0.3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P1552" s="2"/>
    </row>
    <row r="1553" spans="1:16" ht="14.25" customHeight="1" x14ac:dyDescent="0.3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P1553" s="2"/>
    </row>
    <row r="1554" spans="1:16" ht="14.25" customHeight="1" x14ac:dyDescent="0.3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  <c r="P1554" s="2"/>
    </row>
    <row r="1555" spans="1:16" ht="14.25" customHeight="1" x14ac:dyDescent="0.3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P1555" s="2"/>
    </row>
    <row r="1556" spans="1:16" ht="14.25" customHeight="1" x14ac:dyDescent="0.3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  <c r="P1556" s="2"/>
    </row>
    <row r="1557" spans="1:16" ht="14.25" customHeight="1" x14ac:dyDescent="0.3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P1557" s="2"/>
    </row>
    <row r="1558" spans="1:16" ht="14.25" customHeight="1" x14ac:dyDescent="0.3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  <c r="P1558" s="2"/>
    </row>
    <row r="1559" spans="1:16" ht="14.25" customHeight="1" x14ac:dyDescent="0.3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P1559" s="2"/>
    </row>
    <row r="1560" spans="1:16" ht="14.25" customHeight="1" x14ac:dyDescent="0.3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P1560" s="2"/>
    </row>
    <row r="1561" spans="1:16" ht="14.25" customHeight="1" x14ac:dyDescent="0.3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  <c r="P1561" s="2"/>
    </row>
    <row r="1562" spans="1:16" ht="14.25" customHeight="1" x14ac:dyDescent="0.3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  <c r="P1562" s="2"/>
    </row>
    <row r="1563" spans="1:16" ht="14.25" customHeight="1" x14ac:dyDescent="0.3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  <c r="P1563" s="2"/>
    </row>
    <row r="1564" spans="1:16" ht="14.25" customHeight="1" x14ac:dyDescent="0.3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P1564" s="2"/>
    </row>
    <row r="1565" spans="1:16" ht="14.25" customHeight="1" x14ac:dyDescent="0.3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  <c r="P1565" s="2"/>
    </row>
    <row r="1566" spans="1:16" ht="14.25" customHeight="1" x14ac:dyDescent="0.3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P1566" s="2"/>
    </row>
    <row r="1567" spans="1:16" ht="14.25" customHeight="1" x14ac:dyDescent="0.3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P1567" s="2"/>
    </row>
    <row r="1568" spans="1:16" ht="14.25" customHeight="1" x14ac:dyDescent="0.3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P1568" s="2"/>
    </row>
    <row r="1569" spans="1:16" ht="14.25" customHeight="1" x14ac:dyDescent="0.3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P1569" s="2"/>
    </row>
    <row r="1570" spans="1:16" ht="14.25" customHeight="1" x14ac:dyDescent="0.3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P1570" s="2"/>
    </row>
    <row r="1571" spans="1:16" ht="14.25" customHeight="1" x14ac:dyDescent="0.3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P1571" s="2"/>
    </row>
    <row r="1572" spans="1:16" ht="14.25" customHeight="1" x14ac:dyDescent="0.3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P1572" s="2"/>
    </row>
    <row r="1573" spans="1:16" ht="14.25" customHeight="1" x14ac:dyDescent="0.3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  <c r="P1573" s="2"/>
    </row>
    <row r="1574" spans="1:16" ht="14.25" customHeight="1" x14ac:dyDescent="0.3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  <c r="P1574" s="2"/>
    </row>
    <row r="1575" spans="1:16" ht="14.25" customHeight="1" x14ac:dyDescent="0.3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P1575" s="2"/>
    </row>
    <row r="1576" spans="1:16" ht="14.25" customHeight="1" x14ac:dyDescent="0.3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P1576" s="2"/>
    </row>
    <row r="1577" spans="1:16" ht="14.25" customHeight="1" x14ac:dyDescent="0.3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P1577" s="2"/>
    </row>
    <row r="1578" spans="1:16" ht="14.25" customHeight="1" x14ac:dyDescent="0.3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  <c r="P1578" s="2"/>
    </row>
    <row r="1579" spans="1:16" ht="14.25" customHeight="1" x14ac:dyDescent="0.3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  <c r="P1579" s="2"/>
    </row>
    <row r="1580" spans="1:16" ht="14.25" customHeight="1" x14ac:dyDescent="0.3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P1580" s="2"/>
    </row>
    <row r="1581" spans="1:16" ht="14.25" customHeight="1" x14ac:dyDescent="0.3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P1581" s="2"/>
    </row>
    <row r="1582" spans="1:16" ht="14.25" customHeight="1" x14ac:dyDescent="0.3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P1582" s="2"/>
    </row>
    <row r="1583" spans="1:16" ht="14.25" customHeight="1" x14ac:dyDescent="0.3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P1583" s="2"/>
    </row>
    <row r="1584" spans="1:16" ht="14.25" customHeight="1" x14ac:dyDescent="0.3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P1584" s="2"/>
    </row>
    <row r="1585" spans="1:16" ht="14.25" customHeight="1" x14ac:dyDescent="0.3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P1585" s="2"/>
    </row>
    <row r="1586" spans="1:16" ht="14.25" customHeight="1" x14ac:dyDescent="0.3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  <c r="P1586" s="2"/>
    </row>
    <row r="1587" spans="1:16" ht="14.25" customHeight="1" x14ac:dyDescent="0.3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P1587" s="2"/>
    </row>
    <row r="1588" spans="1:16" ht="14.25" customHeight="1" x14ac:dyDescent="0.3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P1588" s="2"/>
    </row>
    <row r="1589" spans="1:16" ht="14.25" customHeight="1" x14ac:dyDescent="0.3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P1589" s="2"/>
    </row>
    <row r="1590" spans="1:16" ht="14.25" customHeight="1" x14ac:dyDescent="0.3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P1590" s="2"/>
    </row>
    <row r="1591" spans="1:16" ht="14.25" customHeight="1" x14ac:dyDescent="0.3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P1591" s="2"/>
    </row>
    <row r="1592" spans="1:16" ht="14.25" customHeight="1" x14ac:dyDescent="0.3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P1592" s="2"/>
    </row>
    <row r="1593" spans="1:16" ht="14.25" customHeight="1" x14ac:dyDescent="0.3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P1593" s="2"/>
    </row>
    <row r="1594" spans="1:16" ht="14.25" customHeight="1" x14ac:dyDescent="0.3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  <c r="P1594" s="2"/>
    </row>
    <row r="1595" spans="1:16" ht="14.25" customHeight="1" x14ac:dyDescent="0.3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P1595" s="2"/>
    </row>
    <row r="1596" spans="1:16" ht="14.25" customHeight="1" x14ac:dyDescent="0.3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P1596" s="2"/>
    </row>
    <row r="1597" spans="1:16" ht="14.25" customHeight="1" x14ac:dyDescent="0.3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P1597" s="2"/>
    </row>
    <row r="1598" spans="1:16" ht="14.25" customHeight="1" x14ac:dyDescent="0.3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  <c r="P1598" s="2"/>
    </row>
    <row r="1599" spans="1:16" ht="14.25" customHeight="1" x14ac:dyDescent="0.3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P1599" s="2"/>
    </row>
    <row r="1600" spans="1:16" ht="14.25" customHeight="1" x14ac:dyDescent="0.3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P1600" s="2"/>
    </row>
    <row r="1601" spans="1:16" ht="14.25" customHeight="1" x14ac:dyDescent="0.3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P1601" s="2"/>
    </row>
    <row r="1602" spans="1:16" ht="14.25" customHeight="1" x14ac:dyDescent="0.3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 t="shared" si="48"/>
        <v>784.14750000000004</v>
      </c>
      <c r="H1602" s="2">
        <f t="shared" si="4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P1602" s="2"/>
    </row>
    <row r="1603" spans="1:16" ht="14.25" customHeight="1" x14ac:dyDescent="0.3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 t="shared" ref="G1603:G1666" si="50">E1603*F1603</f>
        <v>841.40420000000006</v>
      </c>
      <c r="H1603" s="2">
        <f t="shared" ref="H1603:H1666" si="51"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P1603" s="2"/>
    </row>
    <row r="1604" spans="1:16" ht="14.25" customHeight="1" x14ac:dyDescent="0.3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  <c r="P1604" s="2"/>
    </row>
    <row r="1605" spans="1:16" ht="14.25" customHeight="1" x14ac:dyDescent="0.3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P1605" s="2"/>
    </row>
    <row r="1606" spans="1:16" ht="14.25" customHeight="1" x14ac:dyDescent="0.3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  <c r="P1606" s="2"/>
    </row>
    <row r="1607" spans="1:16" ht="14.25" customHeight="1" x14ac:dyDescent="0.3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P1607" s="2"/>
    </row>
    <row r="1608" spans="1:16" ht="14.25" customHeight="1" x14ac:dyDescent="0.3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P1608" s="2"/>
    </row>
    <row r="1609" spans="1:16" ht="14.25" customHeight="1" x14ac:dyDescent="0.3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  <c r="P1609" s="2"/>
    </row>
    <row r="1610" spans="1:16" ht="14.25" customHeight="1" x14ac:dyDescent="0.3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  <c r="P1610" s="2"/>
    </row>
    <row r="1611" spans="1:16" ht="14.25" customHeight="1" x14ac:dyDescent="0.3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P1611" s="2"/>
    </row>
    <row r="1612" spans="1:16" ht="14.25" customHeight="1" x14ac:dyDescent="0.3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P1612" s="2"/>
    </row>
    <row r="1613" spans="1:16" ht="14.25" customHeight="1" x14ac:dyDescent="0.3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P1613" s="2"/>
    </row>
    <row r="1614" spans="1:16" ht="14.25" customHeight="1" x14ac:dyDescent="0.3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P1614" s="2"/>
    </row>
    <row r="1615" spans="1:16" ht="14.25" customHeight="1" x14ac:dyDescent="0.3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P1615" s="2"/>
    </row>
    <row r="1616" spans="1:16" ht="14.25" customHeight="1" x14ac:dyDescent="0.3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  <c r="P1616" s="2"/>
    </row>
    <row r="1617" spans="1:16" ht="14.25" customHeight="1" x14ac:dyDescent="0.3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P1617" s="2"/>
    </row>
    <row r="1618" spans="1:16" ht="14.25" customHeight="1" x14ac:dyDescent="0.3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P1618" s="2"/>
    </row>
    <row r="1619" spans="1:16" ht="14.25" customHeight="1" x14ac:dyDescent="0.3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P1619" s="2"/>
    </row>
    <row r="1620" spans="1:16" ht="14.25" customHeight="1" x14ac:dyDescent="0.3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P1620" s="2"/>
    </row>
    <row r="1621" spans="1:16" ht="14.25" customHeight="1" x14ac:dyDescent="0.3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  <c r="P1621" s="2"/>
    </row>
    <row r="1622" spans="1:16" ht="14.25" customHeight="1" x14ac:dyDescent="0.3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P1622" s="2"/>
    </row>
    <row r="1623" spans="1:16" ht="14.25" customHeight="1" x14ac:dyDescent="0.3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  <c r="P1623" s="2"/>
    </row>
    <row r="1624" spans="1:16" ht="14.25" customHeight="1" x14ac:dyDescent="0.3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P1624" s="2"/>
    </row>
    <row r="1625" spans="1:16" ht="14.25" customHeight="1" x14ac:dyDescent="0.3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P1625" s="2"/>
    </row>
    <row r="1626" spans="1:16" ht="14.25" customHeight="1" x14ac:dyDescent="0.3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P1626" s="2"/>
    </row>
    <row r="1627" spans="1:16" ht="14.25" customHeight="1" x14ac:dyDescent="0.3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  <c r="P1627" s="2"/>
    </row>
    <row r="1628" spans="1:16" ht="14.25" customHeight="1" x14ac:dyDescent="0.3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P1628" s="2"/>
    </row>
    <row r="1629" spans="1:16" ht="14.25" customHeight="1" x14ac:dyDescent="0.3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  <c r="P1629" s="2"/>
    </row>
    <row r="1630" spans="1:16" ht="14.25" customHeight="1" x14ac:dyDescent="0.3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P1630" s="2"/>
    </row>
    <row r="1631" spans="1:16" ht="14.25" customHeight="1" x14ac:dyDescent="0.3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  <c r="P1631" s="2"/>
    </row>
    <row r="1632" spans="1:16" ht="14.25" customHeight="1" x14ac:dyDescent="0.3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P1632" s="2"/>
    </row>
    <row r="1633" spans="1:16" ht="14.25" customHeight="1" x14ac:dyDescent="0.3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  <c r="P1633" s="2"/>
    </row>
    <row r="1634" spans="1:16" ht="14.25" customHeight="1" x14ac:dyDescent="0.3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P1634" s="2"/>
    </row>
    <row r="1635" spans="1:16" ht="14.25" customHeight="1" x14ac:dyDescent="0.3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P1635" s="2"/>
    </row>
    <row r="1636" spans="1:16" ht="14.25" customHeight="1" x14ac:dyDescent="0.3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P1636" s="2"/>
    </row>
    <row r="1637" spans="1:16" ht="14.25" customHeight="1" x14ac:dyDescent="0.3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  <c r="P1637" s="2"/>
    </row>
    <row r="1638" spans="1:16" ht="14.25" customHeight="1" x14ac:dyDescent="0.3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P1638" s="2"/>
    </row>
    <row r="1639" spans="1:16" ht="14.25" customHeight="1" x14ac:dyDescent="0.3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P1639" s="2"/>
    </row>
    <row r="1640" spans="1:16" ht="14.25" customHeight="1" x14ac:dyDescent="0.3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P1640" s="2"/>
    </row>
    <row r="1641" spans="1:16" ht="14.25" customHeight="1" x14ac:dyDescent="0.3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P1641" s="2"/>
    </row>
    <row r="1642" spans="1:16" ht="14.25" customHeight="1" x14ac:dyDescent="0.3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  <c r="P1642" s="2"/>
    </row>
    <row r="1643" spans="1:16" ht="14.25" customHeight="1" x14ac:dyDescent="0.3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P1643" s="2"/>
    </row>
    <row r="1644" spans="1:16" ht="14.25" customHeight="1" x14ac:dyDescent="0.3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P1644" s="2"/>
    </row>
    <row r="1645" spans="1:16" ht="14.25" customHeight="1" x14ac:dyDescent="0.3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P1645" s="2"/>
    </row>
    <row r="1646" spans="1:16" ht="14.25" customHeight="1" x14ac:dyDescent="0.3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P1646" s="2"/>
    </row>
    <row r="1647" spans="1:16" ht="14.25" customHeight="1" x14ac:dyDescent="0.3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P1647" s="2"/>
    </row>
    <row r="1648" spans="1:16" ht="14.25" customHeight="1" x14ac:dyDescent="0.3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  <c r="P1648" s="2"/>
    </row>
    <row r="1649" spans="1:16" ht="14.25" customHeight="1" x14ac:dyDescent="0.3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P1649" s="2"/>
    </row>
    <row r="1650" spans="1:16" ht="14.25" customHeight="1" x14ac:dyDescent="0.3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  <c r="P1650" s="2"/>
    </row>
    <row r="1651" spans="1:16" ht="14.25" customHeight="1" x14ac:dyDescent="0.3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  <c r="P1651" s="2"/>
    </row>
    <row r="1652" spans="1:16" ht="14.25" customHeight="1" x14ac:dyDescent="0.3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P1652" s="2"/>
    </row>
    <row r="1653" spans="1:16" ht="14.25" customHeight="1" x14ac:dyDescent="0.3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P1653" s="2"/>
    </row>
    <row r="1654" spans="1:16" ht="14.25" customHeight="1" x14ac:dyDescent="0.3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P1654" s="2"/>
    </row>
    <row r="1655" spans="1:16" ht="14.25" customHeight="1" x14ac:dyDescent="0.3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P1655" s="2"/>
    </row>
    <row r="1656" spans="1:16" ht="14.25" customHeight="1" x14ac:dyDescent="0.3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P1656" s="2"/>
    </row>
    <row r="1657" spans="1:16" ht="14.25" customHeight="1" x14ac:dyDescent="0.3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  <c r="P1657" s="2"/>
    </row>
    <row r="1658" spans="1:16" ht="14.25" customHeight="1" x14ac:dyDescent="0.3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P1658" s="2"/>
    </row>
    <row r="1659" spans="1:16" ht="14.25" customHeight="1" x14ac:dyDescent="0.3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P1659" s="2"/>
    </row>
    <row r="1660" spans="1:16" ht="14.25" customHeight="1" x14ac:dyDescent="0.3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P1660" s="2"/>
    </row>
    <row r="1661" spans="1:16" ht="14.25" customHeight="1" x14ac:dyDescent="0.3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P1661" s="2"/>
    </row>
    <row r="1662" spans="1:16" ht="14.25" customHeight="1" x14ac:dyDescent="0.3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P1662" s="2"/>
    </row>
    <row r="1663" spans="1:16" ht="14.25" customHeight="1" x14ac:dyDescent="0.3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P1663" s="2"/>
    </row>
    <row r="1664" spans="1:16" ht="14.25" customHeight="1" x14ac:dyDescent="0.3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  <c r="P1664" s="2"/>
    </row>
    <row r="1665" spans="1:16" ht="14.25" customHeight="1" x14ac:dyDescent="0.3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P1665" s="2"/>
    </row>
    <row r="1666" spans="1:16" ht="14.25" customHeight="1" x14ac:dyDescent="0.3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 t="shared" si="50"/>
        <v>1406.1516999999999</v>
      </c>
      <c r="H1666" s="2">
        <f t="shared" si="51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  <c r="P1666" s="2"/>
    </row>
    <row r="1667" spans="1:16" ht="14.25" customHeight="1" x14ac:dyDescent="0.3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 t="shared" ref="G1667:G1730" si="52">E1667*F1667</f>
        <v>51.3459</v>
      </c>
      <c r="H1667" s="2">
        <f t="shared" ref="H1667:H1730" si="53"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P1667" s="2"/>
    </row>
    <row r="1668" spans="1:16" ht="14.25" customHeight="1" x14ac:dyDescent="0.3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P1668" s="2"/>
    </row>
    <row r="1669" spans="1:16" ht="14.25" customHeight="1" x14ac:dyDescent="0.3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P1669" s="2"/>
    </row>
    <row r="1670" spans="1:16" ht="14.25" customHeight="1" x14ac:dyDescent="0.3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P1670" s="2"/>
    </row>
    <row r="1671" spans="1:16" ht="14.25" customHeight="1" x14ac:dyDescent="0.3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P1671" s="2"/>
    </row>
    <row r="1672" spans="1:16" ht="14.25" customHeight="1" x14ac:dyDescent="0.3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P1672" s="2"/>
    </row>
    <row r="1673" spans="1:16" ht="14.25" customHeight="1" x14ac:dyDescent="0.3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  <c r="P1673" s="2"/>
    </row>
    <row r="1674" spans="1:16" ht="14.25" customHeight="1" x14ac:dyDescent="0.3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  <c r="P1674" s="2"/>
    </row>
    <row r="1675" spans="1:16" ht="14.25" customHeight="1" x14ac:dyDescent="0.3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P1675" s="2"/>
    </row>
    <row r="1676" spans="1:16" ht="14.25" customHeight="1" x14ac:dyDescent="0.3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P1676" s="2"/>
    </row>
    <row r="1677" spans="1:16" ht="14.25" customHeight="1" x14ac:dyDescent="0.3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P1677" s="2"/>
    </row>
    <row r="1678" spans="1:16" ht="14.25" customHeight="1" x14ac:dyDescent="0.3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  <c r="P1678" s="2"/>
    </row>
    <row r="1679" spans="1:16" ht="14.25" customHeight="1" x14ac:dyDescent="0.3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P1679" s="2"/>
    </row>
    <row r="1680" spans="1:16" ht="14.25" customHeight="1" x14ac:dyDescent="0.3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P1680" s="2"/>
    </row>
    <row r="1681" spans="1:16" ht="14.25" customHeight="1" x14ac:dyDescent="0.3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P1681" s="2"/>
    </row>
    <row r="1682" spans="1:16" ht="14.25" customHeight="1" x14ac:dyDescent="0.3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P1682" s="2"/>
    </row>
    <row r="1683" spans="1:16" ht="14.25" customHeight="1" x14ac:dyDescent="0.3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P1683" s="2"/>
    </row>
    <row r="1684" spans="1:16" ht="14.25" customHeight="1" x14ac:dyDescent="0.3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  <c r="P1684" s="2"/>
    </row>
    <row r="1685" spans="1:16" ht="14.25" customHeight="1" x14ac:dyDescent="0.3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P1685" s="2"/>
    </row>
    <row r="1686" spans="1:16" ht="14.25" customHeight="1" x14ac:dyDescent="0.3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P1686" s="2"/>
    </row>
    <row r="1687" spans="1:16" ht="14.25" customHeight="1" x14ac:dyDescent="0.3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P1687" s="2"/>
    </row>
    <row r="1688" spans="1:16" ht="14.25" customHeight="1" x14ac:dyDescent="0.3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P1688" s="2"/>
    </row>
    <row r="1689" spans="1:16" ht="14.25" customHeight="1" x14ac:dyDescent="0.3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  <c r="P1689" s="2"/>
    </row>
    <row r="1690" spans="1:16" ht="14.25" customHeight="1" x14ac:dyDescent="0.3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P1690" s="2"/>
    </row>
    <row r="1691" spans="1:16" ht="14.25" customHeight="1" x14ac:dyDescent="0.3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  <c r="P1691" s="2"/>
    </row>
    <row r="1692" spans="1:16" ht="14.25" customHeight="1" x14ac:dyDescent="0.3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P1692" s="2"/>
    </row>
    <row r="1693" spans="1:16" ht="14.25" customHeight="1" x14ac:dyDescent="0.3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P1693" s="2"/>
    </row>
    <row r="1694" spans="1:16" ht="14.25" customHeight="1" x14ac:dyDescent="0.3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P1694" s="2"/>
    </row>
    <row r="1695" spans="1:16" ht="14.25" customHeight="1" x14ac:dyDescent="0.3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  <c r="P1695" s="2"/>
    </row>
    <row r="1696" spans="1:16" ht="14.25" customHeight="1" x14ac:dyDescent="0.3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P1696" s="2"/>
    </row>
    <row r="1697" spans="1:16" ht="14.25" customHeight="1" x14ac:dyDescent="0.3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P1697" s="2"/>
    </row>
    <row r="1698" spans="1:16" ht="14.25" customHeight="1" x14ac:dyDescent="0.3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P1698" s="2"/>
    </row>
    <row r="1699" spans="1:16" ht="14.25" customHeight="1" x14ac:dyDescent="0.3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  <c r="P1699" s="2"/>
    </row>
    <row r="1700" spans="1:16" ht="14.25" customHeight="1" x14ac:dyDescent="0.3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P1700" s="2"/>
    </row>
    <row r="1701" spans="1:16" ht="14.25" customHeight="1" x14ac:dyDescent="0.3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P1701" s="2"/>
    </row>
    <row r="1702" spans="1:16" ht="14.25" customHeight="1" x14ac:dyDescent="0.3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P1702" s="2"/>
    </row>
    <row r="1703" spans="1:16" ht="14.25" customHeight="1" x14ac:dyDescent="0.3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P1703" s="2"/>
    </row>
    <row r="1704" spans="1:16" ht="14.25" customHeight="1" x14ac:dyDescent="0.3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P1704" s="2"/>
    </row>
    <row r="1705" spans="1:16" ht="14.25" customHeight="1" x14ac:dyDescent="0.3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P1705" s="2"/>
    </row>
    <row r="1706" spans="1:16" ht="14.25" customHeight="1" x14ac:dyDescent="0.3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P1706" s="2"/>
    </row>
    <row r="1707" spans="1:16" ht="14.25" customHeight="1" x14ac:dyDescent="0.3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  <c r="P1707" s="2"/>
    </row>
    <row r="1708" spans="1:16" ht="14.25" customHeight="1" x14ac:dyDescent="0.3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P1708" s="2"/>
    </row>
    <row r="1709" spans="1:16" ht="14.25" customHeight="1" x14ac:dyDescent="0.3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P1709" s="2"/>
    </row>
    <row r="1710" spans="1:16" ht="14.25" customHeight="1" x14ac:dyDescent="0.3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P1710" s="2"/>
    </row>
    <row r="1711" spans="1:16" ht="14.25" customHeight="1" x14ac:dyDescent="0.3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  <c r="P1711" s="2"/>
    </row>
    <row r="1712" spans="1:16" ht="14.25" customHeight="1" x14ac:dyDescent="0.3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P1712" s="2"/>
    </row>
    <row r="1713" spans="1:16" ht="14.25" customHeight="1" x14ac:dyDescent="0.3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P1713" s="2"/>
    </row>
    <row r="1714" spans="1:16" ht="14.25" customHeight="1" x14ac:dyDescent="0.3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P1714" s="2"/>
    </row>
    <row r="1715" spans="1:16" ht="14.25" customHeight="1" x14ac:dyDescent="0.3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P1715" s="2"/>
    </row>
    <row r="1716" spans="1:16" ht="14.25" customHeight="1" x14ac:dyDescent="0.3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P1716" s="2"/>
    </row>
    <row r="1717" spans="1:16" ht="14.25" customHeight="1" x14ac:dyDescent="0.3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P1717" s="2"/>
    </row>
    <row r="1718" spans="1:16" ht="14.25" customHeight="1" x14ac:dyDescent="0.3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P1718" s="2"/>
    </row>
    <row r="1719" spans="1:16" ht="14.25" customHeight="1" x14ac:dyDescent="0.3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  <c r="P1719" s="2"/>
    </row>
    <row r="1720" spans="1:16" ht="14.25" customHeight="1" x14ac:dyDescent="0.3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P1720" s="2"/>
    </row>
    <row r="1721" spans="1:16" ht="14.25" customHeight="1" x14ac:dyDescent="0.3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P1721" s="2"/>
    </row>
    <row r="1722" spans="1:16" ht="14.25" customHeight="1" x14ac:dyDescent="0.3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P1722" s="2"/>
    </row>
    <row r="1723" spans="1:16" ht="14.25" customHeight="1" x14ac:dyDescent="0.3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P1723" s="2"/>
    </row>
    <row r="1724" spans="1:16" ht="14.25" customHeight="1" x14ac:dyDescent="0.3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P1724" s="2"/>
    </row>
    <row r="1725" spans="1:16" ht="14.25" customHeight="1" x14ac:dyDescent="0.3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  <c r="P1725" s="2"/>
    </row>
    <row r="1726" spans="1:16" ht="14.25" customHeight="1" x14ac:dyDescent="0.3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P1726" s="2"/>
    </row>
    <row r="1727" spans="1:16" ht="14.25" customHeight="1" x14ac:dyDescent="0.3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P1727" s="2"/>
    </row>
    <row r="1728" spans="1:16" ht="14.25" customHeight="1" x14ac:dyDescent="0.3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P1728" s="2"/>
    </row>
    <row r="1729" spans="1:16" ht="14.25" customHeight="1" x14ac:dyDescent="0.3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  <c r="P1729" s="2"/>
    </row>
    <row r="1730" spans="1:16" ht="14.25" customHeight="1" x14ac:dyDescent="0.3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 t="shared" si="52"/>
        <v>196.45500000000001</v>
      </c>
      <c r="H1730" s="2">
        <f t="shared" si="53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P1730" s="2"/>
    </row>
    <row r="1731" spans="1:16" ht="14.25" customHeight="1" x14ac:dyDescent="0.3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 t="shared" ref="G1731:G1794" si="54">E1731*F1731</f>
        <v>81.780400000000014</v>
      </c>
      <c r="H1731" s="2">
        <f t="shared" ref="H1731:H1794" si="55"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P1731" s="2"/>
    </row>
    <row r="1732" spans="1:16" ht="14.25" customHeight="1" x14ac:dyDescent="0.3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P1732" s="2"/>
    </row>
    <row r="1733" spans="1:16" ht="14.25" customHeight="1" x14ac:dyDescent="0.3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  <c r="P1733" s="2"/>
    </row>
    <row r="1734" spans="1:16" ht="14.25" customHeight="1" x14ac:dyDescent="0.3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P1734" s="2"/>
    </row>
    <row r="1735" spans="1:16" ht="14.25" customHeight="1" x14ac:dyDescent="0.3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  <c r="P1735" s="2"/>
    </row>
    <row r="1736" spans="1:16" ht="14.25" customHeight="1" x14ac:dyDescent="0.3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P1736" s="2"/>
    </row>
    <row r="1737" spans="1:16" ht="14.25" customHeight="1" x14ac:dyDescent="0.3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P1737" s="2"/>
    </row>
    <row r="1738" spans="1:16" ht="14.25" customHeight="1" x14ac:dyDescent="0.3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  <c r="P1738" s="2"/>
    </row>
    <row r="1739" spans="1:16" ht="14.25" customHeight="1" x14ac:dyDescent="0.3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P1739" s="2"/>
    </row>
    <row r="1740" spans="1:16" ht="14.25" customHeight="1" x14ac:dyDescent="0.3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P1740" s="2"/>
    </row>
    <row r="1741" spans="1:16" ht="14.25" customHeight="1" x14ac:dyDescent="0.3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P1741" s="2"/>
    </row>
    <row r="1742" spans="1:16" ht="14.25" customHeight="1" x14ac:dyDescent="0.3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P1742" s="2"/>
    </row>
    <row r="1743" spans="1:16" ht="14.25" customHeight="1" x14ac:dyDescent="0.3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P1743" s="2"/>
    </row>
    <row r="1744" spans="1:16" ht="14.25" customHeight="1" x14ac:dyDescent="0.3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P1744" s="2"/>
    </row>
    <row r="1745" spans="1:16" ht="14.25" customHeight="1" x14ac:dyDescent="0.3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P1745" s="2"/>
    </row>
    <row r="1746" spans="1:16" ht="14.25" customHeight="1" x14ac:dyDescent="0.3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P1746" s="2"/>
    </row>
    <row r="1747" spans="1:16" ht="14.25" customHeight="1" x14ac:dyDescent="0.3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P1747" s="2"/>
    </row>
    <row r="1748" spans="1:16" ht="14.25" customHeight="1" x14ac:dyDescent="0.3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P1748" s="2"/>
    </row>
    <row r="1749" spans="1:16" ht="14.25" customHeight="1" x14ac:dyDescent="0.3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P1749" s="2"/>
    </row>
    <row r="1750" spans="1:16" ht="14.25" customHeight="1" x14ac:dyDescent="0.3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P1750" s="2"/>
    </row>
    <row r="1751" spans="1:16" ht="14.25" customHeight="1" x14ac:dyDescent="0.3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P1751" s="2"/>
    </row>
    <row r="1752" spans="1:16" ht="14.25" customHeight="1" x14ac:dyDescent="0.3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P1752" s="2"/>
    </row>
    <row r="1753" spans="1:16" ht="14.25" customHeight="1" x14ac:dyDescent="0.3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P1753" s="2"/>
    </row>
    <row r="1754" spans="1:16" ht="14.25" customHeight="1" x14ac:dyDescent="0.3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  <c r="P1754" s="2"/>
    </row>
    <row r="1755" spans="1:16" ht="14.25" customHeight="1" x14ac:dyDescent="0.3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  <c r="P1755" s="2"/>
    </row>
    <row r="1756" spans="1:16" ht="14.25" customHeight="1" x14ac:dyDescent="0.3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P1756" s="2"/>
    </row>
    <row r="1757" spans="1:16" ht="14.25" customHeight="1" x14ac:dyDescent="0.3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P1757" s="2"/>
    </row>
    <row r="1758" spans="1:16" ht="14.25" customHeight="1" x14ac:dyDescent="0.3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  <c r="P1758" s="2"/>
    </row>
    <row r="1759" spans="1:16" ht="14.25" customHeight="1" x14ac:dyDescent="0.3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P1759" s="2"/>
    </row>
    <row r="1760" spans="1:16" ht="14.25" customHeight="1" x14ac:dyDescent="0.3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  <c r="P1760" s="2"/>
    </row>
    <row r="1761" spans="1:16" ht="14.25" customHeight="1" x14ac:dyDescent="0.3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P1761" s="2"/>
    </row>
    <row r="1762" spans="1:16" ht="14.25" customHeight="1" x14ac:dyDescent="0.3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P1762" s="2"/>
    </row>
    <row r="1763" spans="1:16" ht="14.25" customHeight="1" x14ac:dyDescent="0.3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P1763" s="2"/>
    </row>
    <row r="1764" spans="1:16" ht="14.25" customHeight="1" x14ac:dyDescent="0.3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P1764" s="2"/>
    </row>
    <row r="1765" spans="1:16" ht="14.25" customHeight="1" x14ac:dyDescent="0.3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  <c r="P1765" s="2"/>
    </row>
    <row r="1766" spans="1:16" ht="14.25" customHeight="1" x14ac:dyDescent="0.3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P1766" s="2"/>
    </row>
    <row r="1767" spans="1:16" ht="14.25" customHeight="1" x14ac:dyDescent="0.3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P1767" s="2"/>
    </row>
    <row r="1768" spans="1:16" ht="14.25" customHeight="1" x14ac:dyDescent="0.3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P1768" s="2"/>
    </row>
    <row r="1769" spans="1:16" ht="14.25" customHeight="1" x14ac:dyDescent="0.3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P1769" s="2"/>
    </row>
    <row r="1770" spans="1:16" ht="14.25" customHeight="1" x14ac:dyDescent="0.3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P1770" s="2"/>
    </row>
    <row r="1771" spans="1:16" ht="14.25" customHeight="1" x14ac:dyDescent="0.3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  <c r="P1771" s="2"/>
    </row>
    <row r="1772" spans="1:16" ht="14.25" customHeight="1" x14ac:dyDescent="0.3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P1772" s="2"/>
    </row>
    <row r="1773" spans="1:16" ht="14.25" customHeight="1" x14ac:dyDescent="0.3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P1773" s="2"/>
    </row>
    <row r="1774" spans="1:16" ht="14.25" customHeight="1" x14ac:dyDescent="0.3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  <c r="P1774" s="2"/>
    </row>
    <row r="1775" spans="1:16" ht="14.25" customHeight="1" x14ac:dyDescent="0.3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  <c r="P1775" s="2"/>
    </row>
    <row r="1776" spans="1:16" ht="14.25" customHeight="1" x14ac:dyDescent="0.3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P1776" s="2"/>
    </row>
    <row r="1777" spans="1:16" ht="14.25" customHeight="1" x14ac:dyDescent="0.3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  <c r="P1777" s="2"/>
    </row>
    <row r="1778" spans="1:16" ht="14.25" customHeight="1" x14ac:dyDescent="0.3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P1778" s="2"/>
    </row>
    <row r="1779" spans="1:16" ht="14.25" customHeight="1" x14ac:dyDescent="0.3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  <c r="P1779" s="2"/>
    </row>
    <row r="1780" spans="1:16" ht="14.25" customHeight="1" x14ac:dyDescent="0.3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P1780" s="2"/>
    </row>
    <row r="1781" spans="1:16" ht="14.25" customHeight="1" x14ac:dyDescent="0.3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  <c r="P1781" s="2"/>
    </row>
    <row r="1782" spans="1:16" ht="14.25" customHeight="1" x14ac:dyDescent="0.3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  <c r="P1782" s="2"/>
    </row>
    <row r="1783" spans="1:16" ht="14.25" customHeight="1" x14ac:dyDescent="0.3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P1783" s="2"/>
    </row>
    <row r="1784" spans="1:16" ht="14.25" customHeight="1" x14ac:dyDescent="0.3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P1784" s="2"/>
    </row>
    <row r="1785" spans="1:16" ht="14.25" customHeight="1" x14ac:dyDescent="0.3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  <c r="P1785" s="2"/>
    </row>
    <row r="1786" spans="1:16" ht="14.25" customHeight="1" x14ac:dyDescent="0.3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P1786" s="2"/>
    </row>
    <row r="1787" spans="1:16" ht="14.25" customHeight="1" x14ac:dyDescent="0.3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P1787" s="2"/>
    </row>
    <row r="1788" spans="1:16" ht="14.25" customHeight="1" x14ac:dyDescent="0.3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P1788" s="2"/>
    </row>
    <row r="1789" spans="1:16" ht="14.25" customHeight="1" x14ac:dyDescent="0.3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  <c r="P1789" s="2"/>
    </row>
    <row r="1790" spans="1:16" ht="14.25" customHeight="1" x14ac:dyDescent="0.3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  <c r="P1790" s="2"/>
    </row>
    <row r="1791" spans="1:16" ht="14.25" customHeight="1" x14ac:dyDescent="0.3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P1791" s="2"/>
    </row>
    <row r="1792" spans="1:16" ht="14.25" customHeight="1" x14ac:dyDescent="0.3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P1792" s="2"/>
    </row>
    <row r="1793" spans="1:16" ht="14.25" customHeight="1" x14ac:dyDescent="0.3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P1793" s="2"/>
    </row>
    <row r="1794" spans="1:16" ht="14.25" customHeight="1" x14ac:dyDescent="0.3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 t="shared" si="54"/>
        <v>498.95600000000007</v>
      </c>
      <c r="H1794" s="2">
        <f t="shared" si="55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P1794" s="2"/>
    </row>
    <row r="1795" spans="1:16" ht="14.25" customHeight="1" x14ac:dyDescent="0.3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 t="shared" ref="G1795:G1858" si="56">E1795*F1795</f>
        <v>98.936599999999999</v>
      </c>
      <c r="H1795" s="2">
        <f t="shared" ref="H1795:H1858" si="57"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P1795" s="2"/>
    </row>
    <row r="1796" spans="1:16" ht="14.25" customHeight="1" x14ac:dyDescent="0.3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P1796" s="2"/>
    </row>
    <row r="1797" spans="1:16" ht="14.25" customHeight="1" x14ac:dyDescent="0.3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P1797" s="2"/>
    </row>
    <row r="1798" spans="1:16" ht="14.25" customHeight="1" x14ac:dyDescent="0.3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P1798" s="2"/>
    </row>
    <row r="1799" spans="1:16" ht="14.25" customHeight="1" x14ac:dyDescent="0.3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  <c r="P1799" s="2"/>
    </row>
    <row r="1800" spans="1:16" ht="14.25" customHeight="1" x14ac:dyDescent="0.3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P1800" s="2"/>
    </row>
    <row r="1801" spans="1:16" ht="14.25" customHeight="1" x14ac:dyDescent="0.3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P1801" s="2"/>
    </row>
    <row r="1802" spans="1:16" ht="14.25" customHeight="1" x14ac:dyDescent="0.3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P1802" s="2"/>
    </row>
    <row r="1803" spans="1:16" ht="14.25" customHeight="1" x14ac:dyDescent="0.3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P1803" s="2"/>
    </row>
    <row r="1804" spans="1:16" ht="14.25" customHeight="1" x14ac:dyDescent="0.3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P1804" s="2"/>
    </row>
    <row r="1805" spans="1:16" ht="14.25" customHeight="1" x14ac:dyDescent="0.3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P1805" s="2"/>
    </row>
    <row r="1806" spans="1:16" ht="14.25" customHeight="1" x14ac:dyDescent="0.3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P1806" s="2"/>
    </row>
    <row r="1807" spans="1:16" ht="14.25" customHeight="1" x14ac:dyDescent="0.3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  <c r="P1807" s="2"/>
    </row>
    <row r="1808" spans="1:16" ht="14.25" customHeight="1" x14ac:dyDescent="0.3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P1808" s="2"/>
    </row>
    <row r="1809" spans="1:16" ht="14.25" customHeight="1" x14ac:dyDescent="0.3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P1809" s="2"/>
    </row>
    <row r="1810" spans="1:16" ht="14.25" customHeight="1" x14ac:dyDescent="0.3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  <c r="P1810" s="2"/>
    </row>
    <row r="1811" spans="1:16" ht="14.25" customHeight="1" x14ac:dyDescent="0.3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P1811" s="2"/>
    </row>
    <row r="1812" spans="1:16" ht="14.25" customHeight="1" x14ac:dyDescent="0.3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  <c r="P1812" s="2"/>
    </row>
    <row r="1813" spans="1:16" ht="14.25" customHeight="1" x14ac:dyDescent="0.3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P1813" s="2"/>
    </row>
    <row r="1814" spans="1:16" ht="14.25" customHeight="1" x14ac:dyDescent="0.3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P1814" s="2"/>
    </row>
    <row r="1815" spans="1:16" ht="14.25" customHeight="1" x14ac:dyDescent="0.3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P1815" s="2"/>
    </row>
    <row r="1816" spans="1:16" ht="14.25" customHeight="1" x14ac:dyDescent="0.3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P1816" s="2"/>
    </row>
    <row r="1817" spans="1:16" ht="14.25" customHeight="1" x14ac:dyDescent="0.3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P1817" s="2"/>
    </row>
    <row r="1818" spans="1:16" ht="14.25" customHeight="1" x14ac:dyDescent="0.3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P1818" s="2"/>
    </row>
    <row r="1819" spans="1:16" ht="14.25" customHeight="1" x14ac:dyDescent="0.3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P1819" s="2"/>
    </row>
    <row r="1820" spans="1:16" ht="14.25" customHeight="1" x14ac:dyDescent="0.3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P1820" s="2"/>
    </row>
    <row r="1821" spans="1:16" ht="14.25" customHeight="1" x14ac:dyDescent="0.3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  <c r="P1821" s="2"/>
    </row>
    <row r="1822" spans="1:16" ht="14.25" customHeight="1" x14ac:dyDescent="0.3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  <c r="P1822" s="2"/>
    </row>
    <row r="1823" spans="1:16" ht="14.25" customHeight="1" x14ac:dyDescent="0.3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  <c r="P1823" s="2"/>
    </row>
    <row r="1824" spans="1:16" ht="14.25" customHeight="1" x14ac:dyDescent="0.3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P1824" s="2"/>
    </row>
    <row r="1825" spans="1:16" ht="14.25" customHeight="1" x14ac:dyDescent="0.3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  <c r="P1825" s="2"/>
    </row>
    <row r="1826" spans="1:16" ht="14.25" customHeight="1" x14ac:dyDescent="0.3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P1826" s="2"/>
    </row>
    <row r="1827" spans="1:16" ht="14.25" customHeight="1" x14ac:dyDescent="0.3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P1827" s="2"/>
    </row>
    <row r="1828" spans="1:16" ht="14.25" customHeight="1" x14ac:dyDescent="0.3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P1828" s="2"/>
    </row>
    <row r="1829" spans="1:16" ht="14.25" customHeight="1" x14ac:dyDescent="0.3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P1829" s="2"/>
    </row>
    <row r="1830" spans="1:16" ht="14.25" customHeight="1" x14ac:dyDescent="0.3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P1830" s="2"/>
    </row>
    <row r="1831" spans="1:16" ht="14.25" customHeight="1" x14ac:dyDescent="0.3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  <c r="P1831" s="2"/>
    </row>
    <row r="1832" spans="1:16" ht="14.25" customHeight="1" x14ac:dyDescent="0.3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P1832" s="2"/>
    </row>
    <row r="1833" spans="1:16" ht="14.25" customHeight="1" x14ac:dyDescent="0.3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  <c r="P1833" s="2"/>
    </row>
    <row r="1834" spans="1:16" ht="14.25" customHeight="1" x14ac:dyDescent="0.3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P1834" s="2"/>
    </row>
    <row r="1835" spans="1:16" ht="14.25" customHeight="1" x14ac:dyDescent="0.3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P1835" s="2"/>
    </row>
    <row r="1836" spans="1:16" ht="14.25" customHeight="1" x14ac:dyDescent="0.3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P1836" s="2"/>
    </row>
    <row r="1837" spans="1:16" ht="14.25" customHeight="1" x14ac:dyDescent="0.3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P1837" s="2"/>
    </row>
    <row r="1838" spans="1:16" ht="14.25" customHeight="1" x14ac:dyDescent="0.3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P1838" s="2"/>
    </row>
    <row r="1839" spans="1:16" ht="14.25" customHeight="1" x14ac:dyDescent="0.3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  <c r="P1839" s="2"/>
    </row>
    <row r="1840" spans="1:16" ht="14.25" customHeight="1" x14ac:dyDescent="0.3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P1840" s="2"/>
    </row>
    <row r="1841" spans="1:16" ht="14.25" customHeight="1" x14ac:dyDescent="0.3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  <c r="P1841" s="2"/>
    </row>
    <row r="1842" spans="1:16" ht="14.25" customHeight="1" x14ac:dyDescent="0.3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P1842" s="2"/>
    </row>
    <row r="1843" spans="1:16" ht="14.25" customHeight="1" x14ac:dyDescent="0.3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  <c r="P1843" s="2"/>
    </row>
    <row r="1844" spans="1:16" ht="14.25" customHeight="1" x14ac:dyDescent="0.3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P1844" s="2"/>
    </row>
    <row r="1845" spans="1:16" ht="14.25" customHeight="1" x14ac:dyDescent="0.3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  <c r="P1845" s="2"/>
    </row>
    <row r="1846" spans="1:16" ht="14.25" customHeight="1" x14ac:dyDescent="0.3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P1846" s="2"/>
    </row>
    <row r="1847" spans="1:16" ht="14.25" customHeight="1" x14ac:dyDescent="0.3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  <c r="P1847" s="2"/>
    </row>
    <row r="1848" spans="1:16" ht="14.25" customHeight="1" x14ac:dyDescent="0.3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P1848" s="2"/>
    </row>
    <row r="1849" spans="1:16" ht="14.25" customHeight="1" x14ac:dyDescent="0.3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P1849" s="2"/>
    </row>
    <row r="1850" spans="1:16" ht="14.25" customHeight="1" x14ac:dyDescent="0.3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P1850" s="2"/>
    </row>
    <row r="1851" spans="1:16" ht="14.25" customHeight="1" x14ac:dyDescent="0.3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P1851" s="2"/>
    </row>
    <row r="1852" spans="1:16" ht="14.25" customHeight="1" x14ac:dyDescent="0.3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P1852" s="2"/>
    </row>
    <row r="1853" spans="1:16" ht="14.25" customHeight="1" x14ac:dyDescent="0.3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P1853" s="2"/>
    </row>
    <row r="1854" spans="1:16" ht="14.25" customHeight="1" x14ac:dyDescent="0.3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P1854" s="2"/>
    </row>
    <row r="1855" spans="1:16" ht="14.25" customHeight="1" x14ac:dyDescent="0.3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  <c r="P1855" s="2"/>
    </row>
    <row r="1856" spans="1:16" ht="14.25" customHeight="1" x14ac:dyDescent="0.3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P1856" s="2"/>
    </row>
    <row r="1857" spans="1:16" ht="14.25" customHeight="1" x14ac:dyDescent="0.3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P1857" s="2"/>
    </row>
    <row r="1858" spans="1:16" ht="14.25" customHeight="1" x14ac:dyDescent="0.3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 t="shared" si="56"/>
        <v>1281.5264</v>
      </c>
      <c r="H1858" s="2">
        <f t="shared" si="57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  <c r="P1858" s="2"/>
    </row>
    <row r="1859" spans="1:16" ht="14.25" customHeight="1" x14ac:dyDescent="0.3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 t="shared" ref="G1859:G1922" si="58">E1859*F1859</f>
        <v>124.76149999999998</v>
      </c>
      <c r="H1859" s="2">
        <f t="shared" ref="H1859:H1922" si="59"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P1859" s="2"/>
    </row>
    <row r="1860" spans="1:16" ht="14.25" customHeight="1" x14ac:dyDescent="0.3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  <c r="P1860" s="2"/>
    </row>
    <row r="1861" spans="1:16" ht="14.25" customHeight="1" x14ac:dyDescent="0.3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  <c r="P1861" s="2"/>
    </row>
    <row r="1862" spans="1:16" ht="14.25" customHeight="1" x14ac:dyDescent="0.3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P1862" s="2"/>
    </row>
    <row r="1863" spans="1:16" ht="14.25" customHeight="1" x14ac:dyDescent="0.3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P1863" s="2"/>
    </row>
    <row r="1864" spans="1:16" ht="14.25" customHeight="1" x14ac:dyDescent="0.3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P1864" s="2"/>
    </row>
    <row r="1865" spans="1:16" ht="14.25" customHeight="1" x14ac:dyDescent="0.3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P1865" s="2"/>
    </row>
    <row r="1866" spans="1:16" ht="14.25" customHeight="1" x14ac:dyDescent="0.3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P1866" s="2"/>
    </row>
    <row r="1867" spans="1:16" ht="14.25" customHeight="1" x14ac:dyDescent="0.3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  <c r="P1867" s="2"/>
    </row>
    <row r="1868" spans="1:16" ht="14.25" customHeight="1" x14ac:dyDescent="0.3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P1868" s="2"/>
    </row>
    <row r="1869" spans="1:16" ht="14.25" customHeight="1" x14ac:dyDescent="0.3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P1869" s="2"/>
    </row>
    <row r="1870" spans="1:16" ht="14.25" customHeight="1" x14ac:dyDescent="0.3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P1870" s="2"/>
    </row>
    <row r="1871" spans="1:16" ht="14.25" customHeight="1" x14ac:dyDescent="0.3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P1871" s="2"/>
    </row>
    <row r="1872" spans="1:16" ht="14.25" customHeight="1" x14ac:dyDescent="0.3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P1872" s="2"/>
    </row>
    <row r="1873" spans="1:16" ht="14.25" customHeight="1" x14ac:dyDescent="0.3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  <c r="P1873" s="2"/>
    </row>
    <row r="1874" spans="1:16" ht="14.25" customHeight="1" x14ac:dyDescent="0.3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P1874" s="2"/>
    </row>
    <row r="1875" spans="1:16" ht="14.25" customHeight="1" x14ac:dyDescent="0.3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P1875" s="2"/>
    </row>
    <row r="1876" spans="1:16" ht="14.25" customHeight="1" x14ac:dyDescent="0.3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P1876" s="2"/>
    </row>
    <row r="1877" spans="1:16" ht="14.25" customHeight="1" x14ac:dyDescent="0.3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P1877" s="2"/>
    </row>
    <row r="1878" spans="1:16" ht="14.25" customHeight="1" x14ac:dyDescent="0.3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P1878" s="2"/>
    </row>
    <row r="1879" spans="1:16" ht="14.25" customHeight="1" x14ac:dyDescent="0.3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P1879" s="2"/>
    </row>
    <row r="1880" spans="1:16" ht="14.25" customHeight="1" x14ac:dyDescent="0.3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P1880" s="2"/>
    </row>
    <row r="1881" spans="1:16" ht="14.25" customHeight="1" x14ac:dyDescent="0.3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P1881" s="2"/>
    </row>
    <row r="1882" spans="1:16" ht="14.25" customHeight="1" x14ac:dyDescent="0.3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P1882" s="2"/>
    </row>
    <row r="1883" spans="1:16" ht="14.25" customHeight="1" x14ac:dyDescent="0.3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P1883" s="2"/>
    </row>
    <row r="1884" spans="1:16" ht="14.25" customHeight="1" x14ac:dyDescent="0.3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P1884" s="2"/>
    </row>
    <row r="1885" spans="1:16" ht="14.25" customHeight="1" x14ac:dyDescent="0.3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P1885" s="2"/>
    </row>
    <row r="1886" spans="1:16" ht="14.25" customHeight="1" x14ac:dyDescent="0.3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P1886" s="2"/>
    </row>
    <row r="1887" spans="1:16" ht="14.25" customHeight="1" x14ac:dyDescent="0.3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  <c r="P1887" s="2"/>
    </row>
    <row r="1888" spans="1:16" ht="14.25" customHeight="1" x14ac:dyDescent="0.3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  <c r="P1888" s="2"/>
    </row>
    <row r="1889" spans="1:16" ht="14.25" customHeight="1" x14ac:dyDescent="0.3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P1889" s="2"/>
    </row>
    <row r="1890" spans="1:16" ht="14.25" customHeight="1" x14ac:dyDescent="0.3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P1890" s="2"/>
    </row>
    <row r="1891" spans="1:16" ht="14.25" customHeight="1" x14ac:dyDescent="0.3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P1891" s="2"/>
    </row>
    <row r="1892" spans="1:16" ht="14.25" customHeight="1" x14ac:dyDescent="0.3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  <c r="P1892" s="2"/>
    </row>
    <row r="1893" spans="1:16" ht="14.25" customHeight="1" x14ac:dyDescent="0.3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  <c r="P1893" s="2"/>
    </row>
    <row r="1894" spans="1:16" ht="14.25" customHeight="1" x14ac:dyDescent="0.3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P1894" s="2"/>
    </row>
    <row r="1895" spans="1:16" ht="14.25" customHeight="1" x14ac:dyDescent="0.3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P1895" s="2"/>
    </row>
    <row r="1896" spans="1:16" ht="14.25" customHeight="1" x14ac:dyDescent="0.3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P1896" s="2"/>
    </row>
    <row r="1897" spans="1:16" ht="14.25" customHeight="1" x14ac:dyDescent="0.3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  <c r="P1897" s="2"/>
    </row>
    <row r="1898" spans="1:16" ht="14.25" customHeight="1" x14ac:dyDescent="0.3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P1898" s="2"/>
    </row>
    <row r="1899" spans="1:16" ht="14.25" customHeight="1" x14ac:dyDescent="0.3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P1899" s="2"/>
    </row>
    <row r="1900" spans="1:16" ht="14.25" customHeight="1" x14ac:dyDescent="0.3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P1900" s="2"/>
    </row>
    <row r="1901" spans="1:16" ht="14.25" customHeight="1" x14ac:dyDescent="0.3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  <c r="P1901" s="2"/>
    </row>
    <row r="1902" spans="1:16" ht="14.25" customHeight="1" x14ac:dyDescent="0.3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P1902" s="2"/>
    </row>
    <row r="1903" spans="1:16" ht="14.25" customHeight="1" x14ac:dyDescent="0.3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P1903" s="2"/>
    </row>
    <row r="1904" spans="1:16" ht="14.25" customHeight="1" x14ac:dyDescent="0.3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P1904" s="2"/>
    </row>
    <row r="1905" spans="1:16" ht="14.25" customHeight="1" x14ac:dyDescent="0.3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P1905" s="2"/>
    </row>
    <row r="1906" spans="1:16" ht="14.25" customHeight="1" x14ac:dyDescent="0.3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P1906" s="2"/>
    </row>
    <row r="1907" spans="1:16" ht="14.25" customHeight="1" x14ac:dyDescent="0.3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P1907" s="2"/>
    </row>
    <row r="1908" spans="1:16" ht="14.25" customHeight="1" x14ac:dyDescent="0.3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P1908" s="2"/>
    </row>
    <row r="1909" spans="1:16" ht="14.25" customHeight="1" x14ac:dyDescent="0.3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P1909" s="2"/>
    </row>
    <row r="1910" spans="1:16" ht="14.25" customHeight="1" x14ac:dyDescent="0.3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P1910" s="2"/>
    </row>
    <row r="1911" spans="1:16" ht="14.25" customHeight="1" x14ac:dyDescent="0.3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P1911" s="2"/>
    </row>
    <row r="1912" spans="1:16" ht="14.25" customHeight="1" x14ac:dyDescent="0.3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P1912" s="2"/>
    </row>
    <row r="1913" spans="1:16" ht="14.25" customHeight="1" x14ac:dyDescent="0.3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P1913" s="2"/>
    </row>
    <row r="1914" spans="1:16" ht="14.25" customHeight="1" x14ac:dyDescent="0.3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P1914" s="2"/>
    </row>
    <row r="1915" spans="1:16" ht="14.25" customHeight="1" x14ac:dyDescent="0.3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P1915" s="2"/>
    </row>
    <row r="1916" spans="1:16" ht="14.25" customHeight="1" x14ac:dyDescent="0.3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P1916" s="2"/>
    </row>
    <row r="1917" spans="1:16" ht="14.25" customHeight="1" x14ac:dyDescent="0.3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P1917" s="2"/>
    </row>
    <row r="1918" spans="1:16" ht="14.25" customHeight="1" x14ac:dyDescent="0.3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P1918" s="2"/>
    </row>
    <row r="1919" spans="1:16" ht="14.25" customHeight="1" x14ac:dyDescent="0.3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P1919" s="2"/>
    </row>
    <row r="1920" spans="1:16" ht="14.25" customHeight="1" x14ac:dyDescent="0.3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P1920" s="2"/>
    </row>
    <row r="1921" spans="1:16" ht="14.25" customHeight="1" x14ac:dyDescent="0.3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  <c r="P1921" s="2"/>
    </row>
    <row r="1922" spans="1:16" ht="14.25" customHeight="1" x14ac:dyDescent="0.3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 t="shared" si="58"/>
        <v>782.24120000000005</v>
      </c>
      <c r="H1922" s="2">
        <f t="shared" si="5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P1922" s="2"/>
    </row>
    <row r="1923" spans="1:16" ht="14.25" customHeight="1" x14ac:dyDescent="0.3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 t="shared" ref="G1923:G1986" si="60">E1923*F1923</f>
        <v>87.967799999999997</v>
      </c>
      <c r="H1923" s="2">
        <f t="shared" ref="H1923:H1986" si="61"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P1923" s="2"/>
    </row>
    <row r="1924" spans="1:16" ht="14.25" customHeight="1" x14ac:dyDescent="0.3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  <c r="P1924" s="2"/>
    </row>
    <row r="1925" spans="1:16" ht="14.25" customHeight="1" x14ac:dyDescent="0.3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  <c r="P1925" s="2"/>
    </row>
    <row r="1926" spans="1:16" ht="14.25" customHeight="1" x14ac:dyDescent="0.3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P1926" s="2"/>
    </row>
    <row r="1927" spans="1:16" ht="14.25" customHeight="1" x14ac:dyDescent="0.3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P1927" s="2"/>
    </row>
    <row r="1928" spans="1:16" ht="14.25" customHeight="1" x14ac:dyDescent="0.3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P1928" s="2"/>
    </row>
    <row r="1929" spans="1:16" ht="14.25" customHeight="1" x14ac:dyDescent="0.3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  <c r="P1929" s="2"/>
    </row>
    <row r="1930" spans="1:16" ht="14.25" customHeight="1" x14ac:dyDescent="0.3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  <c r="P1930" s="2"/>
    </row>
    <row r="1931" spans="1:16" ht="14.25" customHeight="1" x14ac:dyDescent="0.3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P1931" s="2"/>
    </row>
    <row r="1932" spans="1:16" ht="14.25" customHeight="1" x14ac:dyDescent="0.3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P1932" s="2"/>
    </row>
    <row r="1933" spans="1:16" ht="14.25" customHeight="1" x14ac:dyDescent="0.3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P1933" s="2"/>
    </row>
    <row r="1934" spans="1:16" ht="14.25" customHeight="1" x14ac:dyDescent="0.3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  <c r="P1934" s="2"/>
    </row>
    <row r="1935" spans="1:16" ht="14.25" customHeight="1" x14ac:dyDescent="0.3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P1935" s="2"/>
    </row>
    <row r="1936" spans="1:16" ht="14.25" customHeight="1" x14ac:dyDescent="0.3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P1936" s="2"/>
    </row>
    <row r="1937" spans="1:16" ht="14.25" customHeight="1" x14ac:dyDescent="0.3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P1937" s="2"/>
    </row>
    <row r="1938" spans="1:16" ht="14.25" customHeight="1" x14ac:dyDescent="0.3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P1938" s="2"/>
    </row>
    <row r="1939" spans="1:16" ht="14.25" customHeight="1" x14ac:dyDescent="0.3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P1939" s="2"/>
    </row>
    <row r="1940" spans="1:16" ht="14.25" customHeight="1" x14ac:dyDescent="0.3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P1940" s="2"/>
    </row>
    <row r="1941" spans="1:16" ht="14.25" customHeight="1" x14ac:dyDescent="0.3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P1941" s="2"/>
    </row>
    <row r="1942" spans="1:16" ht="14.25" customHeight="1" x14ac:dyDescent="0.3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P1942" s="2"/>
    </row>
    <row r="1943" spans="1:16" ht="14.25" customHeight="1" x14ac:dyDescent="0.3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P1943" s="2"/>
    </row>
    <row r="1944" spans="1:16" ht="14.25" customHeight="1" x14ac:dyDescent="0.3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P1944" s="2"/>
    </row>
    <row r="1945" spans="1:16" ht="14.25" customHeight="1" x14ac:dyDescent="0.3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P1945" s="2"/>
    </row>
    <row r="1946" spans="1:16" ht="14.25" customHeight="1" x14ac:dyDescent="0.3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P1946" s="2"/>
    </row>
    <row r="1947" spans="1:16" ht="14.25" customHeight="1" x14ac:dyDescent="0.3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P1947" s="2"/>
    </row>
    <row r="1948" spans="1:16" ht="14.25" customHeight="1" x14ac:dyDescent="0.3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P1948" s="2"/>
    </row>
    <row r="1949" spans="1:16" ht="14.25" customHeight="1" x14ac:dyDescent="0.3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  <c r="P1949" s="2"/>
    </row>
    <row r="1950" spans="1:16" ht="14.25" customHeight="1" x14ac:dyDescent="0.3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P1950" s="2"/>
    </row>
    <row r="1951" spans="1:16" ht="14.25" customHeight="1" x14ac:dyDescent="0.3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  <c r="P1951" s="2"/>
    </row>
    <row r="1952" spans="1:16" ht="14.25" customHeight="1" x14ac:dyDescent="0.3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P1952" s="2"/>
    </row>
    <row r="1953" spans="1:16" ht="14.25" customHeight="1" x14ac:dyDescent="0.3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P1953" s="2"/>
    </row>
    <row r="1954" spans="1:16" ht="14.25" customHeight="1" x14ac:dyDescent="0.3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  <c r="P1954" s="2"/>
    </row>
    <row r="1955" spans="1:16" ht="14.25" customHeight="1" x14ac:dyDescent="0.3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  <c r="P1955" s="2"/>
    </row>
    <row r="1956" spans="1:16" ht="14.25" customHeight="1" x14ac:dyDescent="0.3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P1956" s="2"/>
    </row>
    <row r="1957" spans="1:16" ht="14.25" customHeight="1" x14ac:dyDescent="0.3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P1957" s="2"/>
    </row>
    <row r="1958" spans="1:16" ht="14.25" customHeight="1" x14ac:dyDescent="0.3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P1958" s="2"/>
    </row>
    <row r="1959" spans="1:16" ht="14.25" customHeight="1" x14ac:dyDescent="0.3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  <c r="P1959" s="2"/>
    </row>
    <row r="1960" spans="1:16" ht="14.25" customHeight="1" x14ac:dyDescent="0.3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  <c r="P1960" s="2"/>
    </row>
    <row r="1961" spans="1:16" ht="14.25" customHeight="1" x14ac:dyDescent="0.3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P1961" s="2"/>
    </row>
    <row r="1962" spans="1:16" ht="14.25" customHeight="1" x14ac:dyDescent="0.3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P1962" s="2"/>
    </row>
    <row r="1963" spans="1:16" ht="14.25" customHeight="1" x14ac:dyDescent="0.3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P1963" s="2"/>
    </row>
    <row r="1964" spans="1:16" ht="14.25" customHeight="1" x14ac:dyDescent="0.3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P1964" s="2"/>
    </row>
    <row r="1965" spans="1:16" ht="14.25" customHeight="1" x14ac:dyDescent="0.3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P1965" s="2"/>
    </row>
    <row r="1966" spans="1:16" ht="14.25" customHeight="1" x14ac:dyDescent="0.3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P1966" s="2"/>
    </row>
    <row r="1967" spans="1:16" ht="14.25" customHeight="1" x14ac:dyDescent="0.3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P1967" s="2"/>
    </row>
    <row r="1968" spans="1:16" ht="14.25" customHeight="1" x14ac:dyDescent="0.3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P1968" s="2"/>
    </row>
    <row r="1969" spans="1:16" ht="14.25" customHeight="1" x14ac:dyDescent="0.3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  <c r="P1969" s="2"/>
    </row>
    <row r="1970" spans="1:16" ht="14.25" customHeight="1" x14ac:dyDescent="0.3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P1970" s="2"/>
    </row>
    <row r="1971" spans="1:16" ht="14.25" customHeight="1" x14ac:dyDescent="0.3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  <c r="P1971" s="2"/>
    </row>
    <row r="1972" spans="1:16" ht="14.25" customHeight="1" x14ac:dyDescent="0.3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P1972" s="2"/>
    </row>
    <row r="1973" spans="1:16" ht="14.25" customHeight="1" x14ac:dyDescent="0.3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P1973" s="2"/>
    </row>
    <row r="1974" spans="1:16" ht="14.25" customHeight="1" x14ac:dyDescent="0.3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  <c r="P1974" s="2"/>
    </row>
    <row r="1975" spans="1:16" ht="14.25" customHeight="1" x14ac:dyDescent="0.3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P1975" s="2"/>
    </row>
    <row r="1976" spans="1:16" ht="14.25" customHeight="1" x14ac:dyDescent="0.3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  <c r="P1976" s="2"/>
    </row>
    <row r="1977" spans="1:16" ht="14.25" customHeight="1" x14ac:dyDescent="0.3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  <c r="P1977" s="2"/>
    </row>
    <row r="1978" spans="1:16" ht="14.25" customHeight="1" x14ac:dyDescent="0.3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  <c r="P1978" s="2"/>
    </row>
    <row r="1979" spans="1:16" ht="14.25" customHeight="1" x14ac:dyDescent="0.3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P1979" s="2"/>
    </row>
    <row r="1980" spans="1:16" ht="14.25" customHeight="1" x14ac:dyDescent="0.3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P1980" s="2"/>
    </row>
    <row r="1981" spans="1:16" ht="14.25" customHeight="1" x14ac:dyDescent="0.3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P1981" s="2"/>
    </row>
    <row r="1982" spans="1:16" ht="14.25" customHeight="1" x14ac:dyDescent="0.3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P1982" s="2"/>
    </row>
    <row r="1983" spans="1:16" ht="14.25" customHeight="1" x14ac:dyDescent="0.3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P1983" s="2"/>
    </row>
    <row r="1984" spans="1:16" ht="14.25" customHeight="1" x14ac:dyDescent="0.3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P1984" s="2"/>
    </row>
    <row r="1985" spans="1:16" ht="14.25" customHeight="1" x14ac:dyDescent="0.3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P1985" s="2"/>
    </row>
    <row r="1986" spans="1:16" ht="14.25" customHeight="1" x14ac:dyDescent="0.3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 t="shared" si="60"/>
        <v>753.85199999999998</v>
      </c>
      <c r="H1986" s="2">
        <f t="shared" si="61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P1986" s="2"/>
    </row>
    <row r="1987" spans="1:16" ht="14.25" customHeight="1" x14ac:dyDescent="0.3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 t="shared" ref="G1987:G2050" si="62">E1987*F1987</f>
        <v>795.495</v>
      </c>
      <c r="H1987" s="2">
        <f t="shared" ref="H1987:H2050" si="63"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P1987" s="2"/>
    </row>
    <row r="1988" spans="1:16" ht="14.25" customHeight="1" x14ac:dyDescent="0.3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P1988" s="2"/>
    </row>
    <row r="1989" spans="1:16" ht="14.25" customHeight="1" x14ac:dyDescent="0.3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P1989" s="2"/>
    </row>
    <row r="1990" spans="1:16" ht="14.25" customHeight="1" x14ac:dyDescent="0.3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  <c r="P1990" s="2"/>
    </row>
    <row r="1991" spans="1:16" ht="14.25" customHeight="1" x14ac:dyDescent="0.3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P1991" s="2"/>
    </row>
    <row r="1992" spans="1:16" ht="14.25" customHeight="1" x14ac:dyDescent="0.3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  <c r="P1992" s="2"/>
    </row>
    <row r="1993" spans="1:16" ht="14.25" customHeight="1" x14ac:dyDescent="0.3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P1993" s="2"/>
    </row>
    <row r="1994" spans="1:16" ht="14.25" customHeight="1" x14ac:dyDescent="0.3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P1994" s="2"/>
    </row>
    <row r="1995" spans="1:16" ht="14.25" customHeight="1" x14ac:dyDescent="0.3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P1995" s="2"/>
    </row>
    <row r="1996" spans="1:16" ht="14.25" customHeight="1" x14ac:dyDescent="0.3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P1996" s="2"/>
    </row>
    <row r="1997" spans="1:16" ht="14.25" customHeight="1" x14ac:dyDescent="0.3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P1997" s="2"/>
    </row>
    <row r="1998" spans="1:16" ht="14.25" customHeight="1" x14ac:dyDescent="0.3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  <c r="P1998" s="2"/>
    </row>
    <row r="1999" spans="1:16" ht="14.25" customHeight="1" x14ac:dyDescent="0.3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P1999" s="2"/>
    </row>
    <row r="2000" spans="1:16" ht="14.25" customHeight="1" x14ac:dyDescent="0.3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P2000" s="2"/>
    </row>
    <row r="2001" spans="1:16" ht="14.25" customHeight="1" x14ac:dyDescent="0.3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P2001" s="2"/>
    </row>
    <row r="2002" spans="1:16" ht="14.25" customHeight="1" x14ac:dyDescent="0.3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P2002" s="2"/>
    </row>
    <row r="2003" spans="1:16" ht="14.25" customHeight="1" x14ac:dyDescent="0.3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  <c r="P2003" s="2"/>
    </row>
    <row r="2004" spans="1:16" ht="14.25" customHeight="1" x14ac:dyDescent="0.3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P2004" s="2"/>
    </row>
    <row r="2005" spans="1:16" ht="14.25" customHeight="1" x14ac:dyDescent="0.3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P2005" s="2"/>
    </row>
    <row r="2006" spans="1:16" ht="14.25" customHeight="1" x14ac:dyDescent="0.3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  <c r="P2006" s="2"/>
    </row>
    <row r="2007" spans="1:16" ht="14.25" customHeight="1" x14ac:dyDescent="0.3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P2007" s="2"/>
    </row>
    <row r="2008" spans="1:16" ht="14.25" customHeight="1" x14ac:dyDescent="0.3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P2008" s="2"/>
    </row>
    <row r="2009" spans="1:16" ht="14.25" customHeight="1" x14ac:dyDescent="0.3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P2009" s="2"/>
    </row>
    <row r="2010" spans="1:16" ht="14.25" customHeight="1" x14ac:dyDescent="0.3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P2010" s="2"/>
    </row>
    <row r="2011" spans="1:16" ht="14.25" customHeight="1" x14ac:dyDescent="0.3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  <c r="P2011" s="2"/>
    </row>
    <row r="2012" spans="1:16" ht="14.25" customHeight="1" x14ac:dyDescent="0.3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P2012" s="2"/>
    </row>
    <row r="2013" spans="1:16" ht="14.25" customHeight="1" x14ac:dyDescent="0.3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P2013" s="2"/>
    </row>
    <row r="2014" spans="1:16" ht="14.25" customHeight="1" x14ac:dyDescent="0.3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  <c r="P2014" s="2"/>
    </row>
    <row r="2015" spans="1:16" ht="14.25" customHeight="1" x14ac:dyDescent="0.3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P2015" s="2"/>
    </row>
    <row r="2016" spans="1:16" ht="14.25" customHeight="1" x14ac:dyDescent="0.3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P2016" s="2"/>
    </row>
    <row r="2017" spans="1:16" ht="14.25" customHeight="1" x14ac:dyDescent="0.3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  <c r="P2017" s="2"/>
    </row>
    <row r="2018" spans="1:16" ht="14.25" customHeight="1" x14ac:dyDescent="0.3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P2018" s="2"/>
    </row>
    <row r="2019" spans="1:16" ht="14.25" customHeight="1" x14ac:dyDescent="0.3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P2019" s="2"/>
    </row>
    <row r="2020" spans="1:16" ht="14.25" customHeight="1" x14ac:dyDescent="0.3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P2020" s="2"/>
    </row>
    <row r="2021" spans="1:16" ht="14.25" customHeight="1" x14ac:dyDescent="0.3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P2021" s="2"/>
    </row>
    <row r="2022" spans="1:16" ht="14.25" customHeight="1" x14ac:dyDescent="0.3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P2022" s="2"/>
    </row>
    <row r="2023" spans="1:16" ht="14.25" customHeight="1" x14ac:dyDescent="0.3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  <c r="P2023" s="2"/>
    </row>
    <row r="2024" spans="1:16" ht="14.25" customHeight="1" x14ac:dyDescent="0.3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P2024" s="2"/>
    </row>
    <row r="2025" spans="1:16" ht="14.25" customHeight="1" x14ac:dyDescent="0.3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P2025" s="2"/>
    </row>
    <row r="2026" spans="1:16" ht="14.25" customHeight="1" x14ac:dyDescent="0.3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P2026" s="2"/>
    </row>
    <row r="2027" spans="1:16" ht="14.25" customHeight="1" x14ac:dyDescent="0.3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P2027" s="2"/>
    </row>
    <row r="2028" spans="1:16" ht="14.25" customHeight="1" x14ac:dyDescent="0.3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  <c r="P2028" s="2"/>
    </row>
    <row r="2029" spans="1:16" ht="14.25" customHeight="1" x14ac:dyDescent="0.3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P2029" s="2"/>
    </row>
    <row r="2030" spans="1:16" ht="14.25" customHeight="1" x14ac:dyDescent="0.3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P2030" s="2"/>
    </row>
    <row r="2031" spans="1:16" ht="14.25" customHeight="1" x14ac:dyDescent="0.3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P2031" s="2"/>
    </row>
    <row r="2032" spans="1:16" ht="14.25" customHeight="1" x14ac:dyDescent="0.3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P2032" s="2"/>
    </row>
    <row r="2033" spans="1:16" ht="14.25" customHeight="1" x14ac:dyDescent="0.3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P2033" s="2"/>
    </row>
    <row r="2034" spans="1:16" ht="14.25" customHeight="1" x14ac:dyDescent="0.3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P2034" s="2"/>
    </row>
    <row r="2035" spans="1:16" ht="14.25" customHeight="1" x14ac:dyDescent="0.3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  <c r="P2035" s="2"/>
    </row>
    <row r="2036" spans="1:16" ht="14.25" customHeight="1" x14ac:dyDescent="0.3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P2036" s="2"/>
    </row>
    <row r="2037" spans="1:16" ht="14.25" customHeight="1" x14ac:dyDescent="0.3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P2037" s="2"/>
    </row>
    <row r="2038" spans="1:16" ht="14.25" customHeight="1" x14ac:dyDescent="0.3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  <c r="P2038" s="2"/>
    </row>
    <row r="2039" spans="1:16" ht="14.25" customHeight="1" x14ac:dyDescent="0.3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P2039" s="2"/>
    </row>
    <row r="2040" spans="1:16" ht="14.25" customHeight="1" x14ac:dyDescent="0.3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  <c r="P2040" s="2"/>
    </row>
    <row r="2041" spans="1:16" ht="14.25" customHeight="1" x14ac:dyDescent="0.3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P2041" s="2"/>
    </row>
    <row r="2042" spans="1:16" ht="14.25" customHeight="1" x14ac:dyDescent="0.3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P2042" s="2"/>
    </row>
    <row r="2043" spans="1:16" ht="14.25" customHeight="1" x14ac:dyDescent="0.3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P2043" s="2"/>
    </row>
    <row r="2044" spans="1:16" ht="14.25" customHeight="1" x14ac:dyDescent="0.3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P2044" s="2"/>
    </row>
    <row r="2045" spans="1:16" ht="14.25" customHeight="1" x14ac:dyDescent="0.3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P2045" s="2"/>
    </row>
    <row r="2046" spans="1:16" ht="14.25" customHeight="1" x14ac:dyDescent="0.3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P2046" s="2"/>
    </row>
    <row r="2047" spans="1:16" ht="14.25" customHeight="1" x14ac:dyDescent="0.3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P2047" s="2"/>
    </row>
    <row r="2048" spans="1:16" ht="14.25" customHeight="1" x14ac:dyDescent="0.3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P2048" s="2"/>
    </row>
    <row r="2049" spans="1:16" ht="14.25" customHeight="1" x14ac:dyDescent="0.3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P2049" s="2"/>
    </row>
    <row r="2050" spans="1:16" ht="14.25" customHeight="1" x14ac:dyDescent="0.3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 t="shared" si="62"/>
        <v>217.31300000000002</v>
      </c>
      <c r="H2050" s="2">
        <f t="shared" si="63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P2050" s="2"/>
    </row>
    <row r="2051" spans="1:16" ht="14.25" customHeight="1" x14ac:dyDescent="0.3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 t="shared" ref="G2051:G2114" si="64">E2051*F2051</f>
        <v>24.455200000000001</v>
      </c>
      <c r="H2051" s="2">
        <f t="shared" ref="H2051:H2114" si="65"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P2051" s="2"/>
    </row>
    <row r="2052" spans="1:16" ht="14.25" customHeight="1" x14ac:dyDescent="0.3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P2052" s="2"/>
    </row>
    <row r="2053" spans="1:16" ht="14.25" customHeight="1" x14ac:dyDescent="0.3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P2053" s="2"/>
    </row>
    <row r="2054" spans="1:16" ht="14.25" customHeight="1" x14ac:dyDescent="0.3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P2054" s="2"/>
    </row>
    <row r="2055" spans="1:16" ht="14.25" customHeight="1" x14ac:dyDescent="0.3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  <c r="P2055" s="2"/>
    </row>
    <row r="2056" spans="1:16" ht="14.25" customHeight="1" x14ac:dyDescent="0.3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P2056" s="2"/>
    </row>
    <row r="2057" spans="1:16" ht="14.25" customHeight="1" x14ac:dyDescent="0.3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P2057" s="2"/>
    </row>
    <row r="2058" spans="1:16" ht="14.25" customHeight="1" x14ac:dyDescent="0.3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P2058" s="2"/>
    </row>
    <row r="2059" spans="1:16" ht="14.25" customHeight="1" x14ac:dyDescent="0.3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P2059" s="2"/>
    </row>
    <row r="2060" spans="1:16" ht="14.25" customHeight="1" x14ac:dyDescent="0.3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P2060" s="2"/>
    </row>
    <row r="2061" spans="1:16" ht="14.25" customHeight="1" x14ac:dyDescent="0.3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  <c r="P2061" s="2"/>
    </row>
    <row r="2062" spans="1:16" ht="14.25" customHeight="1" x14ac:dyDescent="0.3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P2062" s="2"/>
    </row>
    <row r="2063" spans="1:16" ht="14.25" customHeight="1" x14ac:dyDescent="0.3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P2063" s="2"/>
    </row>
    <row r="2064" spans="1:16" ht="14.25" customHeight="1" x14ac:dyDescent="0.3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  <c r="P2064" s="2"/>
    </row>
    <row r="2065" spans="1:16" ht="14.25" customHeight="1" x14ac:dyDescent="0.3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  <c r="P2065" s="2"/>
    </row>
    <row r="2066" spans="1:16" ht="14.25" customHeight="1" x14ac:dyDescent="0.3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P2066" s="2"/>
    </row>
    <row r="2067" spans="1:16" ht="14.25" customHeight="1" x14ac:dyDescent="0.3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  <c r="P2067" s="2"/>
    </row>
    <row r="2068" spans="1:16" ht="14.25" customHeight="1" x14ac:dyDescent="0.3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P2068" s="2"/>
    </row>
    <row r="2069" spans="1:16" ht="14.25" customHeight="1" x14ac:dyDescent="0.3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P2069" s="2"/>
    </row>
    <row r="2070" spans="1:16" ht="14.25" customHeight="1" x14ac:dyDescent="0.3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P2070" s="2"/>
    </row>
    <row r="2071" spans="1:16" ht="14.25" customHeight="1" x14ac:dyDescent="0.3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P2071" s="2"/>
    </row>
    <row r="2072" spans="1:16" ht="14.25" customHeight="1" x14ac:dyDescent="0.3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P2072" s="2"/>
    </row>
    <row r="2073" spans="1:16" ht="14.25" customHeight="1" x14ac:dyDescent="0.3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P2073" s="2"/>
    </row>
    <row r="2074" spans="1:16" ht="14.25" customHeight="1" x14ac:dyDescent="0.3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  <c r="P2074" s="2"/>
    </row>
    <row r="2075" spans="1:16" ht="14.25" customHeight="1" x14ac:dyDescent="0.3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  <c r="P2075" s="2"/>
    </row>
    <row r="2076" spans="1:16" ht="14.25" customHeight="1" x14ac:dyDescent="0.3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  <c r="P2076" s="2"/>
    </row>
    <row r="2077" spans="1:16" ht="14.25" customHeight="1" x14ac:dyDescent="0.3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P2077" s="2"/>
    </row>
    <row r="2078" spans="1:16" ht="14.25" customHeight="1" x14ac:dyDescent="0.3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  <c r="P2078" s="2"/>
    </row>
    <row r="2079" spans="1:16" ht="14.25" customHeight="1" x14ac:dyDescent="0.3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P2079" s="2"/>
    </row>
    <row r="2080" spans="1:16" ht="14.25" customHeight="1" x14ac:dyDescent="0.3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  <c r="P2080" s="2"/>
    </row>
    <row r="2081" spans="1:16" ht="14.25" customHeight="1" x14ac:dyDescent="0.3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P2081" s="2"/>
    </row>
    <row r="2082" spans="1:16" ht="14.25" customHeight="1" x14ac:dyDescent="0.3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P2082" s="2"/>
    </row>
    <row r="2083" spans="1:16" ht="14.25" customHeight="1" x14ac:dyDescent="0.3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P2083" s="2"/>
    </row>
    <row r="2084" spans="1:16" ht="14.25" customHeight="1" x14ac:dyDescent="0.3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  <c r="P2084" s="2"/>
    </row>
    <row r="2085" spans="1:16" ht="14.25" customHeight="1" x14ac:dyDescent="0.3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P2085" s="2"/>
    </row>
    <row r="2086" spans="1:16" ht="14.25" customHeight="1" x14ac:dyDescent="0.3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P2086" s="2"/>
    </row>
    <row r="2087" spans="1:16" ht="14.25" customHeight="1" x14ac:dyDescent="0.3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P2087" s="2"/>
    </row>
    <row r="2088" spans="1:16" ht="14.25" customHeight="1" x14ac:dyDescent="0.3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  <c r="P2088" s="2"/>
    </row>
    <row r="2089" spans="1:16" ht="14.25" customHeight="1" x14ac:dyDescent="0.3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  <c r="P2089" s="2"/>
    </row>
    <row r="2090" spans="1:16" ht="14.25" customHeight="1" x14ac:dyDescent="0.3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P2090" s="2"/>
    </row>
    <row r="2091" spans="1:16" ht="14.25" customHeight="1" x14ac:dyDescent="0.3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P2091" s="2"/>
    </row>
    <row r="2092" spans="1:16" ht="14.25" customHeight="1" x14ac:dyDescent="0.3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P2092" s="2"/>
    </row>
    <row r="2093" spans="1:16" ht="14.25" customHeight="1" x14ac:dyDescent="0.3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P2093" s="2"/>
    </row>
    <row r="2094" spans="1:16" ht="14.25" customHeight="1" x14ac:dyDescent="0.3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P2094" s="2"/>
    </row>
    <row r="2095" spans="1:16" ht="14.25" customHeight="1" x14ac:dyDescent="0.3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P2095" s="2"/>
    </row>
    <row r="2096" spans="1:16" ht="14.25" customHeight="1" x14ac:dyDescent="0.3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P2096" s="2"/>
    </row>
    <row r="2097" spans="1:16" ht="14.25" customHeight="1" x14ac:dyDescent="0.3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P2097" s="2"/>
    </row>
    <row r="2098" spans="1:16" ht="14.25" customHeight="1" x14ac:dyDescent="0.3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P2098" s="2"/>
    </row>
    <row r="2099" spans="1:16" ht="14.25" customHeight="1" x14ac:dyDescent="0.3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P2099" s="2"/>
    </row>
    <row r="2100" spans="1:16" ht="14.25" customHeight="1" x14ac:dyDescent="0.3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P2100" s="2"/>
    </row>
    <row r="2101" spans="1:16" ht="14.25" customHeight="1" x14ac:dyDescent="0.3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P2101" s="2"/>
    </row>
    <row r="2102" spans="1:16" ht="14.25" customHeight="1" x14ac:dyDescent="0.3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P2102" s="2"/>
    </row>
    <row r="2103" spans="1:16" ht="14.25" customHeight="1" x14ac:dyDescent="0.3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P2103" s="2"/>
    </row>
    <row r="2104" spans="1:16" ht="14.25" customHeight="1" x14ac:dyDescent="0.3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P2104" s="2"/>
    </row>
    <row r="2105" spans="1:16" ht="14.25" customHeight="1" x14ac:dyDescent="0.3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P2105" s="2"/>
    </row>
    <row r="2106" spans="1:16" ht="14.25" customHeight="1" x14ac:dyDescent="0.3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P2106" s="2"/>
    </row>
    <row r="2107" spans="1:16" ht="14.25" customHeight="1" x14ac:dyDescent="0.3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P2107" s="2"/>
    </row>
    <row r="2108" spans="1:16" ht="14.25" customHeight="1" x14ac:dyDescent="0.3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P2108" s="2"/>
    </row>
    <row r="2109" spans="1:16" ht="14.25" customHeight="1" x14ac:dyDescent="0.3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P2109" s="2"/>
    </row>
    <row r="2110" spans="1:16" ht="14.25" customHeight="1" x14ac:dyDescent="0.3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P2110" s="2"/>
    </row>
    <row r="2111" spans="1:16" ht="14.25" customHeight="1" x14ac:dyDescent="0.3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P2111" s="2"/>
    </row>
    <row r="2112" spans="1:16" ht="14.25" customHeight="1" x14ac:dyDescent="0.3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P2112" s="2"/>
    </row>
    <row r="2113" spans="1:16" ht="14.25" customHeight="1" x14ac:dyDescent="0.3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P2113" s="2"/>
    </row>
    <row r="2114" spans="1:16" ht="14.25" customHeight="1" x14ac:dyDescent="0.3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 t="shared" si="64"/>
        <v>461.41160000000002</v>
      </c>
      <c r="H2114" s="2">
        <f t="shared" si="65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P2114" s="2"/>
    </row>
    <row r="2115" spans="1:16" ht="14.25" customHeight="1" x14ac:dyDescent="0.3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 t="shared" ref="G2115:G2178" si="66">E2115*F2115</f>
        <v>120.845</v>
      </c>
      <c r="H2115" s="2">
        <f t="shared" ref="H2115:H2178" si="67"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P2115" s="2"/>
    </row>
    <row r="2116" spans="1:16" ht="14.25" customHeight="1" x14ac:dyDescent="0.3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  <c r="P2116" s="2"/>
    </row>
    <row r="2117" spans="1:16" ht="14.25" customHeight="1" x14ac:dyDescent="0.3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P2117" s="2"/>
    </row>
    <row r="2118" spans="1:16" ht="14.25" customHeight="1" x14ac:dyDescent="0.3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P2118" s="2"/>
    </row>
    <row r="2119" spans="1:16" ht="14.25" customHeight="1" x14ac:dyDescent="0.3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P2119" s="2"/>
    </row>
    <row r="2120" spans="1:16" ht="14.25" customHeight="1" x14ac:dyDescent="0.3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  <c r="P2120" s="2"/>
    </row>
    <row r="2121" spans="1:16" ht="14.25" customHeight="1" x14ac:dyDescent="0.3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P2121" s="2"/>
    </row>
    <row r="2122" spans="1:16" ht="14.25" customHeight="1" x14ac:dyDescent="0.3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P2122" s="2"/>
    </row>
    <row r="2123" spans="1:16" ht="14.25" customHeight="1" x14ac:dyDescent="0.3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P2123" s="2"/>
    </row>
    <row r="2124" spans="1:16" ht="14.25" customHeight="1" x14ac:dyDescent="0.3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P2124" s="2"/>
    </row>
    <row r="2125" spans="1:16" ht="14.25" customHeight="1" x14ac:dyDescent="0.3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P2125" s="2"/>
    </row>
    <row r="2126" spans="1:16" ht="14.25" customHeight="1" x14ac:dyDescent="0.3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P2126" s="2"/>
    </row>
    <row r="2127" spans="1:16" ht="14.25" customHeight="1" x14ac:dyDescent="0.3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P2127" s="2"/>
    </row>
    <row r="2128" spans="1:16" ht="14.25" customHeight="1" x14ac:dyDescent="0.3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P2128" s="2"/>
    </row>
    <row r="2129" spans="1:16" ht="14.25" customHeight="1" x14ac:dyDescent="0.3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  <c r="P2129" s="2"/>
    </row>
    <row r="2130" spans="1:16" ht="14.25" customHeight="1" x14ac:dyDescent="0.3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P2130" s="2"/>
    </row>
    <row r="2131" spans="1:16" ht="14.25" customHeight="1" x14ac:dyDescent="0.3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P2131" s="2"/>
    </row>
    <row r="2132" spans="1:16" ht="14.25" customHeight="1" x14ac:dyDescent="0.3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P2132" s="2"/>
    </row>
    <row r="2133" spans="1:16" ht="14.25" customHeight="1" x14ac:dyDescent="0.3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P2133" s="2"/>
    </row>
    <row r="2134" spans="1:16" ht="14.25" customHeight="1" x14ac:dyDescent="0.3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P2134" s="2"/>
    </row>
    <row r="2135" spans="1:16" ht="14.25" customHeight="1" x14ac:dyDescent="0.3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P2135" s="2"/>
    </row>
    <row r="2136" spans="1:16" ht="14.25" customHeight="1" x14ac:dyDescent="0.3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  <c r="P2136" s="2"/>
    </row>
    <row r="2137" spans="1:16" ht="14.25" customHeight="1" x14ac:dyDescent="0.3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P2137" s="2"/>
    </row>
    <row r="2138" spans="1:16" ht="14.25" customHeight="1" x14ac:dyDescent="0.3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P2138" s="2"/>
    </row>
    <row r="2139" spans="1:16" ht="14.25" customHeight="1" x14ac:dyDescent="0.3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P2139" s="2"/>
    </row>
    <row r="2140" spans="1:16" ht="14.25" customHeight="1" x14ac:dyDescent="0.3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P2140" s="2"/>
    </row>
    <row r="2141" spans="1:16" ht="14.25" customHeight="1" x14ac:dyDescent="0.3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P2141" s="2"/>
    </row>
    <row r="2142" spans="1:16" ht="14.25" customHeight="1" x14ac:dyDescent="0.3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  <c r="P2142" s="2"/>
    </row>
    <row r="2143" spans="1:16" ht="14.25" customHeight="1" x14ac:dyDescent="0.3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  <c r="P2143" s="2"/>
    </row>
    <row r="2144" spans="1:16" ht="14.25" customHeight="1" x14ac:dyDescent="0.3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P2144" s="2"/>
    </row>
    <row r="2145" spans="1:16" ht="14.25" customHeight="1" x14ac:dyDescent="0.3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P2145" s="2"/>
    </row>
    <row r="2146" spans="1:16" ht="14.25" customHeight="1" x14ac:dyDescent="0.3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P2146" s="2"/>
    </row>
    <row r="2147" spans="1:16" ht="14.25" customHeight="1" x14ac:dyDescent="0.3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P2147" s="2"/>
    </row>
    <row r="2148" spans="1:16" ht="14.25" customHeight="1" x14ac:dyDescent="0.3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  <c r="P2148" s="2"/>
    </row>
    <row r="2149" spans="1:16" ht="14.25" customHeight="1" x14ac:dyDescent="0.3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P2149" s="2"/>
    </row>
    <row r="2150" spans="1:16" ht="14.25" customHeight="1" x14ac:dyDescent="0.3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P2150" s="2"/>
    </row>
    <row r="2151" spans="1:16" ht="14.25" customHeight="1" x14ac:dyDescent="0.3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  <c r="P2151" s="2"/>
    </row>
    <row r="2152" spans="1:16" ht="14.25" customHeight="1" x14ac:dyDescent="0.3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  <c r="P2152" s="2"/>
    </row>
    <row r="2153" spans="1:16" ht="14.25" customHeight="1" x14ac:dyDescent="0.3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P2153" s="2"/>
    </row>
    <row r="2154" spans="1:16" ht="14.25" customHeight="1" x14ac:dyDescent="0.3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P2154" s="2"/>
    </row>
    <row r="2155" spans="1:16" ht="14.25" customHeight="1" x14ac:dyDescent="0.3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P2155" s="2"/>
    </row>
    <row r="2156" spans="1:16" ht="14.25" customHeight="1" x14ac:dyDescent="0.3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P2156" s="2"/>
    </row>
    <row r="2157" spans="1:16" ht="14.25" customHeight="1" x14ac:dyDescent="0.3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P2157" s="2"/>
    </row>
    <row r="2158" spans="1:16" ht="14.25" customHeight="1" x14ac:dyDescent="0.3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  <c r="P2158" s="2"/>
    </row>
    <row r="2159" spans="1:16" ht="14.25" customHeight="1" x14ac:dyDescent="0.3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P2159" s="2"/>
    </row>
    <row r="2160" spans="1:16" ht="14.25" customHeight="1" x14ac:dyDescent="0.3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P2160" s="2"/>
    </row>
    <row r="2161" spans="1:16" ht="14.25" customHeight="1" x14ac:dyDescent="0.3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P2161" s="2"/>
    </row>
    <row r="2162" spans="1:16" ht="14.25" customHeight="1" x14ac:dyDescent="0.3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P2162" s="2"/>
    </row>
    <row r="2163" spans="1:16" ht="14.25" customHeight="1" x14ac:dyDescent="0.3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P2163" s="2"/>
    </row>
    <row r="2164" spans="1:16" ht="14.25" customHeight="1" x14ac:dyDescent="0.3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P2164" s="2"/>
    </row>
    <row r="2165" spans="1:16" ht="14.25" customHeight="1" x14ac:dyDescent="0.3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P2165" s="2"/>
    </row>
    <row r="2166" spans="1:16" ht="14.25" customHeight="1" x14ac:dyDescent="0.3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P2166" s="2"/>
    </row>
    <row r="2167" spans="1:16" ht="14.25" customHeight="1" x14ac:dyDescent="0.3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P2167" s="2"/>
    </row>
    <row r="2168" spans="1:16" ht="14.25" customHeight="1" x14ac:dyDescent="0.3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  <c r="P2168" s="2"/>
    </row>
    <row r="2169" spans="1:16" ht="14.25" customHeight="1" x14ac:dyDescent="0.3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  <c r="P2169" s="2"/>
    </row>
    <row r="2170" spans="1:16" ht="14.25" customHeight="1" x14ac:dyDescent="0.3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P2170" s="2"/>
    </row>
    <row r="2171" spans="1:16" ht="14.25" customHeight="1" x14ac:dyDescent="0.3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P2171" s="2"/>
    </row>
    <row r="2172" spans="1:16" ht="14.25" customHeight="1" x14ac:dyDescent="0.3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  <c r="P2172" s="2"/>
    </row>
    <row r="2173" spans="1:16" ht="14.25" customHeight="1" x14ac:dyDescent="0.3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P2173" s="2"/>
    </row>
    <row r="2174" spans="1:16" ht="14.25" customHeight="1" x14ac:dyDescent="0.3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P2174" s="2"/>
    </row>
    <row r="2175" spans="1:16" ht="14.25" customHeight="1" x14ac:dyDescent="0.3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P2175" s="2"/>
    </row>
    <row r="2176" spans="1:16" ht="14.25" customHeight="1" x14ac:dyDescent="0.3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  <c r="P2176" s="2"/>
    </row>
    <row r="2177" spans="1:16" ht="14.25" customHeight="1" x14ac:dyDescent="0.3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P2177" s="2"/>
    </row>
    <row r="2178" spans="1:16" ht="14.25" customHeight="1" x14ac:dyDescent="0.3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 t="shared" si="66"/>
        <v>1849.5099</v>
      </c>
      <c r="H2178" s="2">
        <f t="shared" si="67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  <c r="P2178" s="2"/>
    </row>
    <row r="2179" spans="1:16" ht="14.25" customHeight="1" x14ac:dyDescent="0.3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 t="shared" ref="G2179:G2242" si="68">E2179*F2179</f>
        <v>174.26420000000002</v>
      </c>
      <c r="H2179" s="2">
        <f t="shared" ref="H2179:H2242" si="69"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P2179" s="2"/>
    </row>
    <row r="2180" spans="1:16" ht="14.25" customHeight="1" x14ac:dyDescent="0.3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  <c r="P2180" s="2"/>
    </row>
    <row r="2181" spans="1:16" ht="14.25" customHeight="1" x14ac:dyDescent="0.3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P2181" s="2"/>
    </row>
    <row r="2182" spans="1:16" ht="14.25" customHeight="1" x14ac:dyDescent="0.3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  <c r="P2182" s="2"/>
    </row>
    <row r="2183" spans="1:16" ht="14.25" customHeight="1" x14ac:dyDescent="0.3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P2183" s="2"/>
    </row>
    <row r="2184" spans="1:16" ht="14.25" customHeight="1" x14ac:dyDescent="0.3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P2184" s="2"/>
    </row>
    <row r="2185" spans="1:16" ht="14.25" customHeight="1" x14ac:dyDescent="0.3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P2185" s="2"/>
    </row>
    <row r="2186" spans="1:16" ht="14.25" customHeight="1" x14ac:dyDescent="0.3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P2186" s="2"/>
    </row>
    <row r="2187" spans="1:16" ht="14.25" customHeight="1" x14ac:dyDescent="0.3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P2187" s="2"/>
    </row>
    <row r="2188" spans="1:16" ht="14.25" customHeight="1" x14ac:dyDescent="0.3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  <c r="P2188" s="2"/>
    </row>
    <row r="2189" spans="1:16" ht="14.25" customHeight="1" x14ac:dyDescent="0.3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P2189" s="2"/>
    </row>
    <row r="2190" spans="1:16" ht="14.25" customHeight="1" x14ac:dyDescent="0.3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P2190" s="2"/>
    </row>
    <row r="2191" spans="1:16" ht="14.25" customHeight="1" x14ac:dyDescent="0.3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P2191" s="2"/>
    </row>
    <row r="2192" spans="1:16" ht="14.25" customHeight="1" x14ac:dyDescent="0.3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P2192" s="2"/>
    </row>
    <row r="2193" spans="1:16" ht="14.25" customHeight="1" x14ac:dyDescent="0.3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  <c r="P2193" s="2"/>
    </row>
    <row r="2194" spans="1:16" ht="14.25" customHeight="1" x14ac:dyDescent="0.3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P2194" s="2"/>
    </row>
    <row r="2195" spans="1:16" ht="14.25" customHeight="1" x14ac:dyDescent="0.3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  <c r="P2195" s="2"/>
    </row>
    <row r="2196" spans="1:16" ht="14.25" customHeight="1" x14ac:dyDescent="0.3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P2196" s="2"/>
    </row>
    <row r="2197" spans="1:16" ht="14.25" customHeight="1" x14ac:dyDescent="0.3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P2197" s="2"/>
    </row>
    <row r="2198" spans="1:16" ht="14.25" customHeight="1" x14ac:dyDescent="0.3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P2198" s="2"/>
    </row>
    <row r="2199" spans="1:16" ht="14.25" customHeight="1" x14ac:dyDescent="0.3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  <c r="P2199" s="2"/>
    </row>
    <row r="2200" spans="1:16" ht="14.25" customHeight="1" x14ac:dyDescent="0.3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P2200" s="2"/>
    </row>
    <row r="2201" spans="1:16" ht="14.25" customHeight="1" x14ac:dyDescent="0.3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P2201" s="2"/>
    </row>
    <row r="2202" spans="1:16" ht="14.25" customHeight="1" x14ac:dyDescent="0.3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P2202" s="2"/>
    </row>
    <row r="2203" spans="1:16" ht="14.25" customHeight="1" x14ac:dyDescent="0.3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P2203" s="2"/>
    </row>
    <row r="2204" spans="1:16" ht="14.25" customHeight="1" x14ac:dyDescent="0.3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P2204" s="2"/>
    </row>
    <row r="2205" spans="1:16" ht="14.25" customHeight="1" x14ac:dyDescent="0.3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P2205" s="2"/>
    </row>
    <row r="2206" spans="1:16" ht="14.25" customHeight="1" x14ac:dyDescent="0.3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  <c r="P2206" s="2"/>
    </row>
    <row r="2207" spans="1:16" ht="14.25" customHeight="1" x14ac:dyDescent="0.3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P2207" s="2"/>
    </row>
    <row r="2208" spans="1:16" ht="14.25" customHeight="1" x14ac:dyDescent="0.3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  <c r="P2208" s="2"/>
    </row>
    <row r="2209" spans="1:16" ht="14.25" customHeight="1" x14ac:dyDescent="0.3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P2209" s="2"/>
    </row>
    <row r="2210" spans="1:16" ht="14.25" customHeight="1" x14ac:dyDescent="0.3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  <c r="P2210" s="2"/>
    </row>
    <row r="2211" spans="1:16" ht="14.25" customHeight="1" x14ac:dyDescent="0.3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  <c r="P2211" s="2"/>
    </row>
    <row r="2212" spans="1:16" ht="14.25" customHeight="1" x14ac:dyDescent="0.3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P2212" s="2"/>
    </row>
    <row r="2213" spans="1:16" ht="14.25" customHeight="1" x14ac:dyDescent="0.3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  <c r="P2213" s="2"/>
    </row>
    <row r="2214" spans="1:16" ht="14.25" customHeight="1" x14ac:dyDescent="0.3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  <c r="P2214" s="2"/>
    </row>
    <row r="2215" spans="1:16" ht="14.25" customHeight="1" x14ac:dyDescent="0.3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P2215" s="2"/>
    </row>
    <row r="2216" spans="1:16" ht="14.25" customHeight="1" x14ac:dyDescent="0.3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P2216" s="2"/>
    </row>
    <row r="2217" spans="1:16" ht="14.25" customHeight="1" x14ac:dyDescent="0.3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  <c r="P2217" s="2"/>
    </row>
    <row r="2218" spans="1:16" ht="14.25" customHeight="1" x14ac:dyDescent="0.3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P2218" s="2"/>
    </row>
    <row r="2219" spans="1:16" ht="14.25" customHeight="1" x14ac:dyDescent="0.3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P2219" s="2"/>
    </row>
    <row r="2220" spans="1:16" ht="14.25" customHeight="1" x14ac:dyDescent="0.3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P2220" s="2"/>
    </row>
    <row r="2221" spans="1:16" ht="14.25" customHeight="1" x14ac:dyDescent="0.3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  <c r="P2221" s="2"/>
    </row>
    <row r="2222" spans="1:16" ht="14.25" customHeight="1" x14ac:dyDescent="0.3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P2222" s="2"/>
    </row>
    <row r="2223" spans="1:16" ht="14.25" customHeight="1" x14ac:dyDescent="0.3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P2223" s="2"/>
    </row>
    <row r="2224" spans="1:16" ht="14.25" customHeight="1" x14ac:dyDescent="0.3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  <c r="P2224" s="2"/>
    </row>
    <row r="2225" spans="1:16" ht="14.25" customHeight="1" x14ac:dyDescent="0.3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P2225" s="2"/>
    </row>
    <row r="2226" spans="1:16" ht="14.25" customHeight="1" x14ac:dyDescent="0.3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P2226" s="2"/>
    </row>
    <row r="2227" spans="1:16" ht="14.25" customHeight="1" x14ac:dyDescent="0.3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P2227" s="2"/>
    </row>
    <row r="2228" spans="1:16" ht="14.25" customHeight="1" x14ac:dyDescent="0.3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  <c r="P2228" s="2"/>
    </row>
    <row r="2229" spans="1:16" ht="14.25" customHeight="1" x14ac:dyDescent="0.3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  <c r="P2229" s="2"/>
    </row>
    <row r="2230" spans="1:16" ht="14.25" customHeight="1" x14ac:dyDescent="0.3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  <c r="P2230" s="2"/>
    </row>
    <row r="2231" spans="1:16" ht="14.25" customHeight="1" x14ac:dyDescent="0.3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P2231" s="2"/>
    </row>
    <row r="2232" spans="1:16" ht="14.25" customHeight="1" x14ac:dyDescent="0.3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P2232" s="2"/>
    </row>
    <row r="2233" spans="1:16" ht="14.25" customHeight="1" x14ac:dyDescent="0.3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P2233" s="2"/>
    </row>
    <row r="2234" spans="1:16" ht="14.25" customHeight="1" x14ac:dyDescent="0.3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P2234" s="2"/>
    </row>
    <row r="2235" spans="1:16" ht="14.25" customHeight="1" x14ac:dyDescent="0.3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  <c r="P2235" s="2"/>
    </row>
    <row r="2236" spans="1:16" ht="14.25" customHeight="1" x14ac:dyDescent="0.3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  <c r="P2236" s="2"/>
    </row>
    <row r="2237" spans="1:16" ht="14.25" customHeight="1" x14ac:dyDescent="0.3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  <c r="P2237" s="2"/>
    </row>
    <row r="2238" spans="1:16" ht="14.25" customHeight="1" x14ac:dyDescent="0.3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P2238" s="2"/>
    </row>
    <row r="2239" spans="1:16" ht="14.25" customHeight="1" x14ac:dyDescent="0.3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P2239" s="2"/>
    </row>
    <row r="2240" spans="1:16" ht="14.25" customHeight="1" x14ac:dyDescent="0.3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P2240" s="2"/>
    </row>
    <row r="2241" spans="1:16" ht="14.25" customHeight="1" x14ac:dyDescent="0.3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P2241" s="2"/>
    </row>
    <row r="2242" spans="1:16" ht="14.25" customHeight="1" x14ac:dyDescent="0.3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 t="shared" si="68"/>
        <v>188.197</v>
      </c>
      <c r="H2242" s="2">
        <f t="shared" si="6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P2242" s="2"/>
    </row>
    <row r="2243" spans="1:16" ht="14.25" customHeight="1" x14ac:dyDescent="0.3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 t="shared" ref="G2243:G2306" si="70">E2243*F2243</f>
        <v>318.42320000000001</v>
      </c>
      <c r="H2243" s="2">
        <f t="shared" ref="H2243:H2306" si="71"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P2243" s="2"/>
    </row>
    <row r="2244" spans="1:16" ht="14.25" customHeight="1" x14ac:dyDescent="0.3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P2244" s="2"/>
    </row>
    <row r="2245" spans="1:16" ht="14.25" customHeight="1" x14ac:dyDescent="0.3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P2245" s="2"/>
    </row>
    <row r="2246" spans="1:16" ht="14.25" customHeight="1" x14ac:dyDescent="0.3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P2246" s="2"/>
    </row>
    <row r="2247" spans="1:16" ht="14.25" customHeight="1" x14ac:dyDescent="0.3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  <c r="P2247" s="2"/>
    </row>
    <row r="2248" spans="1:16" ht="14.25" customHeight="1" x14ac:dyDescent="0.3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  <c r="P2248" s="2"/>
    </row>
    <row r="2249" spans="1:16" ht="14.25" customHeight="1" x14ac:dyDescent="0.3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P2249" s="2"/>
    </row>
    <row r="2250" spans="1:16" ht="14.25" customHeight="1" x14ac:dyDescent="0.3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P2250" s="2"/>
    </row>
    <row r="2251" spans="1:16" ht="14.25" customHeight="1" x14ac:dyDescent="0.3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P2251" s="2"/>
    </row>
    <row r="2252" spans="1:16" ht="14.25" customHeight="1" x14ac:dyDescent="0.3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  <c r="P2252" s="2"/>
    </row>
    <row r="2253" spans="1:16" ht="14.25" customHeight="1" x14ac:dyDescent="0.3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P2253" s="2"/>
    </row>
    <row r="2254" spans="1:16" ht="14.25" customHeight="1" x14ac:dyDescent="0.3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P2254" s="2"/>
    </row>
    <row r="2255" spans="1:16" ht="14.25" customHeight="1" x14ac:dyDescent="0.3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P2255" s="2"/>
    </row>
    <row r="2256" spans="1:16" ht="14.25" customHeight="1" x14ac:dyDescent="0.3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P2256" s="2"/>
    </row>
    <row r="2257" spans="1:16" ht="14.25" customHeight="1" x14ac:dyDescent="0.3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  <c r="P2257" s="2"/>
    </row>
    <row r="2258" spans="1:16" ht="14.25" customHeight="1" x14ac:dyDescent="0.3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P2258" s="2"/>
    </row>
    <row r="2259" spans="1:16" ht="14.25" customHeight="1" x14ac:dyDescent="0.3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P2259" s="2"/>
    </row>
    <row r="2260" spans="1:16" ht="14.25" customHeight="1" x14ac:dyDescent="0.3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P2260" s="2"/>
    </row>
    <row r="2261" spans="1:16" ht="14.25" customHeight="1" x14ac:dyDescent="0.3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P2261" s="2"/>
    </row>
    <row r="2262" spans="1:16" ht="14.25" customHeight="1" x14ac:dyDescent="0.3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  <c r="P2262" s="2"/>
    </row>
    <row r="2263" spans="1:16" ht="14.25" customHeight="1" x14ac:dyDescent="0.3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P2263" s="2"/>
    </row>
    <row r="2264" spans="1:16" ht="14.25" customHeight="1" x14ac:dyDescent="0.3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P2264" s="2"/>
    </row>
    <row r="2265" spans="1:16" ht="14.25" customHeight="1" x14ac:dyDescent="0.3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P2265" s="2"/>
    </row>
    <row r="2266" spans="1:16" ht="14.25" customHeight="1" x14ac:dyDescent="0.3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  <c r="P2266" s="2"/>
    </row>
    <row r="2267" spans="1:16" ht="14.25" customHeight="1" x14ac:dyDescent="0.3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P2267" s="2"/>
    </row>
    <row r="2268" spans="1:16" ht="14.25" customHeight="1" x14ac:dyDescent="0.3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P2268" s="2"/>
    </row>
    <row r="2269" spans="1:16" ht="14.25" customHeight="1" x14ac:dyDescent="0.3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P2269" s="2"/>
    </row>
    <row r="2270" spans="1:16" ht="14.25" customHeight="1" x14ac:dyDescent="0.3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P2270" s="2"/>
    </row>
    <row r="2271" spans="1:16" ht="14.25" customHeight="1" x14ac:dyDescent="0.3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P2271" s="2"/>
    </row>
    <row r="2272" spans="1:16" ht="14.25" customHeight="1" x14ac:dyDescent="0.3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P2272" s="2"/>
    </row>
    <row r="2273" spans="1:16" ht="14.25" customHeight="1" x14ac:dyDescent="0.3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P2273" s="2"/>
    </row>
    <row r="2274" spans="1:16" ht="14.25" customHeight="1" x14ac:dyDescent="0.3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P2274" s="2"/>
    </row>
    <row r="2275" spans="1:16" ht="14.25" customHeight="1" x14ac:dyDescent="0.3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P2275" s="2"/>
    </row>
    <row r="2276" spans="1:16" ht="14.25" customHeight="1" x14ac:dyDescent="0.3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P2276" s="2"/>
    </row>
    <row r="2277" spans="1:16" ht="14.25" customHeight="1" x14ac:dyDescent="0.3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P2277" s="2"/>
    </row>
    <row r="2278" spans="1:16" ht="14.25" customHeight="1" x14ac:dyDescent="0.3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  <c r="P2278" s="2"/>
    </row>
    <row r="2279" spans="1:16" ht="14.25" customHeight="1" x14ac:dyDescent="0.3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P2279" s="2"/>
    </row>
    <row r="2280" spans="1:16" ht="14.25" customHeight="1" x14ac:dyDescent="0.3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P2280" s="2"/>
    </row>
    <row r="2281" spans="1:16" ht="14.25" customHeight="1" x14ac:dyDescent="0.3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  <c r="P2281" s="2"/>
    </row>
    <row r="2282" spans="1:16" ht="14.25" customHeight="1" x14ac:dyDescent="0.3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P2282" s="2"/>
    </row>
    <row r="2283" spans="1:16" ht="14.25" customHeight="1" x14ac:dyDescent="0.3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P2283" s="2"/>
    </row>
    <row r="2284" spans="1:16" ht="14.25" customHeight="1" x14ac:dyDescent="0.3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P2284" s="2"/>
    </row>
    <row r="2285" spans="1:16" ht="14.25" customHeight="1" x14ac:dyDescent="0.3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P2285" s="2"/>
    </row>
    <row r="2286" spans="1:16" ht="14.25" customHeight="1" x14ac:dyDescent="0.3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P2286" s="2"/>
    </row>
    <row r="2287" spans="1:16" ht="14.25" customHeight="1" x14ac:dyDescent="0.3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P2287" s="2"/>
    </row>
    <row r="2288" spans="1:16" ht="14.25" customHeight="1" x14ac:dyDescent="0.3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P2288" s="2"/>
    </row>
    <row r="2289" spans="1:16" ht="14.25" customHeight="1" x14ac:dyDescent="0.3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P2289" s="2"/>
    </row>
    <row r="2290" spans="1:16" ht="14.25" customHeight="1" x14ac:dyDescent="0.3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P2290" s="2"/>
    </row>
    <row r="2291" spans="1:16" ht="14.25" customHeight="1" x14ac:dyDescent="0.3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P2291" s="2"/>
    </row>
    <row r="2292" spans="1:16" ht="14.25" customHeight="1" x14ac:dyDescent="0.3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P2292" s="2"/>
    </row>
    <row r="2293" spans="1:16" ht="14.25" customHeight="1" x14ac:dyDescent="0.3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P2293" s="2"/>
    </row>
    <row r="2294" spans="1:16" ht="14.25" customHeight="1" x14ac:dyDescent="0.3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P2294" s="2"/>
    </row>
    <row r="2295" spans="1:16" ht="14.25" customHeight="1" x14ac:dyDescent="0.3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P2295" s="2"/>
    </row>
    <row r="2296" spans="1:16" ht="14.25" customHeight="1" x14ac:dyDescent="0.3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P2296" s="2"/>
    </row>
    <row r="2297" spans="1:16" ht="14.25" customHeight="1" x14ac:dyDescent="0.3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P2297" s="2"/>
    </row>
    <row r="2298" spans="1:16" ht="14.25" customHeight="1" x14ac:dyDescent="0.3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P2298" s="2"/>
    </row>
    <row r="2299" spans="1:16" ht="14.25" customHeight="1" x14ac:dyDescent="0.3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P2299" s="2"/>
    </row>
    <row r="2300" spans="1:16" ht="14.25" customHeight="1" x14ac:dyDescent="0.3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P2300" s="2"/>
    </row>
    <row r="2301" spans="1:16" ht="14.25" customHeight="1" x14ac:dyDescent="0.3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  <c r="P2301" s="2"/>
    </row>
    <row r="2302" spans="1:16" ht="14.25" customHeight="1" x14ac:dyDescent="0.3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P2302" s="2"/>
    </row>
    <row r="2303" spans="1:16" ht="14.25" customHeight="1" x14ac:dyDescent="0.3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P2303" s="2"/>
    </row>
    <row r="2304" spans="1:16" ht="14.25" customHeight="1" x14ac:dyDescent="0.3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P2304" s="2"/>
    </row>
    <row r="2305" spans="1:16" ht="14.25" customHeight="1" x14ac:dyDescent="0.3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P2305" s="2"/>
    </row>
    <row r="2306" spans="1:16" ht="14.25" customHeight="1" x14ac:dyDescent="0.3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 t="shared" si="70"/>
        <v>710.42579999999998</v>
      </c>
      <c r="H2306" s="2">
        <f t="shared" si="71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P2306" s="2"/>
    </row>
    <row r="2307" spans="1:16" ht="14.25" customHeight="1" x14ac:dyDescent="0.3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 t="shared" ref="G2307:G2370" si="72">E2307*F2307</f>
        <v>129.5719</v>
      </c>
      <c r="H2307" s="2">
        <f t="shared" ref="H2307:H2370" si="73"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P2307" s="2"/>
    </row>
    <row r="2308" spans="1:16" ht="14.25" customHeight="1" x14ac:dyDescent="0.3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P2308" s="2"/>
    </row>
    <row r="2309" spans="1:16" ht="14.25" customHeight="1" x14ac:dyDescent="0.3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P2309" s="2"/>
    </row>
    <row r="2310" spans="1:16" ht="14.25" customHeight="1" x14ac:dyDescent="0.3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P2310" s="2"/>
    </row>
    <row r="2311" spans="1:16" ht="14.25" customHeight="1" x14ac:dyDescent="0.3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  <c r="P2311" s="2"/>
    </row>
    <row r="2312" spans="1:16" ht="14.25" customHeight="1" x14ac:dyDescent="0.3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P2312" s="2"/>
    </row>
    <row r="2313" spans="1:16" ht="14.25" customHeight="1" x14ac:dyDescent="0.3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P2313" s="2"/>
    </row>
    <row r="2314" spans="1:16" ht="14.25" customHeight="1" x14ac:dyDescent="0.3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P2314" s="2"/>
    </row>
    <row r="2315" spans="1:16" ht="14.25" customHeight="1" x14ac:dyDescent="0.3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P2315" s="2"/>
    </row>
    <row r="2316" spans="1:16" ht="14.25" customHeight="1" x14ac:dyDescent="0.3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P2316" s="2"/>
    </row>
    <row r="2317" spans="1:16" ht="14.25" customHeight="1" x14ac:dyDescent="0.3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P2317" s="2"/>
    </row>
    <row r="2318" spans="1:16" ht="14.25" customHeight="1" x14ac:dyDescent="0.3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P2318" s="2"/>
    </row>
    <row r="2319" spans="1:16" ht="14.25" customHeight="1" x14ac:dyDescent="0.3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P2319" s="2"/>
    </row>
    <row r="2320" spans="1:16" ht="14.25" customHeight="1" x14ac:dyDescent="0.3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P2320" s="2"/>
    </row>
    <row r="2321" spans="1:16" ht="14.25" customHeight="1" x14ac:dyDescent="0.3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P2321" s="2"/>
    </row>
    <row r="2322" spans="1:16" ht="14.25" customHeight="1" x14ac:dyDescent="0.3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P2322" s="2"/>
    </row>
    <row r="2323" spans="1:16" ht="14.25" customHeight="1" x14ac:dyDescent="0.3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P2323" s="2"/>
    </row>
    <row r="2324" spans="1:16" ht="14.25" customHeight="1" x14ac:dyDescent="0.3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P2324" s="2"/>
    </row>
    <row r="2325" spans="1:16" ht="14.25" customHeight="1" x14ac:dyDescent="0.3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P2325" s="2"/>
    </row>
    <row r="2326" spans="1:16" ht="14.25" customHeight="1" x14ac:dyDescent="0.3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P2326" s="2"/>
    </row>
    <row r="2327" spans="1:16" ht="14.25" customHeight="1" x14ac:dyDescent="0.3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P2327" s="2"/>
    </row>
    <row r="2328" spans="1:16" ht="14.25" customHeight="1" x14ac:dyDescent="0.3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P2328" s="2"/>
    </row>
    <row r="2329" spans="1:16" ht="14.25" customHeight="1" x14ac:dyDescent="0.3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P2329" s="2"/>
    </row>
    <row r="2330" spans="1:16" ht="14.25" customHeight="1" x14ac:dyDescent="0.3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P2330" s="2"/>
    </row>
    <row r="2331" spans="1:16" ht="14.25" customHeight="1" x14ac:dyDescent="0.3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P2331" s="2"/>
    </row>
    <row r="2332" spans="1:16" ht="14.25" customHeight="1" x14ac:dyDescent="0.3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P2332" s="2"/>
    </row>
    <row r="2333" spans="1:16" ht="14.25" customHeight="1" x14ac:dyDescent="0.3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  <c r="P2333" s="2"/>
    </row>
    <row r="2334" spans="1:16" ht="14.25" customHeight="1" x14ac:dyDescent="0.3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P2334" s="2"/>
    </row>
    <row r="2335" spans="1:16" ht="14.25" customHeight="1" x14ac:dyDescent="0.3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P2335" s="2"/>
    </row>
    <row r="2336" spans="1:16" ht="14.25" customHeight="1" x14ac:dyDescent="0.3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P2336" s="2"/>
    </row>
    <row r="2337" spans="1:16" ht="14.25" customHeight="1" x14ac:dyDescent="0.3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P2337" s="2"/>
    </row>
    <row r="2338" spans="1:16" ht="14.25" customHeight="1" x14ac:dyDescent="0.3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  <c r="P2338" s="2"/>
    </row>
    <row r="2339" spans="1:16" ht="14.25" customHeight="1" x14ac:dyDescent="0.3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P2339" s="2"/>
    </row>
    <row r="2340" spans="1:16" ht="14.25" customHeight="1" x14ac:dyDescent="0.3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P2340" s="2"/>
    </row>
    <row r="2341" spans="1:16" ht="14.25" customHeight="1" x14ac:dyDescent="0.3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P2341" s="2"/>
    </row>
    <row r="2342" spans="1:16" ht="14.25" customHeight="1" x14ac:dyDescent="0.3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P2342" s="2"/>
    </row>
    <row r="2343" spans="1:16" ht="14.25" customHeight="1" x14ac:dyDescent="0.3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P2343" s="2"/>
    </row>
    <row r="2344" spans="1:16" ht="14.25" customHeight="1" x14ac:dyDescent="0.3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P2344" s="2"/>
    </row>
    <row r="2345" spans="1:16" ht="14.25" customHeight="1" x14ac:dyDescent="0.3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  <c r="P2345" s="2"/>
    </row>
    <row r="2346" spans="1:16" ht="14.25" customHeight="1" x14ac:dyDescent="0.3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P2346" s="2"/>
    </row>
    <row r="2347" spans="1:16" ht="14.25" customHeight="1" x14ac:dyDescent="0.3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P2347" s="2"/>
    </row>
    <row r="2348" spans="1:16" ht="14.25" customHeight="1" x14ac:dyDescent="0.3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P2348" s="2"/>
    </row>
    <row r="2349" spans="1:16" ht="14.25" customHeight="1" x14ac:dyDescent="0.3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  <c r="P2349" s="2"/>
    </row>
    <row r="2350" spans="1:16" ht="14.25" customHeight="1" x14ac:dyDescent="0.3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P2350" s="2"/>
    </row>
    <row r="2351" spans="1:16" ht="14.25" customHeight="1" x14ac:dyDescent="0.3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P2351" s="2"/>
    </row>
    <row r="2352" spans="1:16" ht="14.25" customHeight="1" x14ac:dyDescent="0.3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  <c r="P2352" s="2"/>
    </row>
    <row r="2353" spans="1:16" ht="14.25" customHeight="1" x14ac:dyDescent="0.3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P2353" s="2"/>
    </row>
    <row r="2354" spans="1:16" ht="14.25" customHeight="1" x14ac:dyDescent="0.3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P2354" s="2"/>
    </row>
    <row r="2355" spans="1:16" ht="14.25" customHeight="1" x14ac:dyDescent="0.3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P2355" s="2"/>
    </row>
    <row r="2356" spans="1:16" ht="14.25" customHeight="1" x14ac:dyDescent="0.3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P2356" s="2"/>
    </row>
    <row r="2357" spans="1:16" ht="14.25" customHeight="1" x14ac:dyDescent="0.3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  <c r="P2357" s="2"/>
    </row>
    <row r="2358" spans="1:16" ht="14.25" customHeight="1" x14ac:dyDescent="0.3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P2358" s="2"/>
    </row>
    <row r="2359" spans="1:16" ht="14.25" customHeight="1" x14ac:dyDescent="0.3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P2359" s="2"/>
    </row>
    <row r="2360" spans="1:16" ht="14.25" customHeight="1" x14ac:dyDescent="0.3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P2360" s="2"/>
    </row>
    <row r="2361" spans="1:16" ht="14.25" customHeight="1" x14ac:dyDescent="0.3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P2361" s="2"/>
    </row>
    <row r="2362" spans="1:16" ht="14.25" customHeight="1" x14ac:dyDescent="0.3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P2362" s="2"/>
    </row>
    <row r="2363" spans="1:16" ht="14.25" customHeight="1" x14ac:dyDescent="0.3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P2363" s="2"/>
    </row>
    <row r="2364" spans="1:16" ht="14.25" customHeight="1" x14ac:dyDescent="0.3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P2364" s="2"/>
    </row>
    <row r="2365" spans="1:16" ht="14.25" customHeight="1" x14ac:dyDescent="0.3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P2365" s="2"/>
    </row>
    <row r="2366" spans="1:16" ht="14.25" customHeight="1" x14ac:dyDescent="0.3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P2366" s="2"/>
    </row>
    <row r="2367" spans="1:16" ht="14.25" customHeight="1" x14ac:dyDescent="0.3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P2367" s="2"/>
    </row>
    <row r="2368" spans="1:16" ht="14.25" customHeight="1" x14ac:dyDescent="0.3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P2368" s="2"/>
    </row>
    <row r="2369" spans="1:16" ht="14.25" customHeight="1" x14ac:dyDescent="0.3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P2369" s="2"/>
    </row>
    <row r="2370" spans="1:16" ht="14.25" customHeight="1" x14ac:dyDescent="0.3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 t="shared" si="72"/>
        <v>777.74980000000005</v>
      </c>
      <c r="H2370" s="2">
        <f t="shared" si="73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P2370" s="2"/>
    </row>
    <row r="2371" spans="1:16" ht="14.25" customHeight="1" x14ac:dyDescent="0.3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 t="shared" ref="G2371:G2434" si="74">E2371*F2371</f>
        <v>412.85159999999996</v>
      </c>
      <c r="H2371" s="2">
        <f t="shared" ref="H2371:H2434" si="75"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P2371" s="2"/>
    </row>
    <row r="2372" spans="1:16" ht="14.25" customHeight="1" x14ac:dyDescent="0.3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P2372" s="2"/>
    </row>
    <row r="2373" spans="1:16" ht="14.25" customHeight="1" x14ac:dyDescent="0.3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P2373" s="2"/>
    </row>
    <row r="2374" spans="1:16" ht="14.25" customHeight="1" x14ac:dyDescent="0.3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P2374" s="2"/>
    </row>
    <row r="2375" spans="1:16" ht="14.25" customHeight="1" x14ac:dyDescent="0.3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  <c r="P2375" s="2"/>
    </row>
    <row r="2376" spans="1:16" ht="14.25" customHeight="1" x14ac:dyDescent="0.3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P2376" s="2"/>
    </row>
    <row r="2377" spans="1:16" ht="14.25" customHeight="1" x14ac:dyDescent="0.3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P2377" s="2"/>
    </row>
    <row r="2378" spans="1:16" ht="14.25" customHeight="1" x14ac:dyDescent="0.3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P2378" s="2"/>
    </row>
    <row r="2379" spans="1:16" ht="14.25" customHeight="1" x14ac:dyDescent="0.3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P2379" s="2"/>
    </row>
    <row r="2380" spans="1:16" ht="14.25" customHeight="1" x14ac:dyDescent="0.3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P2380" s="2"/>
    </row>
    <row r="2381" spans="1:16" ht="14.25" customHeight="1" x14ac:dyDescent="0.3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P2381" s="2"/>
    </row>
    <row r="2382" spans="1:16" ht="14.25" customHeight="1" x14ac:dyDescent="0.3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P2382" s="2"/>
    </row>
    <row r="2383" spans="1:16" ht="14.25" customHeight="1" x14ac:dyDescent="0.3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P2383" s="2"/>
    </row>
    <row r="2384" spans="1:16" ht="14.25" customHeight="1" x14ac:dyDescent="0.3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P2384" s="2"/>
    </row>
    <row r="2385" spans="1:16" ht="14.25" customHeight="1" x14ac:dyDescent="0.3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P2385" s="2"/>
    </row>
    <row r="2386" spans="1:16" ht="14.25" customHeight="1" x14ac:dyDescent="0.3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P2386" s="2"/>
    </row>
    <row r="2387" spans="1:16" ht="14.25" customHeight="1" x14ac:dyDescent="0.3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P2387" s="2"/>
    </row>
    <row r="2388" spans="1:16" ht="14.25" customHeight="1" x14ac:dyDescent="0.3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P2388" s="2"/>
    </row>
    <row r="2389" spans="1:16" ht="14.25" customHeight="1" x14ac:dyDescent="0.3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P2389" s="2"/>
    </row>
    <row r="2390" spans="1:16" ht="14.25" customHeight="1" x14ac:dyDescent="0.3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P2390" s="2"/>
    </row>
    <row r="2391" spans="1:16" ht="14.25" customHeight="1" x14ac:dyDescent="0.3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P2391" s="2"/>
    </row>
    <row r="2392" spans="1:16" ht="14.25" customHeight="1" x14ac:dyDescent="0.3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  <c r="P2392" s="2"/>
    </row>
    <row r="2393" spans="1:16" ht="14.25" customHeight="1" x14ac:dyDescent="0.3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P2393" s="2"/>
    </row>
    <row r="2394" spans="1:16" ht="14.25" customHeight="1" x14ac:dyDescent="0.3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P2394" s="2"/>
    </row>
    <row r="2395" spans="1:16" ht="14.25" customHeight="1" x14ac:dyDescent="0.3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  <c r="P2395" s="2"/>
    </row>
    <row r="2396" spans="1:16" ht="14.25" customHeight="1" x14ac:dyDescent="0.3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P2396" s="2"/>
    </row>
    <row r="2397" spans="1:16" ht="14.25" customHeight="1" x14ac:dyDescent="0.3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  <c r="P2397" s="2"/>
    </row>
    <row r="2398" spans="1:16" ht="14.25" customHeight="1" x14ac:dyDescent="0.3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P2398" s="2"/>
    </row>
    <row r="2399" spans="1:16" ht="14.25" customHeight="1" x14ac:dyDescent="0.3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P2399" s="2"/>
    </row>
    <row r="2400" spans="1:16" ht="14.25" customHeight="1" x14ac:dyDescent="0.3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P2400" s="2"/>
    </row>
    <row r="2401" spans="1:16" ht="14.25" customHeight="1" x14ac:dyDescent="0.3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P2401" s="2"/>
    </row>
    <row r="2402" spans="1:16" ht="14.25" customHeight="1" x14ac:dyDescent="0.3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P2402" s="2"/>
    </row>
    <row r="2403" spans="1:16" ht="14.25" customHeight="1" x14ac:dyDescent="0.3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  <c r="P2403" s="2"/>
    </row>
    <row r="2404" spans="1:16" ht="14.25" customHeight="1" x14ac:dyDescent="0.3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P2404" s="2"/>
    </row>
    <row r="2405" spans="1:16" ht="14.25" customHeight="1" x14ac:dyDescent="0.3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P2405" s="2"/>
    </row>
    <row r="2406" spans="1:16" ht="14.25" customHeight="1" x14ac:dyDescent="0.3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P2406" s="2"/>
    </row>
    <row r="2407" spans="1:16" ht="14.25" customHeight="1" x14ac:dyDescent="0.3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P2407" s="2"/>
    </row>
    <row r="2408" spans="1:16" ht="14.25" customHeight="1" x14ac:dyDescent="0.3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P2408" s="2"/>
    </row>
    <row r="2409" spans="1:16" ht="14.25" customHeight="1" x14ac:dyDescent="0.3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P2409" s="2"/>
    </row>
    <row r="2410" spans="1:16" ht="14.25" customHeight="1" x14ac:dyDescent="0.3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P2410" s="2"/>
    </row>
    <row r="2411" spans="1:16" ht="14.25" customHeight="1" x14ac:dyDescent="0.3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P2411" s="2"/>
    </row>
    <row r="2412" spans="1:16" ht="14.25" customHeight="1" x14ac:dyDescent="0.3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  <c r="P2412" s="2"/>
    </row>
    <row r="2413" spans="1:16" ht="14.25" customHeight="1" x14ac:dyDescent="0.3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P2413" s="2"/>
    </row>
    <row r="2414" spans="1:16" ht="14.25" customHeight="1" x14ac:dyDescent="0.3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  <c r="P2414" s="2"/>
    </row>
    <row r="2415" spans="1:16" ht="14.25" customHeight="1" x14ac:dyDescent="0.3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P2415" s="2"/>
    </row>
    <row r="2416" spans="1:16" ht="14.25" customHeight="1" x14ac:dyDescent="0.3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P2416" s="2"/>
    </row>
    <row r="2417" spans="1:16" ht="14.25" customHeight="1" x14ac:dyDescent="0.3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P2417" s="2"/>
    </row>
    <row r="2418" spans="1:16" ht="14.25" customHeight="1" x14ac:dyDescent="0.3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P2418" s="2"/>
    </row>
    <row r="2419" spans="1:16" ht="14.25" customHeight="1" x14ac:dyDescent="0.3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P2419" s="2"/>
    </row>
    <row r="2420" spans="1:16" ht="14.25" customHeight="1" x14ac:dyDescent="0.3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  <c r="P2420" s="2"/>
    </row>
    <row r="2421" spans="1:16" ht="14.25" customHeight="1" x14ac:dyDescent="0.3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  <c r="P2421" s="2"/>
    </row>
    <row r="2422" spans="1:16" ht="14.25" customHeight="1" x14ac:dyDescent="0.3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P2422" s="2"/>
    </row>
    <row r="2423" spans="1:16" ht="14.25" customHeight="1" x14ac:dyDescent="0.3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P2423" s="2"/>
    </row>
    <row r="2424" spans="1:16" ht="14.25" customHeight="1" x14ac:dyDescent="0.3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  <c r="P2424" s="2"/>
    </row>
    <row r="2425" spans="1:16" ht="14.25" customHeight="1" x14ac:dyDescent="0.3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P2425" s="2"/>
    </row>
    <row r="2426" spans="1:16" ht="14.25" customHeight="1" x14ac:dyDescent="0.3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P2426" s="2"/>
    </row>
    <row r="2427" spans="1:16" ht="14.25" customHeight="1" x14ac:dyDescent="0.3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P2427" s="2"/>
    </row>
    <row r="2428" spans="1:16" ht="14.25" customHeight="1" x14ac:dyDescent="0.3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P2428" s="2"/>
    </row>
    <row r="2429" spans="1:16" ht="14.25" customHeight="1" x14ac:dyDescent="0.3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P2429" s="2"/>
    </row>
    <row r="2430" spans="1:16" ht="14.25" customHeight="1" x14ac:dyDescent="0.3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P2430" s="2"/>
    </row>
    <row r="2431" spans="1:16" ht="14.25" customHeight="1" x14ac:dyDescent="0.3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P2431" s="2"/>
    </row>
    <row r="2432" spans="1:16" ht="14.25" customHeight="1" x14ac:dyDescent="0.3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P2432" s="2"/>
    </row>
    <row r="2433" spans="1:16" ht="14.25" customHeight="1" x14ac:dyDescent="0.3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P2433" s="2"/>
    </row>
    <row r="2434" spans="1:16" ht="14.25" customHeight="1" x14ac:dyDescent="0.3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 t="shared" si="74"/>
        <v>1071.0318</v>
      </c>
      <c r="H2434" s="2">
        <f t="shared" si="75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  <c r="P2434" s="2"/>
    </row>
    <row r="2435" spans="1:16" ht="14.25" customHeight="1" x14ac:dyDescent="0.3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 t="shared" ref="G2435:G2498" si="76">E2435*F2435</f>
        <v>335.15300000000002</v>
      </c>
      <c r="H2435" s="2">
        <f t="shared" ref="H2435:H2498" si="77"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P2435" s="2"/>
    </row>
    <row r="2436" spans="1:16" ht="14.25" customHeight="1" x14ac:dyDescent="0.3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P2436" s="2"/>
    </row>
    <row r="2437" spans="1:16" ht="14.25" customHeight="1" x14ac:dyDescent="0.3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P2437" s="2"/>
    </row>
    <row r="2438" spans="1:16" ht="14.25" customHeight="1" x14ac:dyDescent="0.3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P2438" s="2"/>
    </row>
    <row r="2439" spans="1:16" ht="14.25" customHeight="1" x14ac:dyDescent="0.3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P2439" s="2"/>
    </row>
    <row r="2440" spans="1:16" ht="14.25" customHeight="1" x14ac:dyDescent="0.3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P2440" s="2"/>
    </row>
    <row r="2441" spans="1:16" ht="14.25" customHeight="1" x14ac:dyDescent="0.3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  <c r="P2441" s="2"/>
    </row>
    <row r="2442" spans="1:16" ht="14.25" customHeight="1" x14ac:dyDescent="0.3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P2442" s="2"/>
    </row>
    <row r="2443" spans="1:16" ht="14.25" customHeight="1" x14ac:dyDescent="0.3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  <c r="P2443" s="2"/>
    </row>
    <row r="2444" spans="1:16" ht="14.25" customHeight="1" x14ac:dyDescent="0.3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P2444" s="2"/>
    </row>
    <row r="2445" spans="1:16" ht="14.25" customHeight="1" x14ac:dyDescent="0.3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P2445" s="2"/>
    </row>
    <row r="2446" spans="1:16" ht="14.25" customHeight="1" x14ac:dyDescent="0.3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  <c r="P2446" s="2"/>
    </row>
    <row r="2447" spans="1:16" ht="14.25" customHeight="1" x14ac:dyDescent="0.3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P2447" s="2"/>
    </row>
    <row r="2448" spans="1:16" ht="14.25" customHeight="1" x14ac:dyDescent="0.3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P2448" s="2"/>
    </row>
    <row r="2449" spans="1:16" ht="14.25" customHeight="1" x14ac:dyDescent="0.3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P2449" s="2"/>
    </row>
    <row r="2450" spans="1:16" ht="14.25" customHeight="1" x14ac:dyDescent="0.3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P2450" s="2"/>
    </row>
    <row r="2451" spans="1:16" ht="14.25" customHeight="1" x14ac:dyDescent="0.3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P2451" s="2"/>
    </row>
    <row r="2452" spans="1:16" ht="14.25" customHeight="1" x14ac:dyDescent="0.3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  <c r="P2452" s="2"/>
    </row>
    <row r="2453" spans="1:16" ht="14.25" customHeight="1" x14ac:dyDescent="0.3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  <c r="P2453" s="2"/>
    </row>
    <row r="2454" spans="1:16" ht="14.25" customHeight="1" x14ac:dyDescent="0.3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P2454" s="2"/>
    </row>
    <row r="2455" spans="1:16" ht="14.25" customHeight="1" x14ac:dyDescent="0.3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  <c r="P2455" s="2"/>
    </row>
    <row r="2456" spans="1:16" ht="14.25" customHeight="1" x14ac:dyDescent="0.3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P2456" s="2"/>
    </row>
    <row r="2457" spans="1:16" ht="14.25" customHeight="1" x14ac:dyDescent="0.3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P2457" s="2"/>
    </row>
    <row r="2458" spans="1:16" ht="14.25" customHeight="1" x14ac:dyDescent="0.3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P2458" s="2"/>
    </row>
    <row r="2459" spans="1:16" ht="14.25" customHeight="1" x14ac:dyDescent="0.3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P2459" s="2"/>
    </row>
    <row r="2460" spans="1:16" ht="14.25" customHeight="1" x14ac:dyDescent="0.3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P2460" s="2"/>
    </row>
    <row r="2461" spans="1:16" ht="14.25" customHeight="1" x14ac:dyDescent="0.3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P2461" s="2"/>
    </row>
    <row r="2462" spans="1:16" ht="14.25" customHeight="1" x14ac:dyDescent="0.3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P2462" s="2"/>
    </row>
    <row r="2463" spans="1:16" ht="14.25" customHeight="1" x14ac:dyDescent="0.3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P2463" s="2"/>
    </row>
    <row r="2464" spans="1:16" ht="14.25" customHeight="1" x14ac:dyDescent="0.3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P2464" s="2"/>
    </row>
    <row r="2465" spans="1:16" ht="14.25" customHeight="1" x14ac:dyDescent="0.3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P2465" s="2"/>
    </row>
    <row r="2466" spans="1:16" ht="14.25" customHeight="1" x14ac:dyDescent="0.3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P2466" s="2"/>
    </row>
    <row r="2467" spans="1:16" ht="14.25" customHeight="1" x14ac:dyDescent="0.3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P2467" s="2"/>
    </row>
    <row r="2468" spans="1:16" ht="14.25" customHeight="1" x14ac:dyDescent="0.3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  <c r="P2468" s="2"/>
    </row>
    <row r="2469" spans="1:16" ht="14.25" customHeight="1" x14ac:dyDescent="0.3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P2469" s="2"/>
    </row>
    <row r="2470" spans="1:16" ht="14.25" customHeight="1" x14ac:dyDescent="0.3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P2470" s="2"/>
    </row>
    <row r="2471" spans="1:16" ht="14.25" customHeight="1" x14ac:dyDescent="0.3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  <c r="P2471" s="2"/>
    </row>
    <row r="2472" spans="1:16" ht="14.25" customHeight="1" x14ac:dyDescent="0.3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  <c r="P2472" s="2"/>
    </row>
    <row r="2473" spans="1:16" ht="14.25" customHeight="1" x14ac:dyDescent="0.3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P2473" s="2"/>
    </row>
    <row r="2474" spans="1:16" ht="14.25" customHeight="1" x14ac:dyDescent="0.3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P2474" s="2"/>
    </row>
    <row r="2475" spans="1:16" ht="14.25" customHeight="1" x14ac:dyDescent="0.3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P2475" s="2"/>
    </row>
    <row r="2476" spans="1:16" ht="14.25" customHeight="1" x14ac:dyDescent="0.3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P2476" s="2"/>
    </row>
    <row r="2477" spans="1:16" ht="14.25" customHeight="1" x14ac:dyDescent="0.3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P2477" s="2"/>
    </row>
    <row r="2478" spans="1:16" ht="14.25" customHeight="1" x14ac:dyDescent="0.3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P2478" s="2"/>
    </row>
    <row r="2479" spans="1:16" ht="14.25" customHeight="1" x14ac:dyDescent="0.3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P2479" s="2"/>
    </row>
    <row r="2480" spans="1:16" ht="14.25" customHeight="1" x14ac:dyDescent="0.3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P2480" s="2"/>
    </row>
    <row r="2481" spans="1:16" ht="14.25" customHeight="1" x14ac:dyDescent="0.3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P2481" s="2"/>
    </row>
    <row r="2482" spans="1:16" ht="14.25" customHeight="1" x14ac:dyDescent="0.3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  <c r="P2482" s="2"/>
    </row>
    <row r="2483" spans="1:16" ht="14.25" customHeight="1" x14ac:dyDescent="0.3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P2483" s="2"/>
    </row>
    <row r="2484" spans="1:16" ht="14.25" customHeight="1" x14ac:dyDescent="0.3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P2484" s="2"/>
    </row>
    <row r="2485" spans="1:16" ht="14.25" customHeight="1" x14ac:dyDescent="0.3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  <c r="P2485" s="2"/>
    </row>
    <row r="2486" spans="1:16" ht="14.25" customHeight="1" x14ac:dyDescent="0.3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P2486" s="2"/>
    </row>
    <row r="2487" spans="1:16" ht="14.25" customHeight="1" x14ac:dyDescent="0.3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P2487" s="2"/>
    </row>
    <row r="2488" spans="1:16" ht="14.25" customHeight="1" x14ac:dyDescent="0.3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P2488" s="2"/>
    </row>
    <row r="2489" spans="1:16" ht="14.25" customHeight="1" x14ac:dyDescent="0.3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P2489" s="2"/>
    </row>
    <row r="2490" spans="1:16" ht="14.25" customHeight="1" x14ac:dyDescent="0.3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  <c r="P2490" s="2"/>
    </row>
    <row r="2491" spans="1:16" ht="14.25" customHeight="1" x14ac:dyDescent="0.3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P2491" s="2"/>
    </row>
    <row r="2492" spans="1:16" ht="14.25" customHeight="1" x14ac:dyDescent="0.3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P2492" s="2"/>
    </row>
    <row r="2493" spans="1:16" ht="14.25" customHeight="1" x14ac:dyDescent="0.3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P2493" s="2"/>
    </row>
    <row r="2494" spans="1:16" ht="14.25" customHeight="1" x14ac:dyDescent="0.3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P2494" s="2"/>
    </row>
    <row r="2495" spans="1:16" ht="14.25" customHeight="1" x14ac:dyDescent="0.3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P2495" s="2"/>
    </row>
    <row r="2496" spans="1:16" ht="14.25" customHeight="1" x14ac:dyDescent="0.3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P2496" s="2"/>
    </row>
    <row r="2497" spans="1:16" ht="14.25" customHeight="1" x14ac:dyDescent="0.3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  <c r="P2497" s="2"/>
    </row>
    <row r="2498" spans="1:16" ht="14.25" customHeight="1" x14ac:dyDescent="0.3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 t="shared" si="76"/>
        <v>391.01530000000002</v>
      </c>
      <c r="H2498" s="2">
        <f t="shared" si="77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P2498" s="2"/>
    </row>
    <row r="2499" spans="1:16" ht="14.25" customHeight="1" x14ac:dyDescent="0.3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 t="shared" ref="G2499:G2562" si="78">E2499*F2499</f>
        <v>0</v>
      </c>
      <c r="H2499" s="2">
        <f t="shared" ref="H2499:H2562" si="79"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P2499" s="2"/>
    </row>
    <row r="2500" spans="1:16" ht="14.25" customHeight="1" x14ac:dyDescent="0.3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  <c r="P2500" s="2"/>
    </row>
    <row r="2501" spans="1:16" ht="14.25" customHeight="1" x14ac:dyDescent="0.3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P2501" s="2"/>
    </row>
    <row r="2502" spans="1:16" ht="14.25" customHeight="1" x14ac:dyDescent="0.3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P2502" s="2"/>
    </row>
    <row r="2503" spans="1:16" ht="14.25" customHeight="1" x14ac:dyDescent="0.3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P2503" s="2"/>
    </row>
    <row r="2504" spans="1:16" ht="14.25" customHeight="1" x14ac:dyDescent="0.3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P2504" s="2"/>
    </row>
    <row r="2505" spans="1:16" ht="14.25" customHeight="1" x14ac:dyDescent="0.3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  <c r="P2505" s="2"/>
    </row>
    <row r="2506" spans="1:16" ht="14.25" customHeight="1" x14ac:dyDescent="0.3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P2506" s="2"/>
    </row>
    <row r="2507" spans="1:16" ht="14.25" customHeight="1" x14ac:dyDescent="0.3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P2507" s="2"/>
    </row>
    <row r="2508" spans="1:16" ht="14.25" customHeight="1" x14ac:dyDescent="0.3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  <c r="P2508" s="2"/>
    </row>
    <row r="2509" spans="1:16" ht="14.25" customHeight="1" x14ac:dyDescent="0.3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P2509" s="2"/>
    </row>
    <row r="2510" spans="1:16" ht="14.25" customHeight="1" x14ac:dyDescent="0.3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P2510" s="2"/>
    </row>
    <row r="2511" spans="1:16" ht="14.25" customHeight="1" x14ac:dyDescent="0.3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  <c r="P2511" s="2"/>
    </row>
    <row r="2512" spans="1:16" ht="14.25" customHeight="1" x14ac:dyDescent="0.3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P2512" s="2"/>
    </row>
    <row r="2513" spans="1:16" ht="14.25" customHeight="1" x14ac:dyDescent="0.3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  <c r="P2513" s="2"/>
    </row>
    <row r="2514" spans="1:16" ht="14.25" customHeight="1" x14ac:dyDescent="0.3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P2514" s="2"/>
    </row>
    <row r="2515" spans="1:16" ht="14.25" customHeight="1" x14ac:dyDescent="0.3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P2515" s="2"/>
    </row>
    <row r="2516" spans="1:16" ht="14.25" customHeight="1" x14ac:dyDescent="0.3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P2516" s="2"/>
    </row>
    <row r="2517" spans="1:16" ht="14.25" customHeight="1" x14ac:dyDescent="0.3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P2517" s="2"/>
    </row>
    <row r="2518" spans="1:16" ht="14.25" customHeight="1" x14ac:dyDescent="0.3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P2518" s="2"/>
    </row>
    <row r="2519" spans="1:16" ht="14.25" customHeight="1" x14ac:dyDescent="0.3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  <c r="P2519" s="2"/>
    </row>
    <row r="2520" spans="1:16" ht="14.25" customHeight="1" x14ac:dyDescent="0.3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  <c r="P2520" s="2"/>
    </row>
    <row r="2521" spans="1:16" ht="14.25" customHeight="1" x14ac:dyDescent="0.3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P2521" s="2"/>
    </row>
    <row r="2522" spans="1:16" ht="14.25" customHeight="1" x14ac:dyDescent="0.3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  <c r="P2522" s="2"/>
    </row>
    <row r="2523" spans="1:16" ht="14.25" customHeight="1" x14ac:dyDescent="0.3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P2523" s="2"/>
    </row>
    <row r="2524" spans="1:16" ht="14.25" customHeight="1" x14ac:dyDescent="0.3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P2524" s="2"/>
    </row>
    <row r="2525" spans="1:16" ht="14.25" customHeight="1" x14ac:dyDescent="0.3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P2525" s="2"/>
    </row>
    <row r="2526" spans="1:16" ht="14.25" customHeight="1" x14ac:dyDescent="0.3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P2526" s="2"/>
    </row>
    <row r="2527" spans="1:16" ht="14.25" customHeight="1" x14ac:dyDescent="0.3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P2527" s="2"/>
    </row>
    <row r="2528" spans="1:16" ht="14.25" customHeight="1" x14ac:dyDescent="0.3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P2528" s="2"/>
    </row>
    <row r="2529" spans="1:16" ht="14.25" customHeight="1" x14ac:dyDescent="0.3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  <c r="P2529" s="2"/>
    </row>
    <row r="2530" spans="1:16" ht="14.25" customHeight="1" x14ac:dyDescent="0.3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  <c r="P2530" s="2"/>
    </row>
    <row r="2531" spans="1:16" ht="14.25" customHeight="1" x14ac:dyDescent="0.3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P2531" s="2"/>
    </row>
    <row r="2532" spans="1:16" ht="14.25" customHeight="1" x14ac:dyDescent="0.3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P2532" s="2"/>
    </row>
    <row r="2533" spans="1:16" ht="14.25" customHeight="1" x14ac:dyDescent="0.3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P2533" s="2"/>
    </row>
    <row r="2534" spans="1:16" ht="14.25" customHeight="1" x14ac:dyDescent="0.3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P2534" s="2"/>
    </row>
    <row r="2535" spans="1:16" ht="14.25" customHeight="1" x14ac:dyDescent="0.3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P2535" s="2"/>
    </row>
    <row r="2536" spans="1:16" ht="14.25" customHeight="1" x14ac:dyDescent="0.3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  <c r="P2536" s="2"/>
    </row>
    <row r="2537" spans="1:16" ht="14.25" customHeight="1" x14ac:dyDescent="0.3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P2537" s="2"/>
    </row>
    <row r="2538" spans="1:16" ht="14.25" customHeight="1" x14ac:dyDescent="0.3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P2538" s="2"/>
    </row>
    <row r="2539" spans="1:16" ht="14.25" customHeight="1" x14ac:dyDescent="0.3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P2539" s="2"/>
    </row>
    <row r="2540" spans="1:16" ht="14.25" customHeight="1" x14ac:dyDescent="0.3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  <c r="P2540" s="2"/>
    </row>
    <row r="2541" spans="1:16" ht="14.25" customHeight="1" x14ac:dyDescent="0.3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P2541" s="2"/>
    </row>
    <row r="2542" spans="1:16" ht="14.25" customHeight="1" x14ac:dyDescent="0.3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  <c r="P2542" s="2"/>
    </row>
    <row r="2543" spans="1:16" ht="14.25" customHeight="1" x14ac:dyDescent="0.3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P2543" s="2"/>
    </row>
    <row r="2544" spans="1:16" ht="14.25" customHeight="1" x14ac:dyDescent="0.3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P2544" s="2"/>
    </row>
    <row r="2545" spans="1:16" ht="14.25" customHeight="1" x14ac:dyDescent="0.3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  <c r="P2545" s="2"/>
    </row>
    <row r="2546" spans="1:16" ht="14.25" customHeight="1" x14ac:dyDescent="0.3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  <c r="P2546" s="2"/>
    </row>
    <row r="2547" spans="1:16" ht="14.25" customHeight="1" x14ac:dyDescent="0.3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  <c r="P2547" s="2"/>
    </row>
    <row r="2548" spans="1:16" ht="14.25" customHeight="1" x14ac:dyDescent="0.3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  <c r="P2548" s="2"/>
    </row>
    <row r="2549" spans="1:16" ht="14.25" customHeight="1" x14ac:dyDescent="0.3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P2549" s="2"/>
    </row>
    <row r="2550" spans="1:16" ht="14.25" customHeight="1" x14ac:dyDescent="0.3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  <c r="P2550" s="2"/>
    </row>
    <row r="2551" spans="1:16" ht="14.25" customHeight="1" x14ac:dyDescent="0.3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P2551" s="2"/>
    </row>
    <row r="2552" spans="1:16" ht="14.25" customHeight="1" x14ac:dyDescent="0.3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P2552" s="2"/>
    </row>
    <row r="2553" spans="1:16" ht="14.25" customHeight="1" x14ac:dyDescent="0.3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P2553" s="2"/>
    </row>
    <row r="2554" spans="1:16" ht="14.25" customHeight="1" x14ac:dyDescent="0.3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P2554" s="2"/>
    </row>
    <row r="2555" spans="1:16" ht="14.25" customHeight="1" x14ac:dyDescent="0.3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  <c r="P2555" s="2"/>
    </row>
    <row r="2556" spans="1:16" ht="14.25" customHeight="1" x14ac:dyDescent="0.3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P2556" s="2"/>
    </row>
    <row r="2557" spans="1:16" ht="14.25" customHeight="1" x14ac:dyDescent="0.3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P2557" s="2"/>
    </row>
    <row r="2558" spans="1:16" ht="14.25" customHeight="1" x14ac:dyDescent="0.3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P2558" s="2"/>
    </row>
    <row r="2559" spans="1:16" ht="14.25" customHeight="1" x14ac:dyDescent="0.3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  <c r="P2559" s="2"/>
    </row>
    <row r="2560" spans="1:16" ht="14.25" customHeight="1" x14ac:dyDescent="0.3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P2560" s="2"/>
    </row>
    <row r="2561" spans="1:16" ht="14.25" customHeight="1" x14ac:dyDescent="0.3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P2561" s="2"/>
    </row>
    <row r="2562" spans="1:16" ht="14.25" customHeight="1" x14ac:dyDescent="0.3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 t="shared" si="78"/>
        <v>243.1781</v>
      </c>
      <c r="H2562" s="2">
        <f t="shared" si="7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P2562" s="2"/>
    </row>
    <row r="2563" spans="1:16" ht="14.25" customHeight="1" x14ac:dyDescent="0.3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 t="shared" ref="G2563:G2626" si="80">E2563*F2563</f>
        <v>267.05420000000004</v>
      </c>
      <c r="H2563" s="2">
        <f t="shared" ref="H2563:H2626" si="81"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P2563" s="2"/>
    </row>
    <row r="2564" spans="1:16" ht="14.25" customHeight="1" x14ac:dyDescent="0.3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P2564" s="2"/>
    </row>
    <row r="2565" spans="1:16" ht="14.25" customHeight="1" x14ac:dyDescent="0.3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P2565" s="2"/>
    </row>
    <row r="2566" spans="1:16" ht="14.25" customHeight="1" x14ac:dyDescent="0.3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  <c r="P2566" s="2"/>
    </row>
    <row r="2567" spans="1:16" ht="14.25" customHeight="1" x14ac:dyDescent="0.3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P2567" s="2"/>
    </row>
    <row r="2568" spans="1:16" ht="14.25" customHeight="1" x14ac:dyDescent="0.3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P2568" s="2"/>
    </row>
    <row r="2569" spans="1:16" ht="14.25" customHeight="1" x14ac:dyDescent="0.3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P2569" s="2"/>
    </row>
    <row r="2570" spans="1:16" ht="14.25" customHeight="1" x14ac:dyDescent="0.3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P2570" s="2"/>
    </row>
    <row r="2571" spans="1:16" ht="14.25" customHeight="1" x14ac:dyDescent="0.3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  <c r="P2571" s="2"/>
    </row>
    <row r="2572" spans="1:16" ht="14.25" customHeight="1" x14ac:dyDescent="0.3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P2572" s="2"/>
    </row>
    <row r="2573" spans="1:16" ht="14.25" customHeight="1" x14ac:dyDescent="0.3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P2573" s="2"/>
    </row>
    <row r="2574" spans="1:16" ht="14.25" customHeight="1" x14ac:dyDescent="0.3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P2574" s="2"/>
    </row>
    <row r="2575" spans="1:16" ht="14.25" customHeight="1" x14ac:dyDescent="0.3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P2575" s="2"/>
    </row>
    <row r="2576" spans="1:16" ht="14.25" customHeight="1" x14ac:dyDescent="0.3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P2576" s="2"/>
    </row>
    <row r="2577" spans="1:16" ht="14.25" customHeight="1" x14ac:dyDescent="0.3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P2577" s="2"/>
    </row>
    <row r="2578" spans="1:16" ht="14.25" customHeight="1" x14ac:dyDescent="0.3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P2578" s="2"/>
    </row>
    <row r="2579" spans="1:16" ht="14.25" customHeight="1" x14ac:dyDescent="0.3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  <c r="P2579" s="2"/>
    </row>
    <row r="2580" spans="1:16" ht="14.25" customHeight="1" x14ac:dyDescent="0.3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  <c r="P2580" s="2"/>
    </row>
    <row r="2581" spans="1:16" ht="14.25" customHeight="1" x14ac:dyDescent="0.3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P2581" s="2"/>
    </row>
    <row r="2582" spans="1:16" ht="14.25" customHeight="1" x14ac:dyDescent="0.3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  <c r="P2582" s="2"/>
    </row>
    <row r="2583" spans="1:16" ht="14.25" customHeight="1" x14ac:dyDescent="0.3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P2583" s="2"/>
    </row>
    <row r="2584" spans="1:16" ht="14.25" customHeight="1" x14ac:dyDescent="0.3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P2584" s="2"/>
    </row>
    <row r="2585" spans="1:16" ht="14.25" customHeight="1" x14ac:dyDescent="0.3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P2585" s="2"/>
    </row>
    <row r="2586" spans="1:16" ht="14.25" customHeight="1" x14ac:dyDescent="0.3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P2586" s="2"/>
    </row>
    <row r="2587" spans="1:16" ht="14.25" customHeight="1" x14ac:dyDescent="0.3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P2587" s="2"/>
    </row>
    <row r="2588" spans="1:16" ht="14.25" customHeight="1" x14ac:dyDescent="0.3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P2588" s="2"/>
    </row>
    <row r="2589" spans="1:16" ht="14.25" customHeight="1" x14ac:dyDescent="0.3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P2589" s="2"/>
    </row>
    <row r="2590" spans="1:16" ht="14.25" customHeight="1" x14ac:dyDescent="0.3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P2590" s="2"/>
    </row>
    <row r="2591" spans="1:16" ht="14.25" customHeight="1" x14ac:dyDescent="0.3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P2591" s="2"/>
    </row>
    <row r="2592" spans="1:16" ht="14.25" customHeight="1" x14ac:dyDescent="0.3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P2592" s="2"/>
    </row>
    <row r="2593" spans="1:16" ht="14.25" customHeight="1" x14ac:dyDescent="0.3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P2593" s="2"/>
    </row>
    <row r="2594" spans="1:16" ht="14.25" customHeight="1" x14ac:dyDescent="0.3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P2594" s="2"/>
    </row>
    <row r="2595" spans="1:16" ht="14.25" customHeight="1" x14ac:dyDescent="0.3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P2595" s="2"/>
    </row>
    <row r="2596" spans="1:16" ht="14.25" customHeight="1" x14ac:dyDescent="0.3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P2596" s="2"/>
    </row>
    <row r="2597" spans="1:16" ht="14.25" customHeight="1" x14ac:dyDescent="0.3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P2597" s="2"/>
    </row>
    <row r="2598" spans="1:16" ht="14.25" customHeight="1" x14ac:dyDescent="0.3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P2598" s="2"/>
    </row>
    <row r="2599" spans="1:16" ht="14.25" customHeight="1" x14ac:dyDescent="0.3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P2599" s="2"/>
    </row>
    <row r="2600" spans="1:16" ht="14.25" customHeight="1" x14ac:dyDescent="0.3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P2600" s="2"/>
    </row>
    <row r="2601" spans="1:16" ht="14.25" customHeight="1" x14ac:dyDescent="0.3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  <c r="P2601" s="2"/>
    </row>
    <row r="2602" spans="1:16" ht="14.25" customHeight="1" x14ac:dyDescent="0.3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  <c r="P2602" s="2"/>
    </row>
    <row r="2603" spans="1:16" ht="14.25" customHeight="1" x14ac:dyDescent="0.3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P2603" s="2"/>
    </row>
    <row r="2604" spans="1:16" ht="14.25" customHeight="1" x14ac:dyDescent="0.3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  <c r="P2604" s="2"/>
    </row>
    <row r="2605" spans="1:16" ht="14.25" customHeight="1" x14ac:dyDescent="0.3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  <c r="P2605" s="2"/>
    </row>
    <row r="2606" spans="1:16" ht="14.25" customHeight="1" x14ac:dyDescent="0.3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P2606" s="2"/>
    </row>
    <row r="2607" spans="1:16" ht="14.25" customHeight="1" x14ac:dyDescent="0.3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  <c r="P2607" s="2"/>
    </row>
    <row r="2608" spans="1:16" ht="14.25" customHeight="1" x14ac:dyDescent="0.3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P2608" s="2"/>
    </row>
    <row r="2609" spans="1:16" ht="14.25" customHeight="1" x14ac:dyDescent="0.3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P2609" s="2"/>
    </row>
    <row r="2610" spans="1:16" ht="14.25" customHeight="1" x14ac:dyDescent="0.3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P2610" s="2"/>
    </row>
    <row r="2611" spans="1:16" ht="14.25" customHeight="1" x14ac:dyDescent="0.3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P2611" s="2"/>
    </row>
    <row r="2612" spans="1:16" ht="14.25" customHeight="1" x14ac:dyDescent="0.3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P2612" s="2"/>
    </row>
    <row r="2613" spans="1:16" ht="14.25" customHeight="1" x14ac:dyDescent="0.3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P2613" s="2"/>
    </row>
    <row r="2614" spans="1:16" ht="14.25" customHeight="1" x14ac:dyDescent="0.3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P2614" s="2"/>
    </row>
    <row r="2615" spans="1:16" ht="14.25" customHeight="1" x14ac:dyDescent="0.3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  <c r="P2615" s="2"/>
    </row>
    <row r="2616" spans="1:16" ht="14.25" customHeight="1" x14ac:dyDescent="0.3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P2616" s="2"/>
    </row>
    <row r="2617" spans="1:16" ht="14.25" customHeight="1" x14ac:dyDescent="0.3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  <c r="P2617" s="2"/>
    </row>
    <row r="2618" spans="1:16" ht="14.25" customHeight="1" x14ac:dyDescent="0.3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  <c r="P2618" s="2"/>
    </row>
    <row r="2619" spans="1:16" ht="14.25" customHeight="1" x14ac:dyDescent="0.3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  <c r="P2619" s="2"/>
    </row>
    <row r="2620" spans="1:16" ht="14.25" customHeight="1" x14ac:dyDescent="0.3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P2620" s="2"/>
    </row>
    <row r="2621" spans="1:16" ht="14.25" customHeight="1" x14ac:dyDescent="0.3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P2621" s="2"/>
    </row>
    <row r="2622" spans="1:16" ht="14.25" customHeight="1" x14ac:dyDescent="0.3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P2622" s="2"/>
    </row>
    <row r="2623" spans="1:16" ht="14.25" customHeight="1" x14ac:dyDescent="0.3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P2623" s="2"/>
    </row>
    <row r="2624" spans="1:16" ht="14.25" customHeight="1" x14ac:dyDescent="0.3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  <c r="P2624" s="2"/>
    </row>
    <row r="2625" spans="1:16" ht="14.25" customHeight="1" x14ac:dyDescent="0.3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P2625" s="2"/>
    </row>
    <row r="2626" spans="1:16" ht="14.25" customHeight="1" x14ac:dyDescent="0.3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 t="shared" si="80"/>
        <v>56.877299999999998</v>
      </c>
      <c r="H2626" s="2">
        <f t="shared" si="81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P2626" s="2"/>
    </row>
    <row r="2627" spans="1:16" ht="14.25" customHeight="1" x14ac:dyDescent="0.3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 t="shared" ref="G2627:G2690" si="82">E2627*F2627</f>
        <v>494.6472</v>
      </c>
      <c r="H2627" s="2">
        <f t="shared" ref="H2627:H2690" si="83"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P2627" s="2"/>
    </row>
    <row r="2628" spans="1:16" ht="14.25" customHeight="1" x14ac:dyDescent="0.3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P2628" s="2"/>
    </row>
    <row r="2629" spans="1:16" ht="14.25" customHeight="1" x14ac:dyDescent="0.3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P2629" s="2"/>
    </row>
    <row r="2630" spans="1:16" ht="14.25" customHeight="1" x14ac:dyDescent="0.3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  <c r="P2630" s="2"/>
    </row>
    <row r="2631" spans="1:16" ht="14.25" customHeight="1" x14ac:dyDescent="0.3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P2631" s="2"/>
    </row>
    <row r="2632" spans="1:16" ht="14.25" customHeight="1" x14ac:dyDescent="0.3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P2632" s="2"/>
    </row>
    <row r="2633" spans="1:16" ht="14.25" customHeight="1" x14ac:dyDescent="0.3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  <c r="P2633" s="2"/>
    </row>
    <row r="2634" spans="1:16" ht="14.25" customHeight="1" x14ac:dyDescent="0.3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  <c r="P2634" s="2"/>
    </row>
    <row r="2635" spans="1:16" ht="14.25" customHeight="1" x14ac:dyDescent="0.3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P2635" s="2"/>
    </row>
    <row r="2636" spans="1:16" ht="14.25" customHeight="1" x14ac:dyDescent="0.3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  <c r="P2636" s="2"/>
    </row>
    <row r="2637" spans="1:16" ht="14.25" customHeight="1" x14ac:dyDescent="0.3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P2637" s="2"/>
    </row>
    <row r="2638" spans="1:16" ht="14.25" customHeight="1" x14ac:dyDescent="0.3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P2638" s="2"/>
    </row>
    <row r="2639" spans="1:16" ht="14.25" customHeight="1" x14ac:dyDescent="0.3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P2639" s="2"/>
    </row>
    <row r="2640" spans="1:16" ht="14.25" customHeight="1" x14ac:dyDescent="0.3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P2640" s="2"/>
    </row>
    <row r="2641" spans="1:16" ht="14.25" customHeight="1" x14ac:dyDescent="0.3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P2641" s="2"/>
    </row>
    <row r="2642" spans="1:16" ht="14.25" customHeight="1" x14ac:dyDescent="0.3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P2642" s="2"/>
    </row>
    <row r="2643" spans="1:16" ht="14.25" customHeight="1" x14ac:dyDescent="0.3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P2643" s="2"/>
    </row>
    <row r="2644" spans="1:16" ht="14.25" customHeight="1" x14ac:dyDescent="0.3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  <c r="P2644" s="2"/>
    </row>
    <row r="2645" spans="1:16" ht="14.25" customHeight="1" x14ac:dyDescent="0.3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P2645" s="2"/>
    </row>
    <row r="2646" spans="1:16" ht="14.25" customHeight="1" x14ac:dyDescent="0.3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P2646" s="2"/>
    </row>
    <row r="2647" spans="1:16" ht="14.25" customHeight="1" x14ac:dyDescent="0.3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P2647" s="2"/>
    </row>
    <row r="2648" spans="1:16" ht="14.25" customHeight="1" x14ac:dyDescent="0.3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P2648" s="2"/>
    </row>
    <row r="2649" spans="1:16" ht="14.25" customHeight="1" x14ac:dyDescent="0.3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P2649" s="2"/>
    </row>
    <row r="2650" spans="1:16" ht="14.25" customHeight="1" x14ac:dyDescent="0.3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P2650" s="2"/>
    </row>
    <row r="2651" spans="1:16" ht="14.25" customHeight="1" x14ac:dyDescent="0.3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  <c r="P2651" s="2"/>
    </row>
    <row r="2652" spans="1:16" ht="14.25" customHeight="1" x14ac:dyDescent="0.3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  <c r="P2652" s="2"/>
    </row>
    <row r="2653" spans="1:16" ht="14.25" customHeight="1" x14ac:dyDescent="0.3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P2653" s="2"/>
    </row>
    <row r="2654" spans="1:16" ht="14.25" customHeight="1" x14ac:dyDescent="0.3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P2654" s="2"/>
    </row>
    <row r="2655" spans="1:16" ht="14.25" customHeight="1" x14ac:dyDescent="0.3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P2655" s="2"/>
    </row>
    <row r="2656" spans="1:16" ht="14.25" customHeight="1" x14ac:dyDescent="0.3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P2656" s="2"/>
    </row>
    <row r="2657" spans="1:16" ht="14.25" customHeight="1" x14ac:dyDescent="0.3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  <c r="P2657" s="2"/>
    </row>
    <row r="2658" spans="1:16" ht="14.25" customHeight="1" x14ac:dyDescent="0.3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P2658" s="2"/>
    </row>
    <row r="2659" spans="1:16" ht="14.25" customHeight="1" x14ac:dyDescent="0.3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P2659" s="2"/>
    </row>
    <row r="2660" spans="1:16" ht="14.25" customHeight="1" x14ac:dyDescent="0.3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  <c r="P2660" s="2"/>
    </row>
    <row r="2661" spans="1:16" ht="14.25" customHeight="1" x14ac:dyDescent="0.3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P2661" s="2"/>
    </row>
    <row r="2662" spans="1:16" ht="14.25" customHeight="1" x14ac:dyDescent="0.3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  <c r="P2662" s="2"/>
    </row>
    <row r="2663" spans="1:16" ht="14.25" customHeight="1" x14ac:dyDescent="0.3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P2663" s="2"/>
    </row>
    <row r="2664" spans="1:16" ht="14.25" customHeight="1" x14ac:dyDescent="0.3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P2664" s="2"/>
    </row>
    <row r="2665" spans="1:16" ht="14.25" customHeight="1" x14ac:dyDescent="0.3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P2665" s="2"/>
    </row>
    <row r="2666" spans="1:16" ht="14.25" customHeight="1" x14ac:dyDescent="0.3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P2666" s="2"/>
    </row>
    <row r="2667" spans="1:16" ht="14.25" customHeight="1" x14ac:dyDescent="0.3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P2667" s="2"/>
    </row>
    <row r="2668" spans="1:16" ht="14.25" customHeight="1" x14ac:dyDescent="0.3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P2668" s="2"/>
    </row>
    <row r="2669" spans="1:16" ht="14.25" customHeight="1" x14ac:dyDescent="0.3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P2669" s="2"/>
    </row>
    <row r="2670" spans="1:16" ht="14.25" customHeight="1" x14ac:dyDescent="0.3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  <c r="P2670" s="2"/>
    </row>
    <row r="2671" spans="1:16" ht="14.25" customHeight="1" x14ac:dyDescent="0.3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P2671" s="2"/>
    </row>
    <row r="2672" spans="1:16" ht="14.25" customHeight="1" x14ac:dyDescent="0.3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P2672" s="2"/>
    </row>
    <row r="2673" spans="1:16" ht="14.25" customHeight="1" x14ac:dyDescent="0.3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P2673" s="2"/>
    </row>
    <row r="2674" spans="1:16" ht="14.25" customHeight="1" x14ac:dyDescent="0.3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P2674" s="2"/>
    </row>
    <row r="2675" spans="1:16" ht="14.25" customHeight="1" x14ac:dyDescent="0.3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P2675" s="2"/>
    </row>
    <row r="2676" spans="1:16" ht="14.25" customHeight="1" x14ac:dyDescent="0.3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P2676" s="2"/>
    </row>
    <row r="2677" spans="1:16" ht="14.25" customHeight="1" x14ac:dyDescent="0.3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P2677" s="2"/>
    </row>
    <row r="2678" spans="1:16" ht="14.25" customHeight="1" x14ac:dyDescent="0.3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  <c r="P2678" s="2"/>
    </row>
    <row r="2679" spans="1:16" ht="14.25" customHeight="1" x14ac:dyDescent="0.3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P2679" s="2"/>
    </row>
    <row r="2680" spans="1:16" ht="14.25" customHeight="1" x14ac:dyDescent="0.3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P2680" s="2"/>
    </row>
    <row r="2681" spans="1:16" ht="14.25" customHeight="1" x14ac:dyDescent="0.3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P2681" s="2"/>
    </row>
    <row r="2682" spans="1:16" ht="14.25" customHeight="1" x14ac:dyDescent="0.3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P2682" s="2"/>
    </row>
    <row r="2683" spans="1:16" ht="14.25" customHeight="1" x14ac:dyDescent="0.3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P2683" s="2"/>
    </row>
    <row r="2684" spans="1:16" ht="14.25" customHeight="1" x14ac:dyDescent="0.3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P2684" s="2"/>
    </row>
    <row r="2685" spans="1:16" ht="14.25" customHeight="1" x14ac:dyDescent="0.3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  <c r="P2685" s="2"/>
    </row>
    <row r="2686" spans="1:16" ht="14.25" customHeight="1" x14ac:dyDescent="0.3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P2686" s="2"/>
    </row>
    <row r="2687" spans="1:16" ht="14.25" customHeight="1" x14ac:dyDescent="0.3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  <c r="P2687" s="2"/>
    </row>
    <row r="2688" spans="1:16" ht="14.25" customHeight="1" x14ac:dyDescent="0.3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P2688" s="2"/>
    </row>
    <row r="2689" spans="1:16" ht="14.25" customHeight="1" x14ac:dyDescent="0.3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  <c r="P2689" s="2"/>
    </row>
    <row r="2690" spans="1:16" ht="14.25" customHeight="1" x14ac:dyDescent="0.3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 t="shared" si="82"/>
        <v>2450.855</v>
      </c>
      <c r="H2690" s="2">
        <f t="shared" si="83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  <c r="P2690" s="2"/>
    </row>
    <row r="2691" spans="1:16" ht="14.25" customHeight="1" x14ac:dyDescent="0.3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 t="shared" ref="G2691:G2754" si="84">E2691*F2691</f>
        <v>114.35620000000002</v>
      </c>
      <c r="H2691" s="2">
        <f t="shared" ref="H2691:H2754" si="85"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P2691" s="2"/>
    </row>
    <row r="2692" spans="1:16" ht="14.25" customHeight="1" x14ac:dyDescent="0.3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P2692" s="2"/>
    </row>
    <row r="2693" spans="1:16" ht="14.25" customHeight="1" x14ac:dyDescent="0.3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P2693" s="2"/>
    </row>
    <row r="2694" spans="1:16" ht="14.25" customHeight="1" x14ac:dyDescent="0.3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P2694" s="2"/>
    </row>
    <row r="2695" spans="1:16" ht="14.25" customHeight="1" x14ac:dyDescent="0.3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P2695" s="2"/>
    </row>
    <row r="2696" spans="1:16" ht="14.25" customHeight="1" x14ac:dyDescent="0.3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  <c r="P2696" s="2"/>
    </row>
    <row r="2697" spans="1:16" ht="14.25" customHeight="1" x14ac:dyDescent="0.3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P2697" s="2"/>
    </row>
    <row r="2698" spans="1:16" ht="14.25" customHeight="1" x14ac:dyDescent="0.3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  <c r="P2698" s="2"/>
    </row>
    <row r="2699" spans="1:16" ht="14.25" customHeight="1" x14ac:dyDescent="0.3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P2699" s="2"/>
    </row>
    <row r="2700" spans="1:16" ht="14.25" customHeight="1" x14ac:dyDescent="0.3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P2700" s="2"/>
    </row>
    <row r="2701" spans="1:16" ht="14.25" customHeight="1" x14ac:dyDescent="0.3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  <c r="P2701" s="2"/>
    </row>
    <row r="2702" spans="1:16" ht="14.25" customHeight="1" x14ac:dyDescent="0.3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P2702" s="2"/>
    </row>
    <row r="2703" spans="1:16" ht="14.25" customHeight="1" x14ac:dyDescent="0.3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P2703" s="2"/>
    </row>
    <row r="2704" spans="1:16" ht="14.25" customHeight="1" x14ac:dyDescent="0.3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P2704" s="2"/>
    </row>
    <row r="2705" spans="1:16" ht="14.25" customHeight="1" x14ac:dyDescent="0.3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P2705" s="2"/>
    </row>
    <row r="2706" spans="1:16" ht="14.25" customHeight="1" x14ac:dyDescent="0.3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P2706" s="2"/>
    </row>
    <row r="2707" spans="1:16" ht="14.25" customHeight="1" x14ac:dyDescent="0.3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  <c r="P2707" s="2"/>
    </row>
    <row r="2708" spans="1:16" ht="14.25" customHeight="1" x14ac:dyDescent="0.3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  <c r="P2708" s="2"/>
    </row>
    <row r="2709" spans="1:16" ht="14.25" customHeight="1" x14ac:dyDescent="0.3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P2709" s="2"/>
    </row>
    <row r="2710" spans="1:16" ht="14.25" customHeight="1" x14ac:dyDescent="0.3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P2710" s="2"/>
    </row>
    <row r="2711" spans="1:16" ht="14.25" customHeight="1" x14ac:dyDescent="0.3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P2711" s="2"/>
    </row>
    <row r="2712" spans="1:16" ht="14.25" customHeight="1" x14ac:dyDescent="0.3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P2712" s="2"/>
    </row>
    <row r="2713" spans="1:16" ht="14.25" customHeight="1" x14ac:dyDescent="0.3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P2713" s="2"/>
    </row>
    <row r="2714" spans="1:16" ht="14.25" customHeight="1" x14ac:dyDescent="0.3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P2714" s="2"/>
    </row>
    <row r="2715" spans="1:16" ht="14.25" customHeight="1" x14ac:dyDescent="0.3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P2715" s="2"/>
    </row>
    <row r="2716" spans="1:16" ht="14.25" customHeight="1" x14ac:dyDescent="0.3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P2716" s="2"/>
    </row>
    <row r="2717" spans="1:16" ht="14.25" customHeight="1" x14ac:dyDescent="0.3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  <c r="P2717" s="2"/>
    </row>
    <row r="2718" spans="1:16" ht="14.25" customHeight="1" x14ac:dyDescent="0.3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P2718" s="2"/>
    </row>
    <row r="2719" spans="1:16" ht="14.25" customHeight="1" x14ac:dyDescent="0.3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  <c r="P2719" s="2"/>
    </row>
    <row r="2720" spans="1:16" ht="14.25" customHeight="1" x14ac:dyDescent="0.3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P2720" s="2"/>
    </row>
    <row r="2721" spans="1:16" ht="14.25" customHeight="1" x14ac:dyDescent="0.3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  <c r="P2721" s="2"/>
    </row>
    <row r="2722" spans="1:16" ht="14.25" customHeight="1" x14ac:dyDescent="0.3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P2722" s="2"/>
    </row>
    <row r="2723" spans="1:16" ht="14.25" customHeight="1" x14ac:dyDescent="0.3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P2723" s="2"/>
    </row>
    <row r="2724" spans="1:16" ht="14.25" customHeight="1" x14ac:dyDescent="0.3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  <c r="P2724" s="2"/>
    </row>
    <row r="2725" spans="1:16" ht="14.25" customHeight="1" x14ac:dyDescent="0.3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P2725" s="2"/>
    </row>
    <row r="2726" spans="1:16" ht="14.25" customHeight="1" x14ac:dyDescent="0.3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P2726" s="2"/>
    </row>
    <row r="2727" spans="1:16" ht="14.25" customHeight="1" x14ac:dyDescent="0.3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P2727" s="2"/>
    </row>
    <row r="2728" spans="1:16" ht="14.25" customHeight="1" x14ac:dyDescent="0.3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P2728" s="2"/>
    </row>
    <row r="2729" spans="1:16" ht="14.25" customHeight="1" x14ac:dyDescent="0.3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P2729" s="2"/>
    </row>
    <row r="2730" spans="1:16" ht="14.25" customHeight="1" x14ac:dyDescent="0.3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P2730" s="2"/>
    </row>
    <row r="2731" spans="1:16" ht="14.25" customHeight="1" x14ac:dyDescent="0.3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P2731" s="2"/>
    </row>
    <row r="2732" spans="1:16" ht="14.25" customHeight="1" x14ac:dyDescent="0.3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  <c r="P2732" s="2"/>
    </row>
    <row r="2733" spans="1:16" ht="14.25" customHeight="1" x14ac:dyDescent="0.3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P2733" s="2"/>
    </row>
    <row r="2734" spans="1:16" ht="14.25" customHeight="1" x14ac:dyDescent="0.3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P2734" s="2"/>
    </row>
    <row r="2735" spans="1:16" ht="14.25" customHeight="1" x14ac:dyDescent="0.3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P2735" s="2"/>
    </row>
    <row r="2736" spans="1:16" ht="14.25" customHeight="1" x14ac:dyDescent="0.3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P2736" s="2"/>
    </row>
    <row r="2737" spans="1:16" ht="14.25" customHeight="1" x14ac:dyDescent="0.3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  <c r="P2737" s="2"/>
    </row>
    <row r="2738" spans="1:16" ht="14.25" customHeight="1" x14ac:dyDescent="0.3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  <c r="P2738" s="2"/>
    </row>
    <row r="2739" spans="1:16" ht="14.25" customHeight="1" x14ac:dyDescent="0.3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P2739" s="2"/>
    </row>
    <row r="2740" spans="1:16" ht="14.25" customHeight="1" x14ac:dyDescent="0.3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P2740" s="2"/>
    </row>
    <row r="2741" spans="1:16" ht="14.25" customHeight="1" x14ac:dyDescent="0.3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P2741" s="2"/>
    </row>
    <row r="2742" spans="1:16" ht="14.25" customHeight="1" x14ac:dyDescent="0.3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P2742" s="2"/>
    </row>
    <row r="2743" spans="1:16" ht="14.25" customHeight="1" x14ac:dyDescent="0.3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  <c r="P2743" s="2"/>
    </row>
    <row r="2744" spans="1:16" ht="14.25" customHeight="1" x14ac:dyDescent="0.3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P2744" s="2"/>
    </row>
    <row r="2745" spans="1:16" ht="14.25" customHeight="1" x14ac:dyDescent="0.3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P2745" s="2"/>
    </row>
    <row r="2746" spans="1:16" ht="14.25" customHeight="1" x14ac:dyDescent="0.3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P2746" s="2"/>
    </row>
    <row r="2747" spans="1:16" ht="14.25" customHeight="1" x14ac:dyDescent="0.3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P2747" s="2"/>
    </row>
    <row r="2748" spans="1:16" ht="14.25" customHeight="1" x14ac:dyDescent="0.3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P2748" s="2"/>
    </row>
    <row r="2749" spans="1:16" ht="14.25" customHeight="1" x14ac:dyDescent="0.3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  <c r="P2749" s="2"/>
    </row>
    <row r="2750" spans="1:16" ht="14.25" customHeight="1" x14ac:dyDescent="0.3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P2750" s="2"/>
    </row>
    <row r="2751" spans="1:16" ht="14.25" customHeight="1" x14ac:dyDescent="0.3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P2751" s="2"/>
    </row>
    <row r="2752" spans="1:16" ht="14.25" customHeight="1" x14ac:dyDescent="0.3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P2752" s="2"/>
    </row>
    <row r="2753" spans="1:16" ht="14.25" customHeight="1" x14ac:dyDescent="0.3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P2753" s="2"/>
    </row>
    <row r="2754" spans="1:16" ht="14.25" customHeight="1" x14ac:dyDescent="0.3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 t="shared" si="84"/>
        <v>1156.3128000000002</v>
      </c>
      <c r="H2754" s="2">
        <f t="shared" si="85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  <c r="P2754" s="2"/>
    </row>
    <row r="2755" spans="1:16" ht="14.25" customHeight="1" x14ac:dyDescent="0.3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 t="shared" ref="G2755:G2818" si="86">E2755*F2755</f>
        <v>111.26150000000001</v>
      </c>
      <c r="H2755" s="2">
        <f t="shared" ref="H2755:H2818" si="87"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P2755" s="2"/>
    </row>
    <row r="2756" spans="1:16" ht="14.25" customHeight="1" x14ac:dyDescent="0.3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P2756" s="2"/>
    </row>
    <row r="2757" spans="1:16" ht="14.25" customHeight="1" x14ac:dyDescent="0.3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P2757" s="2"/>
    </row>
    <row r="2758" spans="1:16" ht="14.25" customHeight="1" x14ac:dyDescent="0.3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P2758" s="2"/>
    </row>
    <row r="2759" spans="1:16" ht="14.25" customHeight="1" x14ac:dyDescent="0.3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P2759" s="2"/>
    </row>
    <row r="2760" spans="1:16" ht="14.25" customHeight="1" x14ac:dyDescent="0.3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  <c r="P2760" s="2"/>
    </row>
    <row r="2761" spans="1:16" ht="14.25" customHeight="1" x14ac:dyDescent="0.3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  <c r="P2761" s="2"/>
    </row>
    <row r="2762" spans="1:16" ht="14.25" customHeight="1" x14ac:dyDescent="0.3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P2762" s="2"/>
    </row>
    <row r="2763" spans="1:16" ht="14.25" customHeight="1" x14ac:dyDescent="0.3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P2763" s="2"/>
    </row>
    <row r="2764" spans="1:16" ht="14.25" customHeight="1" x14ac:dyDescent="0.3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  <c r="P2764" s="2"/>
    </row>
    <row r="2765" spans="1:16" ht="14.25" customHeight="1" x14ac:dyDescent="0.3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P2765" s="2"/>
    </row>
    <row r="2766" spans="1:16" ht="14.25" customHeight="1" x14ac:dyDescent="0.3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P2766" s="2"/>
    </row>
    <row r="2767" spans="1:16" ht="14.25" customHeight="1" x14ac:dyDescent="0.3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P2767" s="2"/>
    </row>
    <row r="2768" spans="1:16" ht="14.25" customHeight="1" x14ac:dyDescent="0.3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P2768" s="2"/>
    </row>
    <row r="2769" spans="1:16" ht="14.25" customHeight="1" x14ac:dyDescent="0.3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  <c r="P2769" s="2"/>
    </row>
    <row r="2770" spans="1:16" ht="14.25" customHeight="1" x14ac:dyDescent="0.3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P2770" s="2"/>
    </row>
    <row r="2771" spans="1:16" ht="14.25" customHeight="1" x14ac:dyDescent="0.3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  <c r="P2771" s="2"/>
    </row>
    <row r="2772" spans="1:16" ht="14.25" customHeight="1" x14ac:dyDescent="0.3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P2772" s="2"/>
    </row>
    <row r="2773" spans="1:16" ht="14.25" customHeight="1" x14ac:dyDescent="0.3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P2773" s="2"/>
    </row>
    <row r="2774" spans="1:16" ht="14.25" customHeight="1" x14ac:dyDescent="0.3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  <c r="P2774" s="2"/>
    </row>
    <row r="2775" spans="1:16" ht="14.25" customHeight="1" x14ac:dyDescent="0.3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P2775" s="2"/>
    </row>
    <row r="2776" spans="1:16" ht="14.25" customHeight="1" x14ac:dyDescent="0.3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P2776" s="2"/>
    </row>
    <row r="2777" spans="1:16" ht="14.25" customHeight="1" x14ac:dyDescent="0.3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P2777" s="2"/>
    </row>
    <row r="2778" spans="1:16" ht="14.25" customHeight="1" x14ac:dyDescent="0.3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P2778" s="2"/>
    </row>
    <row r="2779" spans="1:16" ht="14.25" customHeight="1" x14ac:dyDescent="0.3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P2779" s="2"/>
    </row>
    <row r="2780" spans="1:16" ht="14.25" customHeight="1" x14ac:dyDescent="0.3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P2780" s="2"/>
    </row>
    <row r="2781" spans="1:16" ht="14.25" customHeight="1" x14ac:dyDescent="0.3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P2781" s="2"/>
    </row>
    <row r="2782" spans="1:16" ht="14.25" customHeight="1" x14ac:dyDescent="0.3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P2782" s="2"/>
    </row>
    <row r="2783" spans="1:16" ht="14.25" customHeight="1" x14ac:dyDescent="0.3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  <c r="P2783" s="2"/>
    </row>
    <row r="2784" spans="1:16" ht="14.25" customHeight="1" x14ac:dyDescent="0.3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  <c r="P2784" s="2"/>
    </row>
    <row r="2785" spans="1:16" ht="14.25" customHeight="1" x14ac:dyDescent="0.3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  <c r="P2785" s="2"/>
    </row>
    <row r="2786" spans="1:16" ht="14.25" customHeight="1" x14ac:dyDescent="0.3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P2786" s="2"/>
    </row>
    <row r="2787" spans="1:16" ht="14.25" customHeight="1" x14ac:dyDescent="0.3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P2787" s="2"/>
    </row>
    <row r="2788" spans="1:16" ht="14.25" customHeight="1" x14ac:dyDescent="0.3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  <c r="P2788" s="2"/>
    </row>
    <row r="2789" spans="1:16" ht="14.25" customHeight="1" x14ac:dyDescent="0.3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P2789" s="2"/>
    </row>
    <row r="2790" spans="1:16" ht="14.25" customHeight="1" x14ac:dyDescent="0.3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  <c r="P2790" s="2"/>
    </row>
    <row r="2791" spans="1:16" ht="14.25" customHeight="1" x14ac:dyDescent="0.3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P2791" s="2"/>
    </row>
    <row r="2792" spans="1:16" ht="14.25" customHeight="1" x14ac:dyDescent="0.3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P2792" s="2"/>
    </row>
    <row r="2793" spans="1:16" ht="14.25" customHeight="1" x14ac:dyDescent="0.3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P2793" s="2"/>
    </row>
    <row r="2794" spans="1:16" ht="14.25" customHeight="1" x14ac:dyDescent="0.3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  <c r="P2794" s="2"/>
    </row>
    <row r="2795" spans="1:16" ht="14.25" customHeight="1" x14ac:dyDescent="0.3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P2795" s="2"/>
    </row>
    <row r="2796" spans="1:16" ht="14.25" customHeight="1" x14ac:dyDescent="0.3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P2796" s="2"/>
    </row>
    <row r="2797" spans="1:16" ht="14.25" customHeight="1" x14ac:dyDescent="0.3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  <c r="P2797" s="2"/>
    </row>
    <row r="2798" spans="1:16" ht="14.25" customHeight="1" x14ac:dyDescent="0.3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P2798" s="2"/>
    </row>
    <row r="2799" spans="1:16" ht="14.25" customHeight="1" x14ac:dyDescent="0.3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P2799" s="2"/>
    </row>
    <row r="2800" spans="1:16" ht="14.25" customHeight="1" x14ac:dyDescent="0.3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P2800" s="2"/>
    </row>
    <row r="2801" spans="1:16" ht="14.25" customHeight="1" x14ac:dyDescent="0.3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P2801" s="2"/>
    </row>
    <row r="2802" spans="1:16" ht="14.25" customHeight="1" x14ac:dyDescent="0.3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P2802" s="2"/>
    </row>
    <row r="2803" spans="1:16" ht="14.25" customHeight="1" x14ac:dyDescent="0.3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  <c r="P2803" s="2"/>
    </row>
    <row r="2804" spans="1:16" ht="14.25" customHeight="1" x14ac:dyDescent="0.3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P2804" s="2"/>
    </row>
    <row r="2805" spans="1:16" ht="14.25" customHeight="1" x14ac:dyDescent="0.3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  <c r="P2805" s="2"/>
    </row>
    <row r="2806" spans="1:16" ht="14.25" customHeight="1" x14ac:dyDescent="0.3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P2806" s="2"/>
    </row>
    <row r="2807" spans="1:16" ht="14.25" customHeight="1" x14ac:dyDescent="0.3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P2807" s="2"/>
    </row>
    <row r="2808" spans="1:16" ht="14.25" customHeight="1" x14ac:dyDescent="0.3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P2808" s="2"/>
    </row>
    <row r="2809" spans="1:16" ht="14.25" customHeight="1" x14ac:dyDescent="0.3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P2809" s="2"/>
    </row>
    <row r="2810" spans="1:16" ht="14.25" customHeight="1" x14ac:dyDescent="0.3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P2810" s="2"/>
    </row>
    <row r="2811" spans="1:16" ht="14.25" customHeight="1" x14ac:dyDescent="0.3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P2811" s="2"/>
    </row>
    <row r="2812" spans="1:16" ht="14.25" customHeight="1" x14ac:dyDescent="0.3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P2812" s="2"/>
    </row>
    <row r="2813" spans="1:16" ht="14.25" customHeight="1" x14ac:dyDescent="0.3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P2813" s="2"/>
    </row>
    <row r="2814" spans="1:16" ht="14.25" customHeight="1" x14ac:dyDescent="0.3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P2814" s="2"/>
    </row>
    <row r="2815" spans="1:16" ht="14.25" customHeight="1" x14ac:dyDescent="0.3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P2815" s="2"/>
    </row>
    <row r="2816" spans="1:16" ht="14.25" customHeight="1" x14ac:dyDescent="0.3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P2816" s="2"/>
    </row>
    <row r="2817" spans="1:16" ht="14.25" customHeight="1" x14ac:dyDescent="0.3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P2817" s="2"/>
    </row>
    <row r="2818" spans="1:16" ht="14.25" customHeight="1" x14ac:dyDescent="0.3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 t="shared" si="86"/>
        <v>813.04540000000009</v>
      </c>
      <c r="H2818" s="2">
        <f t="shared" si="87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P2818" s="2"/>
    </row>
    <row r="2819" spans="1:16" ht="14.25" customHeight="1" x14ac:dyDescent="0.3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 t="shared" ref="G2819:G2882" si="88">E2819*F2819</f>
        <v>170.0412</v>
      </c>
      <c r="H2819" s="2">
        <f t="shared" ref="H2819:H2882" si="89"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P2819" s="2"/>
    </row>
    <row r="2820" spans="1:16" ht="14.25" customHeight="1" x14ac:dyDescent="0.3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P2820" s="2"/>
    </row>
    <row r="2821" spans="1:16" ht="14.25" customHeight="1" x14ac:dyDescent="0.3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P2821" s="2"/>
    </row>
    <row r="2822" spans="1:16" ht="14.25" customHeight="1" x14ac:dyDescent="0.3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  <c r="P2822" s="2"/>
    </row>
    <row r="2823" spans="1:16" ht="14.25" customHeight="1" x14ac:dyDescent="0.3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P2823" s="2"/>
    </row>
    <row r="2824" spans="1:16" ht="14.25" customHeight="1" x14ac:dyDescent="0.3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P2824" s="2"/>
    </row>
    <row r="2825" spans="1:16" ht="14.25" customHeight="1" x14ac:dyDescent="0.3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P2825" s="2"/>
    </row>
    <row r="2826" spans="1:16" ht="14.25" customHeight="1" x14ac:dyDescent="0.3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P2826" s="2"/>
    </row>
    <row r="2827" spans="1:16" ht="14.25" customHeight="1" x14ac:dyDescent="0.3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P2827" s="2"/>
    </row>
    <row r="2828" spans="1:16" ht="14.25" customHeight="1" x14ac:dyDescent="0.3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P2828" s="2"/>
    </row>
    <row r="2829" spans="1:16" ht="14.25" customHeight="1" x14ac:dyDescent="0.3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P2829" s="2"/>
    </row>
    <row r="2830" spans="1:16" ht="14.25" customHeight="1" x14ac:dyDescent="0.3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P2830" s="2"/>
    </row>
    <row r="2831" spans="1:16" ht="14.25" customHeight="1" x14ac:dyDescent="0.3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P2831" s="2"/>
    </row>
    <row r="2832" spans="1:16" ht="14.25" customHeight="1" x14ac:dyDescent="0.3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P2832" s="2"/>
    </row>
    <row r="2833" spans="1:16" ht="14.25" customHeight="1" x14ac:dyDescent="0.3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P2833" s="2"/>
    </row>
    <row r="2834" spans="1:16" ht="14.25" customHeight="1" x14ac:dyDescent="0.3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  <c r="P2834" s="2"/>
    </row>
    <row r="2835" spans="1:16" ht="14.25" customHeight="1" x14ac:dyDescent="0.3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P2835" s="2"/>
    </row>
    <row r="2836" spans="1:16" ht="14.25" customHeight="1" x14ac:dyDescent="0.3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P2836" s="2"/>
    </row>
    <row r="2837" spans="1:16" ht="14.25" customHeight="1" x14ac:dyDescent="0.3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  <c r="P2837" s="2"/>
    </row>
    <row r="2838" spans="1:16" ht="14.25" customHeight="1" x14ac:dyDescent="0.3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  <c r="P2838" s="2"/>
    </row>
    <row r="2839" spans="1:16" ht="14.25" customHeight="1" x14ac:dyDescent="0.3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  <c r="P2839" s="2"/>
    </row>
    <row r="2840" spans="1:16" ht="14.25" customHeight="1" x14ac:dyDescent="0.3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P2840" s="2"/>
    </row>
    <row r="2841" spans="1:16" ht="14.25" customHeight="1" x14ac:dyDescent="0.3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P2841" s="2"/>
    </row>
    <row r="2842" spans="1:16" ht="14.25" customHeight="1" x14ac:dyDescent="0.3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P2842" s="2"/>
    </row>
    <row r="2843" spans="1:16" ht="14.25" customHeight="1" x14ac:dyDescent="0.3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P2843" s="2"/>
    </row>
    <row r="2844" spans="1:16" ht="14.25" customHeight="1" x14ac:dyDescent="0.3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P2844" s="2"/>
    </row>
    <row r="2845" spans="1:16" ht="14.25" customHeight="1" x14ac:dyDescent="0.3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P2845" s="2"/>
    </row>
    <row r="2846" spans="1:16" ht="14.25" customHeight="1" x14ac:dyDescent="0.3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P2846" s="2"/>
    </row>
    <row r="2847" spans="1:16" ht="14.25" customHeight="1" x14ac:dyDescent="0.3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P2847" s="2"/>
    </row>
    <row r="2848" spans="1:16" ht="14.25" customHeight="1" x14ac:dyDescent="0.3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P2848" s="2"/>
    </row>
    <row r="2849" spans="1:16" ht="14.25" customHeight="1" x14ac:dyDescent="0.3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P2849" s="2"/>
    </row>
    <row r="2850" spans="1:16" ht="14.25" customHeight="1" x14ac:dyDescent="0.3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P2850" s="2"/>
    </row>
    <row r="2851" spans="1:16" ht="14.25" customHeight="1" x14ac:dyDescent="0.3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P2851" s="2"/>
    </row>
    <row r="2852" spans="1:16" ht="14.25" customHeight="1" x14ac:dyDescent="0.3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P2852" s="2"/>
    </row>
    <row r="2853" spans="1:16" ht="14.25" customHeight="1" x14ac:dyDescent="0.3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P2853" s="2"/>
    </row>
    <row r="2854" spans="1:16" ht="14.25" customHeight="1" x14ac:dyDescent="0.3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P2854" s="2"/>
    </row>
    <row r="2855" spans="1:16" ht="14.25" customHeight="1" x14ac:dyDescent="0.3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P2855" s="2"/>
    </row>
    <row r="2856" spans="1:16" ht="14.25" customHeight="1" x14ac:dyDescent="0.3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P2856" s="2"/>
    </row>
    <row r="2857" spans="1:16" ht="14.25" customHeight="1" x14ac:dyDescent="0.3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P2857" s="2"/>
    </row>
    <row r="2858" spans="1:16" ht="14.25" customHeight="1" x14ac:dyDescent="0.3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P2858" s="2"/>
    </row>
    <row r="2859" spans="1:16" ht="14.25" customHeight="1" x14ac:dyDescent="0.3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P2859" s="2"/>
    </row>
    <row r="2860" spans="1:16" ht="14.25" customHeight="1" x14ac:dyDescent="0.3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P2860" s="2"/>
    </row>
    <row r="2861" spans="1:16" ht="14.25" customHeight="1" x14ac:dyDescent="0.3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  <c r="P2861" s="2"/>
    </row>
    <row r="2862" spans="1:16" ht="14.25" customHeight="1" x14ac:dyDescent="0.3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  <c r="P2862" s="2"/>
    </row>
    <row r="2863" spans="1:16" ht="14.25" customHeight="1" x14ac:dyDescent="0.3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P2863" s="2"/>
    </row>
    <row r="2864" spans="1:16" ht="14.25" customHeight="1" x14ac:dyDescent="0.3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P2864" s="2"/>
    </row>
    <row r="2865" spans="1:16" ht="14.25" customHeight="1" x14ac:dyDescent="0.3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P2865" s="2"/>
    </row>
    <row r="2866" spans="1:16" ht="14.25" customHeight="1" x14ac:dyDescent="0.3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P2866" s="2"/>
    </row>
    <row r="2867" spans="1:16" ht="14.25" customHeight="1" x14ac:dyDescent="0.3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P2867" s="2"/>
    </row>
    <row r="2868" spans="1:16" ht="14.25" customHeight="1" x14ac:dyDescent="0.3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  <c r="P2868" s="2"/>
    </row>
    <row r="2869" spans="1:16" ht="14.25" customHeight="1" x14ac:dyDescent="0.3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  <c r="P2869" s="2"/>
    </row>
    <row r="2870" spans="1:16" ht="14.25" customHeight="1" x14ac:dyDescent="0.3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P2870" s="2"/>
    </row>
    <row r="2871" spans="1:16" ht="14.25" customHeight="1" x14ac:dyDescent="0.3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P2871" s="2"/>
    </row>
    <row r="2872" spans="1:16" ht="14.25" customHeight="1" x14ac:dyDescent="0.3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P2872" s="2"/>
    </row>
    <row r="2873" spans="1:16" ht="14.25" customHeight="1" x14ac:dyDescent="0.3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P2873" s="2"/>
    </row>
    <row r="2874" spans="1:16" ht="14.25" customHeight="1" x14ac:dyDescent="0.3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  <c r="P2874" s="2"/>
    </row>
    <row r="2875" spans="1:16" ht="14.25" customHeight="1" x14ac:dyDescent="0.3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  <c r="P2875" s="2"/>
    </row>
    <row r="2876" spans="1:16" ht="14.25" customHeight="1" x14ac:dyDescent="0.3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P2876" s="2"/>
    </row>
    <row r="2877" spans="1:16" ht="14.25" customHeight="1" x14ac:dyDescent="0.3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P2877" s="2"/>
    </row>
    <row r="2878" spans="1:16" ht="14.25" customHeight="1" x14ac:dyDescent="0.3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P2878" s="2"/>
    </row>
    <row r="2879" spans="1:16" ht="14.25" customHeight="1" x14ac:dyDescent="0.3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P2879" s="2"/>
    </row>
    <row r="2880" spans="1:16" ht="14.25" customHeight="1" x14ac:dyDescent="0.3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P2880" s="2"/>
    </row>
    <row r="2881" spans="1:16" ht="14.25" customHeight="1" x14ac:dyDescent="0.3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P2881" s="2"/>
    </row>
    <row r="2882" spans="1:16" ht="14.25" customHeight="1" x14ac:dyDescent="0.3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 t="shared" si="88"/>
        <v>2153.6292999999996</v>
      </c>
      <c r="H2882" s="2">
        <f t="shared" si="8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  <c r="P2882" s="2"/>
    </row>
    <row r="2883" spans="1:16" ht="14.25" customHeight="1" x14ac:dyDescent="0.3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 t="shared" ref="G2883:G2946" si="90">E2883*F2883</f>
        <v>650.14919999999995</v>
      </c>
      <c r="H2883" s="2">
        <f t="shared" ref="H2883:H2946" si="91"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P2883" s="2"/>
    </row>
    <row r="2884" spans="1:16" ht="14.25" customHeight="1" x14ac:dyDescent="0.3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P2884" s="2"/>
    </row>
    <row r="2885" spans="1:16" ht="14.25" customHeight="1" x14ac:dyDescent="0.3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P2885" s="2"/>
    </row>
    <row r="2886" spans="1:16" ht="14.25" customHeight="1" x14ac:dyDescent="0.3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P2886" s="2"/>
    </row>
    <row r="2887" spans="1:16" ht="14.25" customHeight="1" x14ac:dyDescent="0.3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P2887" s="2"/>
    </row>
    <row r="2888" spans="1:16" ht="14.25" customHeight="1" x14ac:dyDescent="0.3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  <c r="P2888" s="2"/>
    </row>
    <row r="2889" spans="1:16" ht="14.25" customHeight="1" x14ac:dyDescent="0.3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P2889" s="2"/>
    </row>
    <row r="2890" spans="1:16" ht="14.25" customHeight="1" x14ac:dyDescent="0.3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P2890" s="2"/>
    </row>
    <row r="2891" spans="1:16" ht="14.25" customHeight="1" x14ac:dyDescent="0.3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P2891" s="2"/>
    </row>
    <row r="2892" spans="1:16" ht="14.25" customHeight="1" x14ac:dyDescent="0.3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P2892" s="2"/>
    </row>
    <row r="2893" spans="1:16" ht="14.25" customHeight="1" x14ac:dyDescent="0.3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P2893" s="2"/>
    </row>
    <row r="2894" spans="1:16" ht="14.25" customHeight="1" x14ac:dyDescent="0.3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P2894" s="2"/>
    </row>
    <row r="2895" spans="1:16" ht="14.25" customHeight="1" x14ac:dyDescent="0.3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P2895" s="2"/>
    </row>
    <row r="2896" spans="1:16" ht="14.25" customHeight="1" x14ac:dyDescent="0.3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  <c r="P2896" s="2"/>
    </row>
    <row r="2897" spans="1:16" ht="14.25" customHeight="1" x14ac:dyDescent="0.3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P2897" s="2"/>
    </row>
    <row r="2898" spans="1:16" ht="14.25" customHeight="1" x14ac:dyDescent="0.3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P2898" s="2"/>
    </row>
    <row r="2899" spans="1:16" ht="14.25" customHeight="1" x14ac:dyDescent="0.3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P2899" s="2"/>
    </row>
    <row r="2900" spans="1:16" ht="14.25" customHeight="1" x14ac:dyDescent="0.3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P2900" s="2"/>
    </row>
    <row r="2901" spans="1:16" ht="14.25" customHeight="1" x14ac:dyDescent="0.3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P2901" s="2"/>
    </row>
    <row r="2902" spans="1:16" ht="14.25" customHeight="1" x14ac:dyDescent="0.3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P2902" s="2"/>
    </row>
    <row r="2903" spans="1:16" ht="14.25" customHeight="1" x14ac:dyDescent="0.3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P2903" s="2"/>
    </row>
    <row r="2904" spans="1:16" ht="14.25" customHeight="1" x14ac:dyDescent="0.3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P2904" s="2"/>
    </row>
    <row r="2905" spans="1:16" ht="14.25" customHeight="1" x14ac:dyDescent="0.3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P2905" s="2"/>
    </row>
    <row r="2906" spans="1:16" ht="14.25" customHeight="1" x14ac:dyDescent="0.3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P2906" s="2"/>
    </row>
    <row r="2907" spans="1:16" ht="14.25" customHeight="1" x14ac:dyDescent="0.3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  <c r="P2907" s="2"/>
    </row>
    <row r="2908" spans="1:16" ht="14.25" customHeight="1" x14ac:dyDescent="0.3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P2908" s="2"/>
    </row>
    <row r="2909" spans="1:16" ht="14.25" customHeight="1" x14ac:dyDescent="0.3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  <c r="P2909" s="2"/>
    </row>
    <row r="2910" spans="1:16" ht="14.25" customHeight="1" x14ac:dyDescent="0.3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P2910" s="2"/>
    </row>
    <row r="2911" spans="1:16" ht="14.25" customHeight="1" x14ac:dyDescent="0.3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P2911" s="2"/>
    </row>
    <row r="2912" spans="1:16" ht="14.25" customHeight="1" x14ac:dyDescent="0.3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P2912" s="2"/>
    </row>
    <row r="2913" spans="1:16" ht="14.25" customHeight="1" x14ac:dyDescent="0.3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P2913" s="2"/>
    </row>
    <row r="2914" spans="1:16" ht="14.25" customHeight="1" x14ac:dyDescent="0.3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P2914" s="2"/>
    </row>
    <row r="2915" spans="1:16" ht="14.25" customHeight="1" x14ac:dyDescent="0.3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P2915" s="2"/>
    </row>
    <row r="2916" spans="1:16" ht="14.25" customHeight="1" x14ac:dyDescent="0.3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P2916" s="2"/>
    </row>
    <row r="2917" spans="1:16" ht="14.25" customHeight="1" x14ac:dyDescent="0.3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P2917" s="2"/>
    </row>
    <row r="2918" spans="1:16" ht="14.25" customHeight="1" x14ac:dyDescent="0.3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P2918" s="2"/>
    </row>
    <row r="2919" spans="1:16" ht="14.25" customHeight="1" x14ac:dyDescent="0.3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  <c r="P2919" s="2"/>
    </row>
    <row r="2920" spans="1:16" ht="14.25" customHeight="1" x14ac:dyDescent="0.3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P2920" s="2"/>
    </row>
    <row r="2921" spans="1:16" ht="14.25" customHeight="1" x14ac:dyDescent="0.3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P2921" s="2"/>
    </row>
    <row r="2922" spans="1:16" ht="14.25" customHeight="1" x14ac:dyDescent="0.3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P2922" s="2"/>
    </row>
    <row r="2923" spans="1:16" ht="14.25" customHeight="1" x14ac:dyDescent="0.3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P2923" s="2"/>
    </row>
    <row r="2924" spans="1:16" ht="14.25" customHeight="1" x14ac:dyDescent="0.3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P2924" s="2"/>
    </row>
    <row r="2925" spans="1:16" ht="14.25" customHeight="1" x14ac:dyDescent="0.3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P2925" s="2"/>
    </row>
    <row r="2926" spans="1:16" ht="14.25" customHeight="1" x14ac:dyDescent="0.3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P2926" s="2"/>
    </row>
    <row r="2927" spans="1:16" ht="14.25" customHeight="1" x14ac:dyDescent="0.3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P2927" s="2"/>
    </row>
    <row r="2928" spans="1:16" ht="14.25" customHeight="1" x14ac:dyDescent="0.3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  <c r="P2928" s="2"/>
    </row>
    <row r="2929" spans="1:16" ht="14.25" customHeight="1" x14ac:dyDescent="0.3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  <c r="P2929" s="2"/>
    </row>
    <row r="2930" spans="1:16" ht="14.25" customHeight="1" x14ac:dyDescent="0.3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P2930" s="2"/>
    </row>
    <row r="2931" spans="1:16" ht="14.25" customHeight="1" x14ac:dyDescent="0.3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P2931" s="2"/>
    </row>
    <row r="2932" spans="1:16" ht="14.25" customHeight="1" x14ac:dyDescent="0.3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P2932" s="2"/>
    </row>
    <row r="2933" spans="1:16" ht="14.25" customHeight="1" x14ac:dyDescent="0.3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  <c r="P2933" s="2"/>
    </row>
    <row r="2934" spans="1:16" ht="14.25" customHeight="1" x14ac:dyDescent="0.3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  <c r="P2934" s="2"/>
    </row>
    <row r="2935" spans="1:16" ht="14.25" customHeight="1" x14ac:dyDescent="0.3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P2935" s="2"/>
    </row>
    <row r="2936" spans="1:16" ht="14.25" customHeight="1" x14ac:dyDescent="0.3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  <c r="P2936" s="2"/>
    </row>
    <row r="2937" spans="1:16" ht="14.25" customHeight="1" x14ac:dyDescent="0.3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P2937" s="2"/>
    </row>
    <row r="2938" spans="1:16" ht="14.25" customHeight="1" x14ac:dyDescent="0.3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  <c r="P2938" s="2"/>
    </row>
    <row r="2939" spans="1:16" ht="14.25" customHeight="1" x14ac:dyDescent="0.3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P2939" s="2"/>
    </row>
    <row r="2940" spans="1:16" ht="14.25" customHeight="1" x14ac:dyDescent="0.3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P2940" s="2"/>
    </row>
    <row r="2941" spans="1:16" ht="14.25" customHeight="1" x14ac:dyDescent="0.3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P2941" s="2"/>
    </row>
    <row r="2942" spans="1:16" ht="14.25" customHeight="1" x14ac:dyDescent="0.3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P2942" s="2"/>
    </row>
    <row r="2943" spans="1:16" ht="14.25" customHeight="1" x14ac:dyDescent="0.3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P2943" s="2"/>
    </row>
    <row r="2944" spans="1:16" ht="14.25" customHeight="1" x14ac:dyDescent="0.3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P2944" s="2"/>
    </row>
    <row r="2945" spans="1:16" ht="14.25" customHeight="1" x14ac:dyDescent="0.3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  <c r="P2945" s="2"/>
    </row>
    <row r="2946" spans="1:16" ht="14.25" customHeight="1" x14ac:dyDescent="0.3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 t="shared" si="90"/>
        <v>112.37750000000001</v>
      </c>
      <c r="H2946" s="2">
        <f t="shared" si="91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P2946" s="2"/>
    </row>
    <row r="2947" spans="1:16" ht="14.25" customHeight="1" x14ac:dyDescent="0.3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 t="shared" ref="G2947:G3010" si="92">E2947*F2947</f>
        <v>38.046599999999998</v>
      </c>
      <c r="H2947" s="2">
        <f t="shared" ref="H2947:H3010" si="93"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P2947" s="2"/>
    </row>
    <row r="2948" spans="1:16" ht="14.25" customHeight="1" x14ac:dyDescent="0.3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  <c r="P2948" s="2"/>
    </row>
    <row r="2949" spans="1:16" ht="14.25" customHeight="1" x14ac:dyDescent="0.3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P2949" s="2"/>
    </row>
    <row r="2950" spans="1:16" ht="14.25" customHeight="1" x14ac:dyDescent="0.3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P2950" s="2"/>
    </row>
    <row r="2951" spans="1:16" ht="14.25" customHeight="1" x14ac:dyDescent="0.3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P2951" s="2"/>
    </row>
    <row r="2952" spans="1:16" ht="14.25" customHeight="1" x14ac:dyDescent="0.3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P2952" s="2"/>
    </row>
    <row r="2953" spans="1:16" ht="14.25" customHeight="1" x14ac:dyDescent="0.3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  <c r="P2953" s="2"/>
    </row>
    <row r="2954" spans="1:16" ht="14.25" customHeight="1" x14ac:dyDescent="0.3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P2954" s="2"/>
    </row>
    <row r="2955" spans="1:16" ht="14.25" customHeight="1" x14ac:dyDescent="0.3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P2955" s="2"/>
    </row>
    <row r="2956" spans="1:16" ht="14.25" customHeight="1" x14ac:dyDescent="0.3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P2956" s="2"/>
    </row>
    <row r="2957" spans="1:16" ht="14.25" customHeight="1" x14ac:dyDescent="0.3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P2957" s="2"/>
    </row>
    <row r="2958" spans="1:16" ht="14.25" customHeight="1" x14ac:dyDescent="0.3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P2958" s="2"/>
    </row>
    <row r="2959" spans="1:16" ht="14.25" customHeight="1" x14ac:dyDescent="0.3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P2959" s="2"/>
    </row>
    <row r="2960" spans="1:16" ht="14.25" customHeight="1" x14ac:dyDescent="0.3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P2960" s="2"/>
    </row>
    <row r="2961" spans="1:16" ht="14.25" customHeight="1" x14ac:dyDescent="0.3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  <c r="P2961" s="2"/>
    </row>
    <row r="2962" spans="1:16" ht="14.25" customHeight="1" x14ac:dyDescent="0.3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  <c r="P2962" s="2"/>
    </row>
    <row r="2963" spans="1:16" ht="14.25" customHeight="1" x14ac:dyDescent="0.3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P2963" s="2"/>
    </row>
    <row r="2964" spans="1:16" ht="14.25" customHeight="1" x14ac:dyDescent="0.3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P2964" s="2"/>
    </row>
    <row r="2965" spans="1:16" ht="14.25" customHeight="1" x14ac:dyDescent="0.3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  <c r="P2965" s="2"/>
    </row>
    <row r="2966" spans="1:16" ht="14.25" customHeight="1" x14ac:dyDescent="0.3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  <c r="P2966" s="2"/>
    </row>
    <row r="2967" spans="1:16" ht="14.25" customHeight="1" x14ac:dyDescent="0.3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P2967" s="2"/>
    </row>
    <row r="2968" spans="1:16" ht="14.25" customHeight="1" x14ac:dyDescent="0.3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P2968" s="2"/>
    </row>
    <row r="2969" spans="1:16" ht="14.25" customHeight="1" x14ac:dyDescent="0.3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P2969" s="2"/>
    </row>
    <row r="2970" spans="1:16" ht="14.25" customHeight="1" x14ac:dyDescent="0.3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P2970" s="2"/>
    </row>
    <row r="2971" spans="1:16" ht="14.25" customHeight="1" x14ac:dyDescent="0.3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P2971" s="2"/>
    </row>
    <row r="2972" spans="1:16" ht="14.25" customHeight="1" x14ac:dyDescent="0.3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P2972" s="2"/>
    </row>
    <row r="2973" spans="1:16" ht="14.25" customHeight="1" x14ac:dyDescent="0.3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P2973" s="2"/>
    </row>
    <row r="2974" spans="1:16" ht="14.25" customHeight="1" x14ac:dyDescent="0.3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P2974" s="2"/>
    </row>
    <row r="2975" spans="1:16" ht="14.25" customHeight="1" x14ac:dyDescent="0.3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  <c r="P2975" s="2"/>
    </row>
    <row r="2976" spans="1:16" ht="14.25" customHeight="1" x14ac:dyDescent="0.3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P2976" s="2"/>
    </row>
    <row r="2977" spans="1:16" ht="14.25" customHeight="1" x14ac:dyDescent="0.3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P2977" s="2"/>
    </row>
    <row r="2978" spans="1:16" ht="14.25" customHeight="1" x14ac:dyDescent="0.3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P2978" s="2"/>
    </row>
    <row r="2979" spans="1:16" ht="14.25" customHeight="1" x14ac:dyDescent="0.3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P2979" s="2"/>
    </row>
    <row r="2980" spans="1:16" ht="14.25" customHeight="1" x14ac:dyDescent="0.3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P2980" s="2"/>
    </row>
    <row r="2981" spans="1:16" ht="14.25" customHeight="1" x14ac:dyDescent="0.3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P2981" s="2"/>
    </row>
    <row r="2982" spans="1:16" ht="14.25" customHeight="1" x14ac:dyDescent="0.3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P2982" s="2"/>
    </row>
    <row r="2983" spans="1:16" ht="14.25" customHeight="1" x14ac:dyDescent="0.3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P2983" s="2"/>
    </row>
    <row r="2984" spans="1:16" ht="14.25" customHeight="1" x14ac:dyDescent="0.3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  <c r="P2984" s="2"/>
    </row>
    <row r="2985" spans="1:16" ht="14.25" customHeight="1" x14ac:dyDescent="0.3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P2985" s="2"/>
    </row>
    <row r="2986" spans="1:16" ht="14.25" customHeight="1" x14ac:dyDescent="0.3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P2986" s="2"/>
    </row>
    <row r="2987" spans="1:16" ht="14.25" customHeight="1" x14ac:dyDescent="0.3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P2987" s="2"/>
    </row>
    <row r="2988" spans="1:16" ht="14.25" customHeight="1" x14ac:dyDescent="0.3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P2988" s="2"/>
    </row>
    <row r="2989" spans="1:16" ht="14.25" customHeight="1" x14ac:dyDescent="0.3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P2989" s="2"/>
    </row>
    <row r="2990" spans="1:16" ht="14.25" customHeight="1" x14ac:dyDescent="0.3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P2990" s="2"/>
    </row>
    <row r="2991" spans="1:16" ht="14.25" customHeight="1" x14ac:dyDescent="0.3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P2991" s="2"/>
    </row>
    <row r="2992" spans="1:16" ht="14.25" customHeight="1" x14ac:dyDescent="0.3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P2992" s="2"/>
    </row>
    <row r="2993" spans="1:16" ht="14.25" customHeight="1" x14ac:dyDescent="0.3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P2993" s="2"/>
    </row>
    <row r="2994" spans="1:16" ht="14.25" customHeight="1" x14ac:dyDescent="0.3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P2994" s="2"/>
    </row>
    <row r="2995" spans="1:16" ht="14.25" customHeight="1" x14ac:dyDescent="0.3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P2995" s="2"/>
    </row>
    <row r="2996" spans="1:16" ht="14.25" customHeight="1" x14ac:dyDescent="0.3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P2996" s="2"/>
    </row>
    <row r="2997" spans="1:16" ht="14.25" customHeight="1" x14ac:dyDescent="0.3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P2997" s="2"/>
    </row>
    <row r="2998" spans="1:16" ht="14.25" customHeight="1" x14ac:dyDescent="0.3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P2998" s="2"/>
    </row>
    <row r="2999" spans="1:16" ht="14.25" customHeight="1" x14ac:dyDescent="0.3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  <c r="P2999" s="2"/>
    </row>
    <row r="3000" spans="1:16" ht="14.25" customHeight="1" x14ac:dyDescent="0.3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  <c r="P3000" s="2"/>
    </row>
    <row r="3001" spans="1:16" ht="14.25" customHeight="1" x14ac:dyDescent="0.3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  <c r="P3001" s="2"/>
    </row>
    <row r="3002" spans="1:16" ht="14.25" customHeight="1" x14ac:dyDescent="0.3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P3002" s="2"/>
    </row>
    <row r="3003" spans="1:16" ht="14.25" customHeight="1" x14ac:dyDescent="0.3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P3003" s="2"/>
    </row>
    <row r="3004" spans="1:16" ht="14.25" customHeight="1" x14ac:dyDescent="0.3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P3004" s="2"/>
    </row>
    <row r="3005" spans="1:16" ht="14.25" customHeight="1" x14ac:dyDescent="0.3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P3005" s="2"/>
    </row>
    <row r="3006" spans="1:16" ht="14.25" customHeight="1" x14ac:dyDescent="0.3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P3006" s="2"/>
    </row>
    <row r="3007" spans="1:16" ht="14.25" customHeight="1" x14ac:dyDescent="0.3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P3007" s="2"/>
    </row>
    <row r="3008" spans="1:16" ht="14.25" customHeight="1" x14ac:dyDescent="0.3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P3008" s="2"/>
    </row>
    <row r="3009" spans="1:16" ht="14.25" customHeight="1" x14ac:dyDescent="0.3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P3009" s="2"/>
    </row>
    <row r="3010" spans="1:16" ht="14.25" customHeight="1" x14ac:dyDescent="0.3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 t="shared" si="92"/>
        <v>62.090800000000002</v>
      </c>
      <c r="H3010" s="2">
        <f t="shared" si="93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P3010" s="2"/>
    </row>
    <row r="3011" spans="1:16" ht="14.25" customHeight="1" x14ac:dyDescent="0.3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 t="shared" ref="G3011:G3074" si="94">E3011*F3011</f>
        <v>284.03549999999996</v>
      </c>
      <c r="H3011" s="2">
        <f t="shared" ref="H3011:H3074" si="95"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P3011" s="2"/>
    </row>
    <row r="3012" spans="1:16" ht="14.25" customHeight="1" x14ac:dyDescent="0.3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P3012" s="2"/>
    </row>
    <row r="3013" spans="1:16" ht="14.25" customHeight="1" x14ac:dyDescent="0.3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P3013" s="2"/>
    </row>
    <row r="3014" spans="1:16" ht="14.25" customHeight="1" x14ac:dyDescent="0.3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  <c r="P3014" s="2"/>
    </row>
    <row r="3015" spans="1:16" ht="14.25" customHeight="1" x14ac:dyDescent="0.3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P3015" s="2"/>
    </row>
    <row r="3016" spans="1:16" ht="14.25" customHeight="1" x14ac:dyDescent="0.3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  <c r="P3016" s="2"/>
    </row>
    <row r="3017" spans="1:16" ht="14.25" customHeight="1" x14ac:dyDescent="0.3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P3017" s="2"/>
    </row>
    <row r="3018" spans="1:16" ht="14.25" customHeight="1" x14ac:dyDescent="0.3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  <c r="P3018" s="2"/>
    </row>
    <row r="3019" spans="1:16" ht="14.25" customHeight="1" x14ac:dyDescent="0.3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P3019" s="2"/>
    </row>
    <row r="3020" spans="1:16" ht="14.25" customHeight="1" x14ac:dyDescent="0.3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P3020" s="2"/>
    </row>
    <row r="3021" spans="1:16" ht="14.25" customHeight="1" x14ac:dyDescent="0.3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P3021" s="2"/>
    </row>
    <row r="3022" spans="1:16" ht="14.25" customHeight="1" x14ac:dyDescent="0.3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P3022" s="2"/>
    </row>
    <row r="3023" spans="1:16" ht="14.25" customHeight="1" x14ac:dyDescent="0.3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P3023" s="2"/>
    </row>
    <row r="3024" spans="1:16" ht="14.25" customHeight="1" x14ac:dyDescent="0.3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  <c r="P3024" s="2"/>
    </row>
    <row r="3025" spans="1:16" ht="14.25" customHeight="1" x14ac:dyDescent="0.3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P3025" s="2"/>
    </row>
    <row r="3026" spans="1:16" ht="14.25" customHeight="1" x14ac:dyDescent="0.3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P3026" s="2"/>
    </row>
    <row r="3027" spans="1:16" ht="14.25" customHeight="1" x14ac:dyDescent="0.3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P3027" s="2"/>
    </row>
    <row r="3028" spans="1:16" ht="14.25" customHeight="1" x14ac:dyDescent="0.3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P3028" s="2"/>
    </row>
    <row r="3029" spans="1:16" ht="14.25" customHeight="1" x14ac:dyDescent="0.3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P3029" s="2"/>
    </row>
    <row r="3030" spans="1:16" ht="14.25" customHeight="1" x14ac:dyDescent="0.3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P3030" s="2"/>
    </row>
    <row r="3031" spans="1:16" ht="14.25" customHeight="1" x14ac:dyDescent="0.3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  <c r="P3031" s="2"/>
    </row>
    <row r="3032" spans="1:16" ht="14.25" customHeight="1" x14ac:dyDescent="0.3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P3032" s="2"/>
    </row>
    <row r="3033" spans="1:16" ht="14.25" customHeight="1" x14ac:dyDescent="0.3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  <c r="P3033" s="2"/>
    </row>
    <row r="3034" spans="1:16" ht="14.25" customHeight="1" x14ac:dyDescent="0.3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  <c r="P3034" s="2"/>
    </row>
    <row r="3035" spans="1:16" ht="14.25" customHeight="1" x14ac:dyDescent="0.3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P3035" s="2"/>
    </row>
    <row r="3036" spans="1:16" ht="14.25" customHeight="1" x14ac:dyDescent="0.3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  <c r="P3036" s="2"/>
    </row>
    <row r="3037" spans="1:16" ht="14.25" customHeight="1" x14ac:dyDescent="0.3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P3037" s="2"/>
    </row>
    <row r="3038" spans="1:16" ht="14.25" customHeight="1" x14ac:dyDescent="0.3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P3038" s="2"/>
    </row>
    <row r="3039" spans="1:16" ht="14.25" customHeight="1" x14ac:dyDescent="0.3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P3039" s="2"/>
    </row>
    <row r="3040" spans="1:16" ht="14.25" customHeight="1" x14ac:dyDescent="0.3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P3040" s="2"/>
    </row>
    <row r="3041" spans="1:16" ht="14.25" customHeight="1" x14ac:dyDescent="0.3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P3041" s="2"/>
    </row>
    <row r="3042" spans="1:16" ht="14.25" customHeight="1" x14ac:dyDescent="0.3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  <c r="P3042" s="2"/>
    </row>
    <row r="3043" spans="1:16" ht="14.25" customHeight="1" x14ac:dyDescent="0.3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  <c r="P3043" s="2"/>
    </row>
    <row r="3044" spans="1:16" ht="14.25" customHeight="1" x14ac:dyDescent="0.3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P3044" s="2"/>
    </row>
    <row r="3045" spans="1:16" ht="14.25" customHeight="1" x14ac:dyDescent="0.3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  <c r="P3045" s="2"/>
    </row>
    <row r="3046" spans="1:16" ht="14.25" customHeight="1" x14ac:dyDescent="0.3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P3046" s="2"/>
    </row>
    <row r="3047" spans="1:16" ht="14.25" customHeight="1" x14ac:dyDescent="0.3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P3047" s="2"/>
    </row>
    <row r="3048" spans="1:16" ht="14.25" customHeight="1" x14ac:dyDescent="0.3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  <c r="P3048" s="2"/>
    </row>
    <row r="3049" spans="1:16" ht="14.25" customHeight="1" x14ac:dyDescent="0.3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P3049" s="2"/>
    </row>
    <row r="3050" spans="1:16" ht="14.25" customHeight="1" x14ac:dyDescent="0.3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P3050" s="2"/>
    </row>
    <row r="3051" spans="1:16" ht="14.25" customHeight="1" x14ac:dyDescent="0.3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P3051" s="2"/>
    </row>
    <row r="3052" spans="1:16" ht="14.25" customHeight="1" x14ac:dyDescent="0.3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P3052" s="2"/>
    </row>
    <row r="3053" spans="1:16" ht="14.25" customHeight="1" x14ac:dyDescent="0.3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P3053" s="2"/>
    </row>
    <row r="3054" spans="1:16" ht="14.25" customHeight="1" x14ac:dyDescent="0.3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P3054" s="2"/>
    </row>
    <row r="3055" spans="1:16" ht="14.25" customHeight="1" x14ac:dyDescent="0.3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P3055" s="2"/>
    </row>
    <row r="3056" spans="1:16" ht="14.25" customHeight="1" x14ac:dyDescent="0.3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P3056" s="2"/>
    </row>
    <row r="3057" spans="1:16" ht="14.25" customHeight="1" x14ac:dyDescent="0.3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P3057" s="2"/>
    </row>
    <row r="3058" spans="1:16" ht="14.25" customHeight="1" x14ac:dyDescent="0.3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P3058" s="2"/>
    </row>
    <row r="3059" spans="1:16" ht="14.25" customHeight="1" x14ac:dyDescent="0.3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P3059" s="2"/>
    </row>
    <row r="3060" spans="1:16" ht="14.25" customHeight="1" x14ac:dyDescent="0.3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P3060" s="2"/>
    </row>
    <row r="3061" spans="1:16" ht="14.25" customHeight="1" x14ac:dyDescent="0.3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P3061" s="2"/>
    </row>
    <row r="3062" spans="1:16" ht="14.25" customHeight="1" x14ac:dyDescent="0.3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P3062" s="2"/>
    </row>
    <row r="3063" spans="1:16" ht="14.25" customHeight="1" x14ac:dyDescent="0.3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P3063" s="2"/>
    </row>
    <row r="3064" spans="1:16" ht="14.25" customHeight="1" x14ac:dyDescent="0.3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P3064" s="2"/>
    </row>
    <row r="3065" spans="1:16" ht="14.25" customHeight="1" x14ac:dyDescent="0.3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P3065" s="2"/>
    </row>
    <row r="3066" spans="1:16" ht="14.25" customHeight="1" x14ac:dyDescent="0.3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  <c r="P3066" s="2"/>
    </row>
    <row r="3067" spans="1:16" ht="14.25" customHeight="1" x14ac:dyDescent="0.3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P3067" s="2"/>
    </row>
    <row r="3068" spans="1:16" ht="14.25" customHeight="1" x14ac:dyDescent="0.3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P3068" s="2"/>
    </row>
    <row r="3069" spans="1:16" ht="14.25" customHeight="1" x14ac:dyDescent="0.3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P3069" s="2"/>
    </row>
    <row r="3070" spans="1:16" ht="14.25" customHeight="1" x14ac:dyDescent="0.3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  <c r="P3070" s="2"/>
    </row>
    <row r="3071" spans="1:16" ht="14.25" customHeight="1" x14ac:dyDescent="0.3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  <c r="P3071" s="2"/>
    </row>
    <row r="3072" spans="1:16" ht="14.25" customHeight="1" x14ac:dyDescent="0.3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P3072" s="2"/>
    </row>
    <row r="3073" spans="1:16" ht="14.25" customHeight="1" x14ac:dyDescent="0.3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P3073" s="2"/>
    </row>
    <row r="3074" spans="1:16" ht="14.25" customHeight="1" x14ac:dyDescent="0.3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 t="shared" si="94"/>
        <v>2177.9349999999999</v>
      </c>
      <c r="H3074" s="2">
        <f t="shared" si="95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  <c r="P3074" s="2"/>
    </row>
    <row r="3075" spans="1:16" ht="14.25" customHeight="1" x14ac:dyDescent="0.3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 t="shared" ref="G3075:G3138" si="96">E3075*F3075</f>
        <v>142.66499999999999</v>
      </c>
      <c r="H3075" s="2">
        <f t="shared" ref="H3075:H3138" si="97"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P3075" s="2"/>
    </row>
    <row r="3076" spans="1:16" ht="14.25" customHeight="1" x14ac:dyDescent="0.3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P3076" s="2"/>
    </row>
    <row r="3077" spans="1:16" ht="14.25" customHeight="1" x14ac:dyDescent="0.3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P3077" s="2"/>
    </row>
    <row r="3078" spans="1:16" ht="14.25" customHeight="1" x14ac:dyDescent="0.3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P3078" s="2"/>
    </row>
    <row r="3079" spans="1:16" ht="14.25" customHeight="1" x14ac:dyDescent="0.3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P3079" s="2"/>
    </row>
    <row r="3080" spans="1:16" ht="14.25" customHeight="1" x14ac:dyDescent="0.3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P3080" s="2"/>
    </row>
    <row r="3081" spans="1:16" ht="14.25" customHeight="1" x14ac:dyDescent="0.3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P3081" s="2"/>
    </row>
    <row r="3082" spans="1:16" ht="14.25" customHeight="1" x14ac:dyDescent="0.3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  <c r="P3082" s="2"/>
    </row>
    <row r="3083" spans="1:16" ht="14.25" customHeight="1" x14ac:dyDescent="0.3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  <c r="P3083" s="2"/>
    </row>
    <row r="3084" spans="1:16" ht="14.25" customHeight="1" x14ac:dyDescent="0.3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P3084" s="2"/>
    </row>
    <row r="3085" spans="1:16" ht="14.25" customHeight="1" x14ac:dyDescent="0.3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  <c r="P3085" s="2"/>
    </row>
    <row r="3086" spans="1:16" ht="14.25" customHeight="1" x14ac:dyDescent="0.3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  <c r="P3086" s="2"/>
    </row>
    <row r="3087" spans="1:16" ht="14.25" customHeight="1" x14ac:dyDescent="0.3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P3087" s="2"/>
    </row>
    <row r="3088" spans="1:16" ht="14.25" customHeight="1" x14ac:dyDescent="0.3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P3088" s="2"/>
    </row>
    <row r="3089" spans="1:16" ht="14.25" customHeight="1" x14ac:dyDescent="0.3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P3089" s="2"/>
    </row>
    <row r="3090" spans="1:16" ht="14.25" customHeight="1" x14ac:dyDescent="0.3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P3090" s="2"/>
    </row>
    <row r="3091" spans="1:16" ht="14.25" customHeight="1" x14ac:dyDescent="0.3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P3091" s="2"/>
    </row>
    <row r="3092" spans="1:16" ht="14.25" customHeight="1" x14ac:dyDescent="0.3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P3092" s="2"/>
    </row>
    <row r="3093" spans="1:16" ht="14.25" customHeight="1" x14ac:dyDescent="0.3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P3093" s="2"/>
    </row>
    <row r="3094" spans="1:16" ht="14.25" customHeight="1" x14ac:dyDescent="0.3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  <c r="P3094" s="2"/>
    </row>
    <row r="3095" spans="1:16" ht="14.25" customHeight="1" x14ac:dyDescent="0.3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P3095" s="2"/>
    </row>
    <row r="3096" spans="1:16" ht="14.25" customHeight="1" x14ac:dyDescent="0.3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P3096" s="2"/>
    </row>
    <row r="3097" spans="1:16" ht="14.25" customHeight="1" x14ac:dyDescent="0.3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P3097" s="2"/>
    </row>
    <row r="3098" spans="1:16" ht="14.25" customHeight="1" x14ac:dyDescent="0.3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P3098" s="2"/>
    </row>
    <row r="3099" spans="1:16" ht="14.25" customHeight="1" x14ac:dyDescent="0.3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P3099" s="2"/>
    </row>
    <row r="3100" spans="1:16" ht="14.25" customHeight="1" x14ac:dyDescent="0.3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P3100" s="2"/>
    </row>
    <row r="3101" spans="1:16" ht="14.25" customHeight="1" x14ac:dyDescent="0.3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  <c r="P3101" s="2"/>
    </row>
    <row r="3102" spans="1:16" ht="14.25" customHeight="1" x14ac:dyDescent="0.3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  <c r="P3102" s="2"/>
    </row>
    <row r="3103" spans="1:16" ht="14.25" customHeight="1" x14ac:dyDescent="0.3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P3103" s="2"/>
    </row>
    <row r="3104" spans="1:16" ht="14.25" customHeight="1" x14ac:dyDescent="0.3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P3104" s="2"/>
    </row>
    <row r="3105" spans="1:16" ht="14.25" customHeight="1" x14ac:dyDescent="0.3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  <c r="P3105" s="2"/>
    </row>
    <row r="3106" spans="1:16" ht="14.25" customHeight="1" x14ac:dyDescent="0.3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P3106" s="2"/>
    </row>
    <row r="3107" spans="1:16" ht="14.25" customHeight="1" x14ac:dyDescent="0.3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P3107" s="2"/>
    </row>
    <row r="3108" spans="1:16" ht="14.25" customHeight="1" x14ac:dyDescent="0.3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P3108" s="2"/>
    </row>
    <row r="3109" spans="1:16" ht="14.25" customHeight="1" x14ac:dyDescent="0.3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P3109" s="2"/>
    </row>
    <row r="3110" spans="1:16" ht="14.25" customHeight="1" x14ac:dyDescent="0.3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P3110" s="2"/>
    </row>
    <row r="3111" spans="1:16" ht="14.25" customHeight="1" x14ac:dyDescent="0.3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P3111" s="2"/>
    </row>
    <row r="3112" spans="1:16" ht="14.25" customHeight="1" x14ac:dyDescent="0.3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P3112" s="2"/>
    </row>
    <row r="3113" spans="1:16" ht="14.25" customHeight="1" x14ac:dyDescent="0.3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P3113" s="2"/>
    </row>
    <row r="3114" spans="1:16" ht="14.25" customHeight="1" x14ac:dyDescent="0.3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P3114" s="2"/>
    </row>
    <row r="3115" spans="1:16" ht="14.25" customHeight="1" x14ac:dyDescent="0.3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P3115" s="2"/>
    </row>
    <row r="3116" spans="1:16" ht="14.25" customHeight="1" x14ac:dyDescent="0.3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P3116" s="2"/>
    </row>
    <row r="3117" spans="1:16" ht="14.25" customHeight="1" x14ac:dyDescent="0.3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P3117" s="2"/>
    </row>
    <row r="3118" spans="1:16" ht="14.25" customHeight="1" x14ac:dyDescent="0.3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P3118" s="2"/>
    </row>
    <row r="3119" spans="1:16" ht="14.25" customHeight="1" x14ac:dyDescent="0.3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P3119" s="2"/>
    </row>
    <row r="3120" spans="1:16" ht="14.25" customHeight="1" x14ac:dyDescent="0.3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P3120" s="2"/>
    </row>
    <row r="3121" spans="1:16" ht="14.25" customHeight="1" x14ac:dyDescent="0.3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  <c r="P3121" s="2"/>
    </row>
    <row r="3122" spans="1:16" ht="14.25" customHeight="1" x14ac:dyDescent="0.3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P3122" s="2"/>
    </row>
    <row r="3123" spans="1:16" ht="14.25" customHeight="1" x14ac:dyDescent="0.3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P3123" s="2"/>
    </row>
    <row r="3124" spans="1:16" ht="14.25" customHeight="1" x14ac:dyDescent="0.3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  <c r="P3124" s="2"/>
    </row>
    <row r="3125" spans="1:16" ht="14.25" customHeight="1" x14ac:dyDescent="0.3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P3125" s="2"/>
    </row>
    <row r="3126" spans="1:16" ht="14.25" customHeight="1" x14ac:dyDescent="0.3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P3126" s="2"/>
    </row>
    <row r="3127" spans="1:16" ht="14.25" customHeight="1" x14ac:dyDescent="0.3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  <c r="P3127" s="2"/>
    </row>
    <row r="3128" spans="1:16" ht="14.25" customHeight="1" x14ac:dyDescent="0.3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  <c r="P3128" s="2"/>
    </row>
    <row r="3129" spans="1:16" ht="14.25" customHeight="1" x14ac:dyDescent="0.3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P3129" s="2"/>
    </row>
    <row r="3130" spans="1:16" ht="14.25" customHeight="1" x14ac:dyDescent="0.3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P3130" s="2"/>
    </row>
    <row r="3131" spans="1:16" ht="14.25" customHeight="1" x14ac:dyDescent="0.3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P3131" s="2"/>
    </row>
    <row r="3132" spans="1:16" ht="14.25" customHeight="1" x14ac:dyDescent="0.3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  <c r="P3132" s="2"/>
    </row>
    <row r="3133" spans="1:16" ht="14.25" customHeight="1" x14ac:dyDescent="0.3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P3133" s="2"/>
    </row>
    <row r="3134" spans="1:16" ht="14.25" customHeight="1" x14ac:dyDescent="0.3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P3134" s="2"/>
    </row>
    <row r="3135" spans="1:16" ht="14.25" customHeight="1" x14ac:dyDescent="0.3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P3135" s="2"/>
    </row>
    <row r="3136" spans="1:16" ht="14.25" customHeight="1" x14ac:dyDescent="0.3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P3136" s="2"/>
    </row>
    <row r="3137" spans="1:16" ht="14.25" customHeight="1" x14ac:dyDescent="0.3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  <c r="P3137" s="2"/>
    </row>
    <row r="3138" spans="1:16" ht="14.25" customHeight="1" x14ac:dyDescent="0.3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 t="shared" si="96"/>
        <v>153.02279999999999</v>
      </c>
      <c r="H3138" s="2">
        <f t="shared" si="97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P3138" s="2"/>
    </row>
    <row r="3139" spans="1:16" ht="14.25" customHeight="1" x14ac:dyDescent="0.3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 t="shared" ref="G3139:G3202" si="98">E3139*F3139</f>
        <v>352.8091</v>
      </c>
      <c r="H3139" s="2">
        <f t="shared" ref="H3139:H3202" si="99"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P3139" s="2"/>
    </row>
    <row r="3140" spans="1:16" ht="14.25" customHeight="1" x14ac:dyDescent="0.3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  <c r="P3140" s="2"/>
    </row>
    <row r="3141" spans="1:16" ht="14.25" customHeight="1" x14ac:dyDescent="0.3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P3141" s="2"/>
    </row>
    <row r="3142" spans="1:16" ht="14.25" customHeight="1" x14ac:dyDescent="0.3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P3142" s="2"/>
    </row>
    <row r="3143" spans="1:16" ht="14.25" customHeight="1" x14ac:dyDescent="0.3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  <c r="P3143" s="2"/>
    </row>
    <row r="3144" spans="1:16" ht="14.25" customHeight="1" x14ac:dyDescent="0.3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P3144" s="2"/>
    </row>
    <row r="3145" spans="1:16" ht="14.25" customHeight="1" x14ac:dyDescent="0.3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  <c r="P3145" s="2"/>
    </row>
    <row r="3146" spans="1:16" ht="14.25" customHeight="1" x14ac:dyDescent="0.3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P3146" s="2"/>
    </row>
    <row r="3147" spans="1:16" ht="14.25" customHeight="1" x14ac:dyDescent="0.3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  <c r="P3147" s="2"/>
    </row>
    <row r="3148" spans="1:16" ht="14.25" customHeight="1" x14ac:dyDescent="0.3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P3148" s="2"/>
    </row>
    <row r="3149" spans="1:16" ht="14.25" customHeight="1" x14ac:dyDescent="0.3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P3149" s="2"/>
    </row>
    <row r="3150" spans="1:16" ht="14.25" customHeight="1" x14ac:dyDescent="0.3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P3150" s="2"/>
    </row>
    <row r="3151" spans="1:16" ht="14.25" customHeight="1" x14ac:dyDescent="0.3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P3151" s="2"/>
    </row>
    <row r="3152" spans="1:16" ht="14.25" customHeight="1" x14ac:dyDescent="0.3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  <c r="P3152" s="2"/>
    </row>
    <row r="3153" spans="1:16" ht="14.25" customHeight="1" x14ac:dyDescent="0.3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P3153" s="2"/>
    </row>
    <row r="3154" spans="1:16" ht="14.25" customHeight="1" x14ac:dyDescent="0.3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  <c r="P3154" s="2"/>
    </row>
    <row r="3155" spans="1:16" ht="14.25" customHeight="1" x14ac:dyDescent="0.3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P3155" s="2"/>
    </row>
    <row r="3156" spans="1:16" ht="14.25" customHeight="1" x14ac:dyDescent="0.3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  <c r="P3156" s="2"/>
    </row>
    <row r="3157" spans="1:16" ht="14.25" customHeight="1" x14ac:dyDescent="0.3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P3157" s="2"/>
    </row>
    <row r="3158" spans="1:16" ht="14.25" customHeight="1" x14ac:dyDescent="0.3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P3158" s="2"/>
    </row>
    <row r="3159" spans="1:16" ht="14.25" customHeight="1" x14ac:dyDescent="0.3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P3159" s="2"/>
    </row>
    <row r="3160" spans="1:16" ht="14.25" customHeight="1" x14ac:dyDescent="0.3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P3160" s="2"/>
    </row>
    <row r="3161" spans="1:16" ht="14.25" customHeight="1" x14ac:dyDescent="0.3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  <c r="P3161" s="2"/>
    </row>
    <row r="3162" spans="1:16" ht="14.25" customHeight="1" x14ac:dyDescent="0.3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P3162" s="2"/>
    </row>
    <row r="3163" spans="1:16" ht="14.25" customHeight="1" x14ac:dyDescent="0.3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  <c r="P3163" s="2"/>
    </row>
    <row r="3164" spans="1:16" ht="14.25" customHeight="1" x14ac:dyDescent="0.3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P3164" s="2"/>
    </row>
    <row r="3165" spans="1:16" ht="14.25" customHeight="1" x14ac:dyDescent="0.3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P3165" s="2"/>
    </row>
    <row r="3166" spans="1:16" ht="14.25" customHeight="1" x14ac:dyDescent="0.3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P3166" s="2"/>
    </row>
    <row r="3167" spans="1:16" ht="14.25" customHeight="1" x14ac:dyDescent="0.3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P3167" s="2"/>
    </row>
    <row r="3168" spans="1:16" ht="14.25" customHeight="1" x14ac:dyDescent="0.3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P3168" s="2"/>
    </row>
    <row r="3169" spans="1:16" ht="14.25" customHeight="1" x14ac:dyDescent="0.3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P3169" s="2"/>
    </row>
    <row r="3170" spans="1:16" ht="14.25" customHeight="1" x14ac:dyDescent="0.3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P3170" s="2"/>
    </row>
    <row r="3171" spans="1:16" ht="14.25" customHeight="1" x14ac:dyDescent="0.3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P3171" s="2"/>
    </row>
    <row r="3172" spans="1:16" ht="14.25" customHeight="1" x14ac:dyDescent="0.3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P3172" s="2"/>
    </row>
    <row r="3173" spans="1:16" ht="14.25" customHeight="1" x14ac:dyDescent="0.3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  <c r="P3173" s="2"/>
    </row>
    <row r="3174" spans="1:16" ht="14.25" customHeight="1" x14ac:dyDescent="0.3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P3174" s="2"/>
    </row>
    <row r="3175" spans="1:16" ht="14.25" customHeight="1" x14ac:dyDescent="0.3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  <c r="P3175" s="2"/>
    </row>
    <row r="3176" spans="1:16" ht="14.25" customHeight="1" x14ac:dyDescent="0.3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  <c r="P3176" s="2"/>
    </row>
    <row r="3177" spans="1:16" ht="14.25" customHeight="1" x14ac:dyDescent="0.3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P3177" s="2"/>
    </row>
    <row r="3178" spans="1:16" ht="14.25" customHeight="1" x14ac:dyDescent="0.3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P3178" s="2"/>
    </row>
    <row r="3179" spans="1:16" ht="14.25" customHeight="1" x14ac:dyDescent="0.3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P3179" s="2"/>
    </row>
    <row r="3180" spans="1:16" ht="14.25" customHeight="1" x14ac:dyDescent="0.3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P3180" s="2"/>
    </row>
    <row r="3181" spans="1:16" ht="14.25" customHeight="1" x14ac:dyDescent="0.3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  <c r="P3181" s="2"/>
    </row>
    <row r="3182" spans="1:16" ht="14.25" customHeight="1" x14ac:dyDescent="0.3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P3182" s="2"/>
    </row>
    <row r="3183" spans="1:16" ht="14.25" customHeight="1" x14ac:dyDescent="0.3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P3183" s="2"/>
    </row>
    <row r="3184" spans="1:16" ht="14.25" customHeight="1" x14ac:dyDescent="0.3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P3184" s="2"/>
    </row>
    <row r="3185" spans="1:16" ht="14.25" customHeight="1" x14ac:dyDescent="0.3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P3185" s="2"/>
    </row>
    <row r="3186" spans="1:16" ht="14.25" customHeight="1" x14ac:dyDescent="0.3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P3186" s="2"/>
    </row>
    <row r="3187" spans="1:16" ht="14.25" customHeight="1" x14ac:dyDescent="0.3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P3187" s="2"/>
    </row>
    <row r="3188" spans="1:16" ht="14.25" customHeight="1" x14ac:dyDescent="0.3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  <c r="P3188" s="2"/>
    </row>
    <row r="3189" spans="1:16" ht="14.25" customHeight="1" x14ac:dyDescent="0.3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P3189" s="2"/>
    </row>
    <row r="3190" spans="1:16" ht="14.25" customHeight="1" x14ac:dyDescent="0.3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  <c r="P3190" s="2"/>
    </row>
    <row r="3191" spans="1:16" ht="14.25" customHeight="1" x14ac:dyDescent="0.3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P3191" s="2"/>
    </row>
    <row r="3192" spans="1:16" ht="14.25" customHeight="1" x14ac:dyDescent="0.3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P3192" s="2"/>
    </row>
    <row r="3193" spans="1:16" ht="14.25" customHeight="1" x14ac:dyDescent="0.3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  <c r="P3193" s="2"/>
    </row>
    <row r="3194" spans="1:16" ht="14.25" customHeight="1" x14ac:dyDescent="0.3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P3194" s="2"/>
    </row>
    <row r="3195" spans="1:16" ht="14.25" customHeight="1" x14ac:dyDescent="0.3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P3195" s="2"/>
    </row>
    <row r="3196" spans="1:16" ht="14.25" customHeight="1" x14ac:dyDescent="0.3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  <c r="P3196" s="2"/>
    </row>
    <row r="3197" spans="1:16" ht="14.25" customHeight="1" x14ac:dyDescent="0.3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  <c r="P3197" s="2"/>
    </row>
    <row r="3198" spans="1:16" ht="14.25" customHeight="1" x14ac:dyDescent="0.3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P3198" s="2"/>
    </row>
    <row r="3199" spans="1:16" ht="14.25" customHeight="1" x14ac:dyDescent="0.3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P3199" s="2"/>
    </row>
    <row r="3200" spans="1:16" ht="14.25" customHeight="1" x14ac:dyDescent="0.3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P3200" s="2"/>
    </row>
    <row r="3201" spans="1:16" ht="14.25" customHeight="1" x14ac:dyDescent="0.3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  <c r="P3201" s="2"/>
    </row>
    <row r="3202" spans="1:16" ht="14.25" customHeight="1" x14ac:dyDescent="0.3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 t="shared" si="98"/>
        <v>389.3175</v>
      </c>
      <c r="H3202" s="2">
        <f t="shared" si="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P3202" s="2"/>
    </row>
    <row r="3203" spans="1:16" ht="14.25" customHeight="1" x14ac:dyDescent="0.3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 t="shared" ref="G3203:G3266" si="100">E3203*F3203</f>
        <v>1074.6773000000001</v>
      </c>
      <c r="H3203" s="2">
        <f t="shared" ref="H3203:H3266" si="101">E3203-G3203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  <c r="P3203" s="2"/>
    </row>
    <row r="3204" spans="1:16" ht="14.25" customHeight="1" x14ac:dyDescent="0.3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  <c r="P3204" s="2"/>
    </row>
    <row r="3205" spans="1:16" ht="14.25" customHeight="1" x14ac:dyDescent="0.3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  <c r="P3205" s="2"/>
    </row>
    <row r="3206" spans="1:16" ht="14.25" customHeight="1" x14ac:dyDescent="0.3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P3206" s="2"/>
    </row>
    <row r="3207" spans="1:16" ht="14.25" customHeight="1" x14ac:dyDescent="0.3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  <c r="P3207" s="2"/>
    </row>
    <row r="3208" spans="1:16" ht="14.25" customHeight="1" x14ac:dyDescent="0.3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P3208" s="2"/>
    </row>
    <row r="3209" spans="1:16" ht="14.25" customHeight="1" x14ac:dyDescent="0.3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  <c r="P3209" s="2"/>
    </row>
    <row r="3210" spans="1:16" ht="14.25" customHeight="1" x14ac:dyDescent="0.3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P3210" s="2"/>
    </row>
    <row r="3211" spans="1:16" ht="14.25" customHeight="1" x14ac:dyDescent="0.3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P3211" s="2"/>
    </row>
    <row r="3212" spans="1:16" ht="14.25" customHeight="1" x14ac:dyDescent="0.3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P3212" s="2"/>
    </row>
    <row r="3213" spans="1:16" ht="14.25" customHeight="1" x14ac:dyDescent="0.3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  <c r="P3213" s="2"/>
    </row>
    <row r="3214" spans="1:16" ht="14.25" customHeight="1" x14ac:dyDescent="0.3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P3214" s="2"/>
    </row>
    <row r="3215" spans="1:16" ht="14.25" customHeight="1" x14ac:dyDescent="0.3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P3215" s="2"/>
    </row>
    <row r="3216" spans="1:16" ht="14.25" customHeight="1" x14ac:dyDescent="0.3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P3216" s="2"/>
    </row>
    <row r="3217" spans="1:16" ht="14.25" customHeight="1" x14ac:dyDescent="0.3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P3217" s="2"/>
    </row>
    <row r="3218" spans="1:16" ht="14.25" customHeight="1" x14ac:dyDescent="0.3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  <c r="P3218" s="2"/>
    </row>
    <row r="3219" spans="1:16" ht="14.25" customHeight="1" x14ac:dyDescent="0.3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P3219" s="2"/>
    </row>
    <row r="3220" spans="1:16" ht="14.25" customHeight="1" x14ac:dyDescent="0.3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P3220" s="2"/>
    </row>
    <row r="3221" spans="1:16" ht="14.25" customHeight="1" x14ac:dyDescent="0.3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  <c r="P3221" s="2"/>
    </row>
    <row r="3222" spans="1:16" ht="14.25" customHeight="1" x14ac:dyDescent="0.3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P3222" s="2"/>
    </row>
    <row r="3223" spans="1:16" ht="14.25" customHeight="1" x14ac:dyDescent="0.3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P3223" s="2"/>
    </row>
    <row r="3224" spans="1:16" ht="14.25" customHeight="1" x14ac:dyDescent="0.3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P3224" s="2"/>
    </row>
    <row r="3225" spans="1:16" ht="14.25" customHeight="1" x14ac:dyDescent="0.3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  <c r="P3225" s="2"/>
    </row>
    <row r="3226" spans="1:16" ht="14.25" customHeight="1" x14ac:dyDescent="0.3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P3226" s="2"/>
    </row>
    <row r="3227" spans="1:16" ht="14.25" customHeight="1" x14ac:dyDescent="0.3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P3227" s="2"/>
    </row>
    <row r="3228" spans="1:16" ht="14.25" customHeight="1" x14ac:dyDescent="0.3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P3228" s="2"/>
    </row>
    <row r="3229" spans="1:16" ht="14.25" customHeight="1" x14ac:dyDescent="0.3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  <c r="P3229" s="2"/>
    </row>
    <row r="3230" spans="1:16" ht="14.25" customHeight="1" x14ac:dyDescent="0.3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P3230" s="2"/>
    </row>
    <row r="3231" spans="1:16" ht="14.25" customHeight="1" x14ac:dyDescent="0.3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  <c r="P3231" s="2"/>
    </row>
    <row r="3232" spans="1:16" ht="14.25" customHeight="1" x14ac:dyDescent="0.3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P3232" s="2"/>
    </row>
    <row r="3233" spans="1:16" ht="14.25" customHeight="1" x14ac:dyDescent="0.3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  <c r="P3233" s="2"/>
    </row>
    <row r="3234" spans="1:16" ht="14.25" customHeight="1" x14ac:dyDescent="0.3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P3234" s="2"/>
    </row>
    <row r="3235" spans="1:16" ht="14.25" customHeight="1" x14ac:dyDescent="0.3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  <c r="P3235" s="2"/>
    </row>
    <row r="3236" spans="1:16" ht="14.25" customHeight="1" x14ac:dyDescent="0.3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P3236" s="2"/>
    </row>
    <row r="3237" spans="1:16" ht="14.25" customHeight="1" x14ac:dyDescent="0.3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P3237" s="2"/>
    </row>
    <row r="3238" spans="1:16" ht="14.25" customHeight="1" x14ac:dyDescent="0.3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P3238" s="2"/>
    </row>
    <row r="3239" spans="1:16" ht="14.25" customHeight="1" x14ac:dyDescent="0.3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P3239" s="2"/>
    </row>
    <row r="3240" spans="1:16" ht="14.25" customHeight="1" x14ac:dyDescent="0.3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P3240" s="2"/>
    </row>
    <row r="3241" spans="1:16" ht="14.25" customHeight="1" x14ac:dyDescent="0.3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P3241" s="2"/>
    </row>
    <row r="3242" spans="1:16" ht="14.25" customHeight="1" x14ac:dyDescent="0.3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P3242" s="2"/>
    </row>
    <row r="3243" spans="1:16" ht="14.25" customHeight="1" x14ac:dyDescent="0.3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P3243" s="2"/>
    </row>
    <row r="3244" spans="1:16" ht="14.25" customHeight="1" x14ac:dyDescent="0.3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P3244" s="2"/>
    </row>
    <row r="3245" spans="1:16" ht="14.25" customHeight="1" x14ac:dyDescent="0.3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P3245" s="2"/>
    </row>
    <row r="3246" spans="1:16" ht="14.25" customHeight="1" x14ac:dyDescent="0.3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P3246" s="2"/>
    </row>
    <row r="3247" spans="1:16" ht="14.25" customHeight="1" x14ac:dyDescent="0.3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P3247" s="2"/>
    </row>
    <row r="3248" spans="1:16" ht="14.25" customHeight="1" x14ac:dyDescent="0.3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P3248" s="2"/>
    </row>
    <row r="3249" spans="1:16" ht="14.25" customHeight="1" x14ac:dyDescent="0.3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  <c r="P3249" s="2"/>
    </row>
    <row r="3250" spans="1:16" ht="14.25" customHeight="1" x14ac:dyDescent="0.3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  <c r="P3250" s="2"/>
    </row>
    <row r="3251" spans="1:16" ht="14.25" customHeight="1" x14ac:dyDescent="0.3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P3251" s="2"/>
    </row>
    <row r="3252" spans="1:16" ht="14.25" customHeight="1" x14ac:dyDescent="0.3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P3252" s="2"/>
    </row>
    <row r="3253" spans="1:16" ht="14.25" customHeight="1" x14ac:dyDescent="0.3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P3253" s="2"/>
    </row>
    <row r="3254" spans="1:16" ht="14.25" customHeight="1" x14ac:dyDescent="0.3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  <c r="P3254" s="2"/>
    </row>
    <row r="3255" spans="1:16" ht="14.25" customHeight="1" x14ac:dyDescent="0.3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P3255" s="2"/>
    </row>
    <row r="3256" spans="1:16" ht="14.25" customHeight="1" x14ac:dyDescent="0.3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P3256" s="2"/>
    </row>
    <row r="3257" spans="1:16" ht="14.25" customHeight="1" x14ac:dyDescent="0.3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P3257" s="2"/>
    </row>
    <row r="3258" spans="1:16" ht="14.25" customHeight="1" x14ac:dyDescent="0.3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  <c r="P3258" s="2"/>
    </row>
    <row r="3259" spans="1:16" ht="14.25" customHeight="1" x14ac:dyDescent="0.3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P3259" s="2"/>
    </row>
    <row r="3260" spans="1:16" ht="14.25" customHeight="1" x14ac:dyDescent="0.3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  <c r="P3260" s="2"/>
    </row>
    <row r="3261" spans="1:16" ht="14.25" customHeight="1" x14ac:dyDescent="0.3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P3261" s="2"/>
    </row>
    <row r="3262" spans="1:16" ht="14.25" customHeight="1" x14ac:dyDescent="0.3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P3262" s="2"/>
    </row>
    <row r="3263" spans="1:16" ht="14.25" customHeight="1" x14ac:dyDescent="0.3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  <c r="P3263" s="2"/>
    </row>
    <row r="3264" spans="1:16" ht="14.25" customHeight="1" x14ac:dyDescent="0.3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P3264" s="2"/>
    </row>
    <row r="3265" spans="1:16" ht="14.25" customHeight="1" x14ac:dyDescent="0.3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  <c r="P3265" s="2"/>
    </row>
    <row r="3266" spans="1:16" ht="14.25" customHeight="1" x14ac:dyDescent="0.3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 t="shared" si="100"/>
        <v>809.93859999999995</v>
      </c>
      <c r="H3266" s="2">
        <f t="shared" si="101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P3266" s="2"/>
    </row>
    <row r="3267" spans="1:16" ht="14.25" customHeight="1" x14ac:dyDescent="0.3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 t="shared" ref="G3267:G3330" si="102">E3267*F3267</f>
        <v>37.043999999999997</v>
      </c>
      <c r="H3267" s="2">
        <f t="shared" ref="H3267:H3330" si="103"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P3267" s="2"/>
    </row>
    <row r="3268" spans="1:16" ht="14.25" customHeight="1" x14ac:dyDescent="0.3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P3268" s="2"/>
    </row>
    <row r="3269" spans="1:16" ht="14.25" customHeight="1" x14ac:dyDescent="0.3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P3269" s="2"/>
    </row>
    <row r="3270" spans="1:16" ht="14.25" customHeight="1" x14ac:dyDescent="0.3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P3270" s="2"/>
    </row>
    <row r="3271" spans="1:16" ht="14.25" customHeight="1" x14ac:dyDescent="0.3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  <c r="P3271" s="2"/>
    </row>
    <row r="3272" spans="1:16" ht="14.25" customHeight="1" x14ac:dyDescent="0.3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P3272" s="2"/>
    </row>
    <row r="3273" spans="1:16" ht="14.25" customHeight="1" x14ac:dyDescent="0.3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P3273" s="2"/>
    </row>
    <row r="3274" spans="1:16" ht="14.25" customHeight="1" x14ac:dyDescent="0.3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  <c r="P3274" s="2"/>
    </row>
    <row r="3275" spans="1:16" ht="14.25" customHeight="1" x14ac:dyDescent="0.3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  <c r="P3275" s="2"/>
    </row>
    <row r="3276" spans="1:16" ht="14.25" customHeight="1" x14ac:dyDescent="0.3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P3276" s="2"/>
    </row>
    <row r="3277" spans="1:16" ht="14.25" customHeight="1" x14ac:dyDescent="0.3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  <c r="P3277" s="2"/>
    </row>
    <row r="3278" spans="1:16" ht="14.25" customHeight="1" x14ac:dyDescent="0.3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P3278" s="2"/>
    </row>
    <row r="3279" spans="1:16" ht="14.25" customHeight="1" x14ac:dyDescent="0.3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P3279" s="2"/>
    </row>
    <row r="3280" spans="1:16" ht="14.25" customHeight="1" x14ac:dyDescent="0.3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  <c r="P3280" s="2"/>
    </row>
    <row r="3281" spans="1:16" ht="14.25" customHeight="1" x14ac:dyDescent="0.3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P3281" s="2"/>
    </row>
    <row r="3282" spans="1:16" ht="14.25" customHeight="1" x14ac:dyDescent="0.3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P3282" s="2"/>
    </row>
    <row r="3283" spans="1:16" ht="14.25" customHeight="1" x14ac:dyDescent="0.3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P3283" s="2"/>
    </row>
    <row r="3284" spans="1:16" ht="14.25" customHeight="1" x14ac:dyDescent="0.3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P3284" s="2"/>
    </row>
    <row r="3285" spans="1:16" ht="14.25" customHeight="1" x14ac:dyDescent="0.3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  <c r="P3285" s="2"/>
    </row>
    <row r="3286" spans="1:16" ht="14.25" customHeight="1" x14ac:dyDescent="0.3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P3286" s="2"/>
    </row>
    <row r="3287" spans="1:16" ht="14.25" customHeight="1" x14ac:dyDescent="0.3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P3287" s="2"/>
    </row>
    <row r="3288" spans="1:16" ht="14.25" customHeight="1" x14ac:dyDescent="0.3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P3288" s="2"/>
    </row>
    <row r="3289" spans="1:16" ht="14.25" customHeight="1" x14ac:dyDescent="0.3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P3289" s="2"/>
    </row>
    <row r="3290" spans="1:16" ht="14.25" customHeight="1" x14ac:dyDescent="0.3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P3290" s="2"/>
    </row>
    <row r="3291" spans="1:16" ht="14.25" customHeight="1" x14ac:dyDescent="0.3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P3291" s="2"/>
    </row>
    <row r="3292" spans="1:16" ht="14.25" customHeight="1" x14ac:dyDescent="0.3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P3292" s="2"/>
    </row>
    <row r="3293" spans="1:16" ht="14.25" customHeight="1" x14ac:dyDescent="0.3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P3293" s="2"/>
    </row>
    <row r="3294" spans="1:16" ht="14.25" customHeight="1" x14ac:dyDescent="0.3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P3294" s="2"/>
    </row>
    <row r="3295" spans="1:16" ht="14.25" customHeight="1" x14ac:dyDescent="0.3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P3295" s="2"/>
    </row>
    <row r="3296" spans="1:16" ht="14.25" customHeight="1" x14ac:dyDescent="0.3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P3296" s="2"/>
    </row>
    <row r="3297" spans="1:16" ht="14.25" customHeight="1" x14ac:dyDescent="0.3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P3297" s="2"/>
    </row>
    <row r="3298" spans="1:16" ht="14.25" customHeight="1" x14ac:dyDescent="0.3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P3298" s="2"/>
    </row>
    <row r="3299" spans="1:16" ht="14.25" customHeight="1" x14ac:dyDescent="0.3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  <c r="P3299" s="2"/>
    </row>
    <row r="3300" spans="1:16" ht="14.25" customHeight="1" x14ac:dyDescent="0.3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P3300" s="2"/>
    </row>
    <row r="3301" spans="1:16" ht="14.25" customHeight="1" x14ac:dyDescent="0.3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P3301" s="2"/>
    </row>
    <row r="3302" spans="1:16" ht="14.25" customHeight="1" x14ac:dyDescent="0.3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  <c r="P3302" s="2"/>
    </row>
    <row r="3303" spans="1:16" ht="14.25" customHeight="1" x14ac:dyDescent="0.3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  <c r="P3303" s="2"/>
    </row>
    <row r="3304" spans="1:16" ht="14.25" customHeight="1" x14ac:dyDescent="0.3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P3304" s="2"/>
    </row>
    <row r="3305" spans="1:16" ht="14.25" customHeight="1" x14ac:dyDescent="0.3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P3305" s="2"/>
    </row>
    <row r="3306" spans="1:16" ht="14.25" customHeight="1" x14ac:dyDescent="0.3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  <c r="P3306" s="2"/>
    </row>
    <row r="3307" spans="1:16" ht="14.25" customHeight="1" x14ac:dyDescent="0.3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P3307" s="2"/>
    </row>
    <row r="3308" spans="1:16" ht="14.25" customHeight="1" x14ac:dyDescent="0.3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P3308" s="2"/>
    </row>
    <row r="3309" spans="1:16" ht="14.25" customHeight="1" x14ac:dyDescent="0.3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P3309" s="2"/>
    </row>
    <row r="3310" spans="1:16" ht="14.25" customHeight="1" x14ac:dyDescent="0.3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P3310" s="2"/>
    </row>
    <row r="3311" spans="1:16" ht="14.25" customHeight="1" x14ac:dyDescent="0.3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  <c r="P3311" s="2"/>
    </row>
    <row r="3312" spans="1:16" ht="14.25" customHeight="1" x14ac:dyDescent="0.3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  <c r="P3312" s="2"/>
    </row>
    <row r="3313" spans="1:16" ht="14.25" customHeight="1" x14ac:dyDescent="0.3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P3313" s="2"/>
    </row>
    <row r="3314" spans="1:16" ht="14.25" customHeight="1" x14ac:dyDescent="0.3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P3314" s="2"/>
    </row>
    <row r="3315" spans="1:16" ht="14.25" customHeight="1" x14ac:dyDescent="0.3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P3315" s="2"/>
    </row>
    <row r="3316" spans="1:16" ht="14.25" customHeight="1" x14ac:dyDescent="0.3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P3316" s="2"/>
    </row>
    <row r="3317" spans="1:16" ht="14.25" customHeight="1" x14ac:dyDescent="0.3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P3317" s="2"/>
    </row>
    <row r="3318" spans="1:16" ht="14.25" customHeight="1" x14ac:dyDescent="0.3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  <c r="P3318" s="2"/>
    </row>
    <row r="3319" spans="1:16" ht="14.25" customHeight="1" x14ac:dyDescent="0.3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P3319" s="2"/>
    </row>
    <row r="3320" spans="1:16" ht="14.25" customHeight="1" x14ac:dyDescent="0.3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P3320" s="2"/>
    </row>
    <row r="3321" spans="1:16" ht="14.25" customHeight="1" x14ac:dyDescent="0.3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P3321" s="2"/>
    </row>
    <row r="3322" spans="1:16" ht="14.25" customHeight="1" x14ac:dyDescent="0.3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P3322" s="2"/>
    </row>
    <row r="3323" spans="1:16" ht="14.25" customHeight="1" x14ac:dyDescent="0.3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P3323" s="2"/>
    </row>
    <row r="3324" spans="1:16" ht="14.25" customHeight="1" x14ac:dyDescent="0.3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P3324" s="2"/>
    </row>
    <row r="3325" spans="1:16" ht="14.25" customHeight="1" x14ac:dyDescent="0.3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P3325" s="2"/>
    </row>
    <row r="3326" spans="1:16" ht="14.25" customHeight="1" x14ac:dyDescent="0.3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P3326" s="2"/>
    </row>
    <row r="3327" spans="1:16" ht="14.25" customHeight="1" x14ac:dyDescent="0.3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P3327" s="2"/>
    </row>
    <row r="3328" spans="1:16" ht="14.25" customHeight="1" x14ac:dyDescent="0.3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P3328" s="2"/>
    </row>
    <row r="3329" spans="1:16" ht="14.25" customHeight="1" x14ac:dyDescent="0.3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  <c r="P3329" s="2"/>
    </row>
    <row r="3330" spans="1:16" ht="14.25" customHeight="1" x14ac:dyDescent="0.3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 t="shared" si="102"/>
        <v>1353.2607999999998</v>
      </c>
      <c r="H3330" s="2">
        <f t="shared" si="103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  <c r="P3330" s="2"/>
    </row>
    <row r="3331" spans="1:16" ht="14.25" customHeight="1" x14ac:dyDescent="0.3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 t="shared" ref="G3331:G3394" si="104">E3331*F3331</f>
        <v>209.56739999999999</v>
      </c>
      <c r="H3331" s="2">
        <f t="shared" ref="H3331:H3394" si="105"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P3331" s="2"/>
    </row>
    <row r="3332" spans="1:16" ht="14.25" customHeight="1" x14ac:dyDescent="0.3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P3332" s="2"/>
    </row>
    <row r="3333" spans="1:16" ht="14.25" customHeight="1" x14ac:dyDescent="0.3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  <c r="P3333" s="2"/>
    </row>
    <row r="3334" spans="1:16" ht="14.25" customHeight="1" x14ac:dyDescent="0.3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P3334" s="2"/>
    </row>
    <row r="3335" spans="1:16" ht="14.25" customHeight="1" x14ac:dyDescent="0.3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P3335" s="2"/>
    </row>
    <row r="3336" spans="1:16" ht="14.25" customHeight="1" x14ac:dyDescent="0.3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P3336" s="2"/>
    </row>
    <row r="3337" spans="1:16" ht="14.25" customHeight="1" x14ac:dyDescent="0.3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P3337" s="2"/>
    </row>
    <row r="3338" spans="1:16" ht="14.25" customHeight="1" x14ac:dyDescent="0.3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P3338" s="2"/>
    </row>
    <row r="3339" spans="1:16" ht="14.25" customHeight="1" x14ac:dyDescent="0.3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  <c r="P3339" s="2"/>
    </row>
    <row r="3340" spans="1:16" ht="14.25" customHeight="1" x14ac:dyDescent="0.3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P3340" s="2"/>
    </row>
    <row r="3341" spans="1:16" ht="14.25" customHeight="1" x14ac:dyDescent="0.3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P3341" s="2"/>
    </row>
    <row r="3342" spans="1:16" ht="14.25" customHeight="1" x14ac:dyDescent="0.3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P3342" s="2"/>
    </row>
    <row r="3343" spans="1:16" ht="14.25" customHeight="1" x14ac:dyDescent="0.3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P3343" s="2"/>
    </row>
    <row r="3344" spans="1:16" ht="14.25" customHeight="1" x14ac:dyDescent="0.3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  <c r="P3344" s="2"/>
    </row>
    <row r="3345" spans="1:16" ht="14.25" customHeight="1" x14ac:dyDescent="0.3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  <c r="P3345" s="2"/>
    </row>
    <row r="3346" spans="1:16" ht="14.25" customHeight="1" x14ac:dyDescent="0.3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P3346" s="2"/>
    </row>
    <row r="3347" spans="1:16" ht="14.25" customHeight="1" x14ac:dyDescent="0.3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P3347" s="2"/>
    </row>
    <row r="3348" spans="1:16" ht="14.25" customHeight="1" x14ac:dyDescent="0.3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  <c r="P3348" s="2"/>
    </row>
    <row r="3349" spans="1:16" ht="14.25" customHeight="1" x14ac:dyDescent="0.3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P3349" s="2"/>
    </row>
    <row r="3350" spans="1:16" ht="14.25" customHeight="1" x14ac:dyDescent="0.3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P3350" s="2"/>
    </row>
    <row r="3351" spans="1:16" ht="14.25" customHeight="1" x14ac:dyDescent="0.3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  <c r="P3351" s="2"/>
    </row>
    <row r="3352" spans="1:16" ht="14.25" customHeight="1" x14ac:dyDescent="0.3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P3352" s="2"/>
    </row>
    <row r="3353" spans="1:16" ht="14.25" customHeight="1" x14ac:dyDescent="0.3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P3353" s="2"/>
    </row>
    <row r="3354" spans="1:16" ht="14.25" customHeight="1" x14ac:dyDescent="0.3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P3354" s="2"/>
    </row>
    <row r="3355" spans="1:16" ht="14.25" customHeight="1" x14ac:dyDescent="0.3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P3355" s="2"/>
    </row>
    <row r="3356" spans="1:16" ht="14.25" customHeight="1" x14ac:dyDescent="0.3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P3356" s="2"/>
    </row>
    <row r="3357" spans="1:16" ht="14.25" customHeight="1" x14ac:dyDescent="0.3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P3357" s="2"/>
    </row>
    <row r="3358" spans="1:16" ht="14.25" customHeight="1" x14ac:dyDescent="0.3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  <c r="P3358" s="2"/>
    </row>
    <row r="3359" spans="1:16" ht="14.25" customHeight="1" x14ac:dyDescent="0.3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P3359" s="2"/>
    </row>
    <row r="3360" spans="1:16" ht="14.25" customHeight="1" x14ac:dyDescent="0.3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  <c r="P3360" s="2"/>
    </row>
    <row r="3361" spans="1:16" ht="14.25" customHeight="1" x14ac:dyDescent="0.3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P3361" s="2"/>
    </row>
    <row r="3362" spans="1:16" ht="14.25" customHeight="1" x14ac:dyDescent="0.3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P3362" s="2"/>
    </row>
    <row r="3363" spans="1:16" ht="14.25" customHeight="1" x14ac:dyDescent="0.3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  <c r="P3363" s="2"/>
    </row>
    <row r="3364" spans="1:16" ht="14.25" customHeight="1" x14ac:dyDescent="0.3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P3364" s="2"/>
    </row>
    <row r="3365" spans="1:16" ht="14.25" customHeight="1" x14ac:dyDescent="0.3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P3365" s="2"/>
    </row>
    <row r="3366" spans="1:16" ht="14.25" customHeight="1" x14ac:dyDescent="0.3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P3366" s="2"/>
    </row>
    <row r="3367" spans="1:16" ht="14.25" customHeight="1" x14ac:dyDescent="0.3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P3367" s="2"/>
    </row>
    <row r="3368" spans="1:16" ht="14.25" customHeight="1" x14ac:dyDescent="0.3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  <c r="P3368" s="2"/>
    </row>
    <row r="3369" spans="1:16" ht="14.25" customHeight="1" x14ac:dyDescent="0.3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P3369" s="2"/>
    </row>
    <row r="3370" spans="1:16" ht="14.25" customHeight="1" x14ac:dyDescent="0.3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P3370" s="2"/>
    </row>
    <row r="3371" spans="1:16" ht="14.25" customHeight="1" x14ac:dyDescent="0.3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P3371" s="2"/>
    </row>
    <row r="3372" spans="1:16" ht="14.25" customHeight="1" x14ac:dyDescent="0.3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P3372" s="2"/>
    </row>
    <row r="3373" spans="1:16" ht="14.25" customHeight="1" x14ac:dyDescent="0.3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  <c r="P3373" s="2"/>
    </row>
    <row r="3374" spans="1:16" ht="14.25" customHeight="1" x14ac:dyDescent="0.3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  <c r="P3374" s="2"/>
    </row>
    <row r="3375" spans="1:16" ht="14.25" customHeight="1" x14ac:dyDescent="0.3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P3375" s="2"/>
    </row>
    <row r="3376" spans="1:16" ht="14.25" customHeight="1" x14ac:dyDescent="0.3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  <c r="P3376" s="2"/>
    </row>
    <row r="3377" spans="1:16" ht="14.25" customHeight="1" x14ac:dyDescent="0.3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P3377" s="2"/>
    </row>
    <row r="3378" spans="1:16" ht="14.25" customHeight="1" x14ac:dyDescent="0.3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P3378" s="2"/>
    </row>
    <row r="3379" spans="1:16" ht="14.25" customHeight="1" x14ac:dyDescent="0.3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  <c r="P3379" s="2"/>
    </row>
    <row r="3380" spans="1:16" ht="14.25" customHeight="1" x14ac:dyDescent="0.3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P3380" s="2"/>
    </row>
    <row r="3381" spans="1:16" ht="14.25" customHeight="1" x14ac:dyDescent="0.3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P3381" s="2"/>
    </row>
    <row r="3382" spans="1:16" ht="14.25" customHeight="1" x14ac:dyDescent="0.3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P3382" s="2"/>
    </row>
    <row r="3383" spans="1:16" ht="14.25" customHeight="1" x14ac:dyDescent="0.3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  <c r="P3383" s="2"/>
    </row>
    <row r="3384" spans="1:16" ht="14.25" customHeight="1" x14ac:dyDescent="0.3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P3384" s="2"/>
    </row>
    <row r="3385" spans="1:16" ht="14.25" customHeight="1" x14ac:dyDescent="0.3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  <c r="P3385" s="2"/>
    </row>
    <row r="3386" spans="1:16" ht="14.25" customHeight="1" x14ac:dyDescent="0.3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  <c r="P3386" s="2"/>
    </row>
    <row r="3387" spans="1:16" ht="14.25" customHeight="1" x14ac:dyDescent="0.3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  <c r="P3387" s="2"/>
    </row>
    <row r="3388" spans="1:16" ht="14.25" customHeight="1" x14ac:dyDescent="0.3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P3388" s="2"/>
    </row>
    <row r="3389" spans="1:16" ht="14.25" customHeight="1" x14ac:dyDescent="0.3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  <c r="P3389" s="2"/>
    </row>
    <row r="3390" spans="1:16" ht="14.25" customHeight="1" x14ac:dyDescent="0.3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P3390" s="2"/>
    </row>
    <row r="3391" spans="1:16" ht="14.25" customHeight="1" x14ac:dyDescent="0.3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P3391" s="2"/>
    </row>
    <row r="3392" spans="1:16" ht="14.25" customHeight="1" x14ac:dyDescent="0.3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P3392" s="2"/>
    </row>
    <row r="3393" spans="1:16" ht="14.25" customHeight="1" x14ac:dyDescent="0.3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  <c r="P3393" s="2"/>
    </row>
    <row r="3394" spans="1:16" ht="14.25" customHeight="1" x14ac:dyDescent="0.3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 t="shared" si="104"/>
        <v>1096.0430000000001</v>
      </c>
      <c r="H3394" s="2">
        <f t="shared" si="105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  <c r="P3394" s="2"/>
    </row>
    <row r="3395" spans="1:16" ht="14.25" customHeight="1" x14ac:dyDescent="0.3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 t="shared" ref="G3395:G3458" si="106">E3395*F3395</f>
        <v>591.34929999999997</v>
      </c>
      <c r="H3395" s="2">
        <f t="shared" ref="H3395:H3458" si="107"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P3395" s="2"/>
    </row>
    <row r="3396" spans="1:16" ht="14.25" customHeight="1" x14ac:dyDescent="0.3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P3396" s="2"/>
    </row>
    <row r="3397" spans="1:16" ht="14.25" customHeight="1" x14ac:dyDescent="0.3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P3397" s="2"/>
    </row>
    <row r="3398" spans="1:16" ht="14.25" customHeight="1" x14ac:dyDescent="0.3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  <c r="P3398" s="2"/>
    </row>
    <row r="3399" spans="1:16" ht="14.25" customHeight="1" x14ac:dyDescent="0.3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P3399" s="2"/>
    </row>
    <row r="3400" spans="1:16" ht="14.25" customHeight="1" x14ac:dyDescent="0.3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  <c r="P3400" s="2"/>
    </row>
    <row r="3401" spans="1:16" ht="14.25" customHeight="1" x14ac:dyDescent="0.3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P3401" s="2"/>
    </row>
    <row r="3402" spans="1:16" ht="14.25" customHeight="1" x14ac:dyDescent="0.3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P3402" s="2"/>
    </row>
    <row r="3403" spans="1:16" ht="14.25" customHeight="1" x14ac:dyDescent="0.3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P3403" s="2"/>
    </row>
    <row r="3404" spans="1:16" ht="14.25" customHeight="1" x14ac:dyDescent="0.3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P3404" s="2"/>
    </row>
    <row r="3405" spans="1:16" ht="14.25" customHeight="1" x14ac:dyDescent="0.3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P3405" s="2"/>
    </row>
    <row r="3406" spans="1:16" ht="14.25" customHeight="1" x14ac:dyDescent="0.3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P3406" s="2"/>
    </row>
    <row r="3407" spans="1:16" ht="14.25" customHeight="1" x14ac:dyDescent="0.3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  <c r="P3407" s="2"/>
    </row>
    <row r="3408" spans="1:16" ht="14.25" customHeight="1" x14ac:dyDescent="0.3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P3408" s="2"/>
    </row>
    <row r="3409" spans="1:16" ht="14.25" customHeight="1" x14ac:dyDescent="0.3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  <c r="P3409" s="2"/>
    </row>
    <row r="3410" spans="1:16" ht="14.25" customHeight="1" x14ac:dyDescent="0.3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P3410" s="2"/>
    </row>
    <row r="3411" spans="1:16" ht="14.25" customHeight="1" x14ac:dyDescent="0.3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P3411" s="2"/>
    </row>
    <row r="3412" spans="1:16" ht="14.25" customHeight="1" x14ac:dyDescent="0.3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P3412" s="2"/>
    </row>
    <row r="3413" spans="1:16" ht="14.25" customHeight="1" x14ac:dyDescent="0.3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P3413" s="2"/>
    </row>
    <row r="3414" spans="1:16" ht="14.25" customHeight="1" x14ac:dyDescent="0.3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P3414" s="2"/>
    </row>
    <row r="3415" spans="1:16" ht="14.25" customHeight="1" x14ac:dyDescent="0.3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  <c r="P3415" s="2"/>
    </row>
    <row r="3416" spans="1:16" ht="14.25" customHeight="1" x14ac:dyDescent="0.3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P3416" s="2"/>
    </row>
    <row r="3417" spans="1:16" ht="14.25" customHeight="1" x14ac:dyDescent="0.3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P3417" s="2"/>
    </row>
    <row r="3418" spans="1:16" ht="14.25" customHeight="1" x14ac:dyDescent="0.3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P3418" s="2"/>
    </row>
    <row r="3419" spans="1:16" ht="14.25" customHeight="1" x14ac:dyDescent="0.3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P3419" s="2"/>
    </row>
    <row r="3420" spans="1:16" ht="14.25" customHeight="1" x14ac:dyDescent="0.3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P3420" s="2"/>
    </row>
    <row r="3421" spans="1:16" ht="14.25" customHeight="1" x14ac:dyDescent="0.3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P3421" s="2"/>
    </row>
    <row r="3422" spans="1:16" ht="14.25" customHeight="1" x14ac:dyDescent="0.3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P3422" s="2"/>
    </row>
    <row r="3423" spans="1:16" ht="14.25" customHeight="1" x14ac:dyDescent="0.3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P3423" s="2"/>
    </row>
    <row r="3424" spans="1:16" ht="14.25" customHeight="1" x14ac:dyDescent="0.3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P3424" s="2"/>
    </row>
    <row r="3425" spans="1:16" ht="14.25" customHeight="1" x14ac:dyDescent="0.3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P3425" s="2"/>
    </row>
    <row r="3426" spans="1:16" ht="14.25" customHeight="1" x14ac:dyDescent="0.3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P3426" s="2"/>
    </row>
    <row r="3427" spans="1:16" ht="14.25" customHeight="1" x14ac:dyDescent="0.3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P3427" s="2"/>
    </row>
    <row r="3428" spans="1:16" ht="14.25" customHeight="1" x14ac:dyDescent="0.3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P3428" s="2"/>
    </row>
    <row r="3429" spans="1:16" ht="14.25" customHeight="1" x14ac:dyDescent="0.3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  <c r="P3429" s="2"/>
    </row>
    <row r="3430" spans="1:16" ht="14.25" customHeight="1" x14ac:dyDescent="0.3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P3430" s="2"/>
    </row>
    <row r="3431" spans="1:16" ht="14.25" customHeight="1" x14ac:dyDescent="0.3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P3431" s="2"/>
    </row>
    <row r="3432" spans="1:16" ht="14.25" customHeight="1" x14ac:dyDescent="0.3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P3432" s="2"/>
    </row>
    <row r="3433" spans="1:16" ht="14.25" customHeight="1" x14ac:dyDescent="0.3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P3433" s="2"/>
    </row>
    <row r="3434" spans="1:16" ht="14.25" customHeight="1" x14ac:dyDescent="0.3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P3434" s="2"/>
    </row>
    <row r="3435" spans="1:16" ht="14.25" customHeight="1" x14ac:dyDescent="0.3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  <c r="P3435" s="2"/>
    </row>
    <row r="3436" spans="1:16" ht="14.25" customHeight="1" x14ac:dyDescent="0.3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P3436" s="2"/>
    </row>
    <row r="3437" spans="1:16" ht="14.25" customHeight="1" x14ac:dyDescent="0.3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P3437" s="2"/>
    </row>
    <row r="3438" spans="1:16" ht="14.25" customHeight="1" x14ac:dyDescent="0.3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P3438" s="2"/>
    </row>
    <row r="3439" spans="1:16" ht="14.25" customHeight="1" x14ac:dyDescent="0.3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  <c r="P3439" s="2"/>
    </row>
    <row r="3440" spans="1:16" ht="14.25" customHeight="1" x14ac:dyDescent="0.3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P3440" s="2"/>
    </row>
    <row r="3441" spans="1:16" ht="14.25" customHeight="1" x14ac:dyDescent="0.3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  <c r="P3441" s="2"/>
    </row>
    <row r="3442" spans="1:16" ht="14.25" customHeight="1" x14ac:dyDescent="0.3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P3442" s="2"/>
    </row>
    <row r="3443" spans="1:16" ht="14.25" customHeight="1" x14ac:dyDescent="0.3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P3443" s="2"/>
    </row>
    <row r="3444" spans="1:16" ht="14.25" customHeight="1" x14ac:dyDescent="0.3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  <c r="P3444" s="2"/>
    </row>
    <row r="3445" spans="1:16" ht="14.25" customHeight="1" x14ac:dyDescent="0.3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P3445" s="2"/>
    </row>
    <row r="3446" spans="1:16" ht="14.25" customHeight="1" x14ac:dyDescent="0.3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P3446" s="2"/>
    </row>
    <row r="3447" spans="1:16" ht="14.25" customHeight="1" x14ac:dyDescent="0.3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P3447" s="2"/>
    </row>
    <row r="3448" spans="1:16" ht="14.25" customHeight="1" x14ac:dyDescent="0.3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P3448" s="2"/>
    </row>
    <row r="3449" spans="1:16" ht="14.25" customHeight="1" x14ac:dyDescent="0.3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P3449" s="2"/>
    </row>
    <row r="3450" spans="1:16" ht="14.25" customHeight="1" x14ac:dyDescent="0.3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P3450" s="2"/>
    </row>
    <row r="3451" spans="1:16" ht="14.25" customHeight="1" x14ac:dyDescent="0.3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  <c r="P3451" s="2"/>
    </row>
    <row r="3452" spans="1:16" ht="14.25" customHeight="1" x14ac:dyDescent="0.3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  <c r="P3452" s="2"/>
    </row>
    <row r="3453" spans="1:16" ht="14.25" customHeight="1" x14ac:dyDescent="0.3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  <c r="P3453" s="2"/>
    </row>
    <row r="3454" spans="1:16" ht="14.25" customHeight="1" x14ac:dyDescent="0.3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  <c r="P3454" s="2"/>
    </row>
    <row r="3455" spans="1:16" ht="14.25" customHeight="1" x14ac:dyDescent="0.3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P3455" s="2"/>
    </row>
    <row r="3456" spans="1:16" ht="14.25" customHeight="1" x14ac:dyDescent="0.3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P3456" s="2"/>
    </row>
    <row r="3457" spans="1:16" ht="14.25" customHeight="1" x14ac:dyDescent="0.3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P3457" s="2"/>
    </row>
    <row r="3458" spans="1:16" ht="14.25" customHeight="1" x14ac:dyDescent="0.3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 t="shared" si="106"/>
        <v>700.37799999999993</v>
      </c>
      <c r="H3458" s="2">
        <f t="shared" si="107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P3458" s="2"/>
    </row>
    <row r="3459" spans="1:16" ht="14.25" customHeight="1" x14ac:dyDescent="0.3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 t="shared" ref="G3459:G3522" si="108">E3459*F3459</f>
        <v>1058.4352999999999</v>
      </c>
      <c r="H3459" s="2">
        <f t="shared" ref="H3459:H3522" si="109">E3459-G3459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  <c r="P3459" s="2"/>
    </row>
    <row r="3460" spans="1:16" ht="14.25" customHeight="1" x14ac:dyDescent="0.3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P3460" s="2"/>
    </row>
    <row r="3461" spans="1:16" ht="14.25" customHeight="1" x14ac:dyDescent="0.3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  <c r="P3461" s="2"/>
    </row>
    <row r="3462" spans="1:16" ht="14.25" customHeight="1" x14ac:dyDescent="0.3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P3462" s="2"/>
    </row>
    <row r="3463" spans="1:16" ht="14.25" customHeight="1" x14ac:dyDescent="0.3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P3463" s="2"/>
    </row>
    <row r="3464" spans="1:16" ht="14.25" customHeight="1" x14ac:dyDescent="0.3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P3464" s="2"/>
    </row>
    <row r="3465" spans="1:16" ht="14.25" customHeight="1" x14ac:dyDescent="0.3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  <c r="P3465" s="2"/>
    </row>
    <row r="3466" spans="1:16" ht="14.25" customHeight="1" x14ac:dyDescent="0.3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P3466" s="2"/>
    </row>
    <row r="3467" spans="1:16" ht="14.25" customHeight="1" x14ac:dyDescent="0.3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P3467" s="2"/>
    </row>
    <row r="3468" spans="1:16" ht="14.25" customHeight="1" x14ac:dyDescent="0.3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P3468" s="2"/>
    </row>
    <row r="3469" spans="1:16" ht="14.25" customHeight="1" x14ac:dyDescent="0.3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P3469" s="2"/>
    </row>
    <row r="3470" spans="1:16" ht="14.25" customHeight="1" x14ac:dyDescent="0.3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  <c r="P3470" s="2"/>
    </row>
    <row r="3471" spans="1:16" ht="14.25" customHeight="1" x14ac:dyDescent="0.3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P3471" s="2"/>
    </row>
    <row r="3472" spans="1:16" ht="14.25" customHeight="1" x14ac:dyDescent="0.3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P3472" s="2"/>
    </row>
    <row r="3473" spans="1:16" ht="14.25" customHeight="1" x14ac:dyDescent="0.3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P3473" s="2"/>
    </row>
    <row r="3474" spans="1:16" ht="14.25" customHeight="1" x14ac:dyDescent="0.3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  <c r="P3474" s="2"/>
    </row>
    <row r="3475" spans="1:16" ht="14.25" customHeight="1" x14ac:dyDescent="0.3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P3475" s="2"/>
    </row>
    <row r="3476" spans="1:16" ht="14.25" customHeight="1" x14ac:dyDescent="0.3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P3476" s="2"/>
    </row>
    <row r="3477" spans="1:16" ht="14.25" customHeight="1" x14ac:dyDescent="0.3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P3477" s="2"/>
    </row>
    <row r="3478" spans="1:16" ht="14.25" customHeight="1" x14ac:dyDescent="0.3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P3478" s="2"/>
    </row>
    <row r="3479" spans="1:16" ht="14.25" customHeight="1" x14ac:dyDescent="0.3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  <c r="P3479" s="2"/>
    </row>
    <row r="3480" spans="1:16" ht="14.25" customHeight="1" x14ac:dyDescent="0.3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P3480" s="2"/>
    </row>
    <row r="3481" spans="1:16" ht="14.25" customHeight="1" x14ac:dyDescent="0.3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P3481" s="2"/>
    </row>
    <row r="3482" spans="1:16" ht="14.25" customHeight="1" x14ac:dyDescent="0.3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P3482" s="2"/>
    </row>
    <row r="3483" spans="1:16" ht="14.25" customHeight="1" x14ac:dyDescent="0.3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  <c r="P3483" s="2"/>
    </row>
    <row r="3484" spans="1:16" ht="14.25" customHeight="1" x14ac:dyDescent="0.3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P3484" s="2"/>
    </row>
    <row r="3485" spans="1:16" ht="14.25" customHeight="1" x14ac:dyDescent="0.3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P3485" s="2"/>
    </row>
    <row r="3486" spans="1:16" ht="14.25" customHeight="1" x14ac:dyDescent="0.3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  <c r="P3486" s="2"/>
    </row>
    <row r="3487" spans="1:16" ht="14.25" customHeight="1" x14ac:dyDescent="0.3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  <c r="P3487" s="2"/>
    </row>
    <row r="3488" spans="1:16" ht="14.25" customHeight="1" x14ac:dyDescent="0.3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P3488" s="2"/>
    </row>
    <row r="3489" spans="1:16" ht="14.25" customHeight="1" x14ac:dyDescent="0.3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P3489" s="2"/>
    </row>
    <row r="3490" spans="1:16" ht="14.25" customHeight="1" x14ac:dyDescent="0.3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P3490" s="2"/>
    </row>
    <row r="3491" spans="1:16" ht="14.25" customHeight="1" x14ac:dyDescent="0.3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P3491" s="2"/>
    </row>
    <row r="3492" spans="1:16" ht="14.25" customHeight="1" x14ac:dyDescent="0.3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P3492" s="2"/>
    </row>
    <row r="3493" spans="1:16" ht="14.25" customHeight="1" x14ac:dyDescent="0.3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P3493" s="2"/>
    </row>
    <row r="3494" spans="1:16" ht="14.25" customHeight="1" x14ac:dyDescent="0.3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P3494" s="2"/>
    </row>
    <row r="3495" spans="1:16" ht="14.25" customHeight="1" x14ac:dyDescent="0.3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  <c r="P3495" s="2"/>
    </row>
    <row r="3496" spans="1:16" ht="14.25" customHeight="1" x14ac:dyDescent="0.3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  <c r="P3496" s="2"/>
    </row>
    <row r="3497" spans="1:16" ht="14.25" customHeight="1" x14ac:dyDescent="0.3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P3497" s="2"/>
    </row>
    <row r="3498" spans="1:16" ht="14.25" customHeight="1" x14ac:dyDescent="0.3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  <c r="P3498" s="2"/>
    </row>
    <row r="3499" spans="1:16" ht="14.25" customHeight="1" x14ac:dyDescent="0.3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P3499" s="2"/>
    </row>
    <row r="3500" spans="1:16" ht="14.25" customHeight="1" x14ac:dyDescent="0.3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P3500" s="2"/>
    </row>
    <row r="3501" spans="1:16" ht="14.25" customHeight="1" x14ac:dyDescent="0.3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P3501" s="2"/>
    </row>
    <row r="3502" spans="1:16" ht="14.25" customHeight="1" x14ac:dyDescent="0.3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P3502" s="2"/>
    </row>
    <row r="3503" spans="1:16" ht="14.25" customHeight="1" x14ac:dyDescent="0.3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P3503" s="2"/>
    </row>
    <row r="3504" spans="1:16" ht="14.25" customHeight="1" x14ac:dyDescent="0.3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P3504" s="2"/>
    </row>
    <row r="3505" spans="1:16" ht="14.25" customHeight="1" x14ac:dyDescent="0.3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P3505" s="2"/>
    </row>
    <row r="3506" spans="1:16" ht="14.25" customHeight="1" x14ac:dyDescent="0.3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  <c r="P3506" s="2"/>
    </row>
    <row r="3507" spans="1:16" ht="14.25" customHeight="1" x14ac:dyDescent="0.3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  <c r="P3507" s="2"/>
    </row>
    <row r="3508" spans="1:16" ht="14.25" customHeight="1" x14ac:dyDescent="0.3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P3508" s="2"/>
    </row>
    <row r="3509" spans="1:16" ht="14.25" customHeight="1" x14ac:dyDescent="0.3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  <c r="P3509" s="2"/>
    </row>
    <row r="3510" spans="1:16" ht="14.25" customHeight="1" x14ac:dyDescent="0.3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P3510" s="2"/>
    </row>
    <row r="3511" spans="1:16" ht="14.25" customHeight="1" x14ac:dyDescent="0.3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P3511" s="2"/>
    </row>
    <row r="3512" spans="1:16" ht="14.25" customHeight="1" x14ac:dyDescent="0.3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P3512" s="2"/>
    </row>
    <row r="3513" spans="1:16" ht="14.25" customHeight="1" x14ac:dyDescent="0.3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  <c r="P3513" s="2"/>
    </row>
    <row r="3514" spans="1:16" ht="14.25" customHeight="1" x14ac:dyDescent="0.3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P3514" s="2"/>
    </row>
    <row r="3515" spans="1:16" ht="14.25" customHeight="1" x14ac:dyDescent="0.3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  <c r="P3515" s="2"/>
    </row>
    <row r="3516" spans="1:16" ht="14.25" customHeight="1" x14ac:dyDescent="0.3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P3516" s="2"/>
    </row>
    <row r="3517" spans="1:16" ht="14.25" customHeight="1" x14ac:dyDescent="0.3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P3517" s="2"/>
    </row>
    <row r="3518" spans="1:16" ht="14.25" customHeight="1" x14ac:dyDescent="0.3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P3518" s="2"/>
    </row>
    <row r="3519" spans="1:16" ht="14.25" customHeight="1" x14ac:dyDescent="0.3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  <c r="P3519" s="2"/>
    </row>
    <row r="3520" spans="1:16" ht="14.25" customHeight="1" x14ac:dyDescent="0.3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  <c r="P3520" s="2"/>
    </row>
    <row r="3521" spans="1:16" ht="14.25" customHeight="1" x14ac:dyDescent="0.3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P3521" s="2"/>
    </row>
    <row r="3522" spans="1:16" ht="14.25" customHeight="1" x14ac:dyDescent="0.3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 t="shared" si="108"/>
        <v>33.321899999999999</v>
      </c>
      <c r="H3522" s="2">
        <f t="shared" si="10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P3522" s="2"/>
    </row>
    <row r="3523" spans="1:16" ht="14.25" customHeight="1" x14ac:dyDescent="0.3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 t="shared" ref="G3523:G3586" si="110">E3523*F3523</f>
        <v>1948.99</v>
      </c>
      <c r="H3523" s="2">
        <f t="shared" ref="H3523:H3586" si="111">E3523-G3523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  <c r="P3523" s="2"/>
    </row>
    <row r="3524" spans="1:16" ht="14.25" customHeight="1" x14ac:dyDescent="0.3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P3524" s="2"/>
    </row>
    <row r="3525" spans="1:16" ht="14.25" customHeight="1" x14ac:dyDescent="0.3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P3525" s="2"/>
    </row>
    <row r="3526" spans="1:16" ht="14.25" customHeight="1" x14ac:dyDescent="0.3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P3526" s="2"/>
    </row>
    <row r="3527" spans="1:16" ht="14.25" customHeight="1" x14ac:dyDescent="0.3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P3527" s="2"/>
    </row>
    <row r="3528" spans="1:16" ht="14.25" customHeight="1" x14ac:dyDescent="0.3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P3528" s="2"/>
    </row>
    <row r="3529" spans="1:16" ht="14.25" customHeight="1" x14ac:dyDescent="0.3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P3529" s="2"/>
    </row>
    <row r="3530" spans="1:16" ht="14.25" customHeight="1" x14ac:dyDescent="0.3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P3530" s="2"/>
    </row>
    <row r="3531" spans="1:16" ht="14.25" customHeight="1" x14ac:dyDescent="0.3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  <c r="P3531" s="2"/>
    </row>
    <row r="3532" spans="1:16" ht="14.25" customHeight="1" x14ac:dyDescent="0.3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P3532" s="2"/>
    </row>
    <row r="3533" spans="1:16" ht="14.25" customHeight="1" x14ac:dyDescent="0.3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  <c r="P3533" s="2"/>
    </row>
    <row r="3534" spans="1:16" ht="14.25" customHeight="1" x14ac:dyDescent="0.3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  <c r="P3534" s="2"/>
    </row>
    <row r="3535" spans="1:16" ht="14.25" customHeight="1" x14ac:dyDescent="0.3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P3535" s="2"/>
    </row>
    <row r="3536" spans="1:16" ht="14.25" customHeight="1" x14ac:dyDescent="0.3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P3536" s="2"/>
    </row>
    <row r="3537" spans="1:16" ht="14.25" customHeight="1" x14ac:dyDescent="0.3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P3537" s="2"/>
    </row>
    <row r="3538" spans="1:16" ht="14.25" customHeight="1" x14ac:dyDescent="0.3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  <c r="P3538" s="2"/>
    </row>
    <row r="3539" spans="1:16" ht="14.25" customHeight="1" x14ac:dyDescent="0.3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  <c r="P3539" s="2"/>
    </row>
    <row r="3540" spans="1:16" ht="14.25" customHeight="1" x14ac:dyDescent="0.3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P3540" s="2"/>
    </row>
    <row r="3541" spans="1:16" ht="14.25" customHeight="1" x14ac:dyDescent="0.3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P3541" s="2"/>
    </row>
    <row r="3542" spans="1:16" ht="14.25" customHeight="1" x14ac:dyDescent="0.3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P3542" s="2"/>
    </row>
    <row r="3543" spans="1:16" ht="14.25" customHeight="1" x14ac:dyDescent="0.3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P3543" s="2"/>
    </row>
    <row r="3544" spans="1:16" ht="14.25" customHeight="1" x14ac:dyDescent="0.3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P3544" s="2"/>
    </row>
    <row r="3545" spans="1:16" ht="14.25" customHeight="1" x14ac:dyDescent="0.3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P3545" s="2"/>
    </row>
    <row r="3546" spans="1:16" ht="14.25" customHeight="1" x14ac:dyDescent="0.3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P3546" s="2"/>
    </row>
    <row r="3547" spans="1:16" ht="14.25" customHeight="1" x14ac:dyDescent="0.3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P3547" s="2"/>
    </row>
    <row r="3548" spans="1:16" ht="14.25" customHeight="1" x14ac:dyDescent="0.3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  <c r="P3548" s="2"/>
    </row>
    <row r="3549" spans="1:16" ht="14.25" customHeight="1" x14ac:dyDescent="0.3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P3549" s="2"/>
    </row>
    <row r="3550" spans="1:16" ht="14.25" customHeight="1" x14ac:dyDescent="0.3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  <c r="P3550" s="2"/>
    </row>
    <row r="3551" spans="1:16" ht="14.25" customHeight="1" x14ac:dyDescent="0.3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P3551" s="2"/>
    </row>
    <row r="3552" spans="1:16" ht="14.25" customHeight="1" x14ac:dyDescent="0.3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P3552" s="2"/>
    </row>
    <row r="3553" spans="1:16" ht="14.25" customHeight="1" x14ac:dyDescent="0.3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P3553" s="2"/>
    </row>
    <row r="3554" spans="1:16" ht="14.25" customHeight="1" x14ac:dyDescent="0.3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P3554" s="2"/>
    </row>
    <row r="3555" spans="1:16" ht="14.25" customHeight="1" x14ac:dyDescent="0.3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P3555" s="2"/>
    </row>
    <row r="3556" spans="1:16" ht="14.25" customHeight="1" x14ac:dyDescent="0.3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  <c r="P3556" s="2"/>
    </row>
    <row r="3557" spans="1:16" ht="14.25" customHeight="1" x14ac:dyDescent="0.3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P3557" s="2"/>
    </row>
    <row r="3558" spans="1:16" ht="14.25" customHeight="1" x14ac:dyDescent="0.3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P3558" s="2"/>
    </row>
    <row r="3559" spans="1:16" ht="14.25" customHeight="1" x14ac:dyDescent="0.3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P3559" s="2"/>
    </row>
    <row r="3560" spans="1:16" ht="14.25" customHeight="1" x14ac:dyDescent="0.3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P3560" s="2"/>
    </row>
    <row r="3561" spans="1:16" ht="14.25" customHeight="1" x14ac:dyDescent="0.3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P3561" s="2"/>
    </row>
    <row r="3562" spans="1:16" ht="14.25" customHeight="1" x14ac:dyDescent="0.3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P3562" s="2"/>
    </row>
    <row r="3563" spans="1:16" ht="14.25" customHeight="1" x14ac:dyDescent="0.3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  <c r="P3563" s="2"/>
    </row>
    <row r="3564" spans="1:16" ht="14.25" customHeight="1" x14ac:dyDescent="0.3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P3564" s="2"/>
    </row>
    <row r="3565" spans="1:16" ht="14.25" customHeight="1" x14ac:dyDescent="0.3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P3565" s="2"/>
    </row>
    <row r="3566" spans="1:16" ht="14.25" customHeight="1" x14ac:dyDescent="0.3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  <c r="P3566" s="2"/>
    </row>
    <row r="3567" spans="1:16" ht="14.25" customHeight="1" x14ac:dyDescent="0.3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P3567" s="2"/>
    </row>
    <row r="3568" spans="1:16" ht="14.25" customHeight="1" x14ac:dyDescent="0.3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P3568" s="2"/>
    </row>
    <row r="3569" spans="1:16" ht="14.25" customHeight="1" x14ac:dyDescent="0.3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  <c r="P3569" s="2"/>
    </row>
    <row r="3570" spans="1:16" ht="14.25" customHeight="1" x14ac:dyDescent="0.3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P3570" s="2"/>
    </row>
    <row r="3571" spans="1:16" ht="14.25" customHeight="1" x14ac:dyDescent="0.3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P3571" s="2"/>
    </row>
    <row r="3572" spans="1:16" ht="14.25" customHeight="1" x14ac:dyDescent="0.3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  <c r="P3572" s="2"/>
    </row>
    <row r="3573" spans="1:16" ht="14.25" customHeight="1" x14ac:dyDescent="0.3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P3573" s="2"/>
    </row>
    <row r="3574" spans="1:16" ht="14.25" customHeight="1" x14ac:dyDescent="0.3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P3574" s="2"/>
    </row>
    <row r="3575" spans="1:16" ht="14.25" customHeight="1" x14ac:dyDescent="0.3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  <c r="P3575" s="2"/>
    </row>
    <row r="3576" spans="1:16" ht="14.25" customHeight="1" x14ac:dyDescent="0.3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P3576" s="2"/>
    </row>
    <row r="3577" spans="1:16" ht="14.25" customHeight="1" x14ac:dyDescent="0.3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P3577" s="2"/>
    </row>
    <row r="3578" spans="1:16" ht="14.25" customHeight="1" x14ac:dyDescent="0.3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P3578" s="2"/>
    </row>
    <row r="3579" spans="1:16" ht="14.25" customHeight="1" x14ac:dyDescent="0.3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P3579" s="2"/>
    </row>
    <row r="3580" spans="1:16" ht="14.25" customHeight="1" x14ac:dyDescent="0.3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P3580" s="2"/>
    </row>
    <row r="3581" spans="1:16" ht="14.25" customHeight="1" x14ac:dyDescent="0.3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P3581" s="2"/>
    </row>
    <row r="3582" spans="1:16" ht="14.25" customHeight="1" x14ac:dyDescent="0.3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P3582" s="2"/>
    </row>
    <row r="3583" spans="1:16" ht="14.25" customHeight="1" x14ac:dyDescent="0.3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P3583" s="2"/>
    </row>
    <row r="3584" spans="1:16" ht="14.25" customHeight="1" x14ac:dyDescent="0.3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P3584" s="2"/>
    </row>
    <row r="3585" spans="1:16" ht="14.25" customHeight="1" x14ac:dyDescent="0.3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P3585" s="2"/>
    </row>
    <row r="3586" spans="1:16" ht="14.25" customHeight="1" x14ac:dyDescent="0.3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 t="shared" si="110"/>
        <v>602.71960000000001</v>
      </c>
      <c r="H3586" s="2">
        <f t="shared" si="111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P3586" s="2"/>
    </row>
    <row r="3587" spans="1:16" ht="14.25" customHeight="1" x14ac:dyDescent="0.3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 t="shared" ref="G3587:G3650" si="112">E3587*F3587</f>
        <v>625.34780000000012</v>
      </c>
      <c r="H3587" s="2">
        <f t="shared" ref="H3587:H3650" si="113"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P3587" s="2"/>
    </row>
    <row r="3588" spans="1:16" ht="14.25" customHeight="1" x14ac:dyDescent="0.3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P3588" s="2"/>
    </row>
    <row r="3589" spans="1:16" ht="14.25" customHeight="1" x14ac:dyDescent="0.3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P3589" s="2"/>
    </row>
    <row r="3590" spans="1:16" ht="14.25" customHeight="1" x14ac:dyDescent="0.3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P3590" s="2"/>
    </row>
    <row r="3591" spans="1:16" ht="14.25" customHeight="1" x14ac:dyDescent="0.3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P3591" s="2"/>
    </row>
    <row r="3592" spans="1:16" ht="14.25" customHeight="1" x14ac:dyDescent="0.3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P3592" s="2"/>
    </row>
    <row r="3593" spans="1:16" ht="14.25" customHeight="1" x14ac:dyDescent="0.3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P3593" s="2"/>
    </row>
    <row r="3594" spans="1:16" ht="14.25" customHeight="1" x14ac:dyDescent="0.3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P3594" s="2"/>
    </row>
    <row r="3595" spans="1:16" ht="14.25" customHeight="1" x14ac:dyDescent="0.3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  <c r="P3595" s="2"/>
    </row>
    <row r="3596" spans="1:16" ht="14.25" customHeight="1" x14ac:dyDescent="0.3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P3596" s="2"/>
    </row>
    <row r="3597" spans="1:16" ht="14.25" customHeight="1" x14ac:dyDescent="0.3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P3597" s="2"/>
    </row>
    <row r="3598" spans="1:16" ht="14.25" customHeight="1" x14ac:dyDescent="0.3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P3598" s="2"/>
    </row>
    <row r="3599" spans="1:16" ht="14.25" customHeight="1" x14ac:dyDescent="0.3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P3599" s="2"/>
    </row>
    <row r="3600" spans="1:16" ht="14.25" customHeight="1" x14ac:dyDescent="0.3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P3600" s="2"/>
    </row>
    <row r="3601" spans="1:16" ht="14.25" customHeight="1" x14ac:dyDescent="0.3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P3601" s="2"/>
    </row>
    <row r="3602" spans="1:16" ht="14.25" customHeight="1" x14ac:dyDescent="0.3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P3602" s="2"/>
    </row>
    <row r="3603" spans="1:16" ht="14.25" customHeight="1" x14ac:dyDescent="0.3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P3603" s="2"/>
    </row>
    <row r="3604" spans="1:16" ht="14.25" customHeight="1" x14ac:dyDescent="0.3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P3604" s="2"/>
    </row>
    <row r="3605" spans="1:16" ht="14.25" customHeight="1" x14ac:dyDescent="0.3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P3605" s="2"/>
    </row>
    <row r="3606" spans="1:16" ht="14.25" customHeight="1" x14ac:dyDescent="0.3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P3606" s="2"/>
    </row>
    <row r="3607" spans="1:16" ht="14.25" customHeight="1" x14ac:dyDescent="0.3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  <c r="P3607" s="2"/>
    </row>
    <row r="3608" spans="1:16" ht="14.25" customHeight="1" x14ac:dyDescent="0.3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  <c r="P3608" s="2"/>
    </row>
    <row r="3609" spans="1:16" ht="14.25" customHeight="1" x14ac:dyDescent="0.3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P3609" s="2"/>
    </row>
    <row r="3610" spans="1:16" ht="14.25" customHeight="1" x14ac:dyDescent="0.3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  <c r="P3610" s="2"/>
    </row>
    <row r="3611" spans="1:16" ht="14.25" customHeight="1" x14ac:dyDescent="0.3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P3611" s="2"/>
    </row>
    <row r="3612" spans="1:16" ht="14.25" customHeight="1" x14ac:dyDescent="0.3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  <c r="P3612" s="2"/>
    </row>
    <row r="3613" spans="1:16" ht="14.25" customHeight="1" x14ac:dyDescent="0.3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P3613" s="2"/>
    </row>
    <row r="3614" spans="1:16" ht="14.25" customHeight="1" x14ac:dyDescent="0.3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  <c r="P3614" s="2"/>
    </row>
    <row r="3615" spans="1:16" ht="14.25" customHeight="1" x14ac:dyDescent="0.3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P3615" s="2"/>
    </row>
    <row r="3616" spans="1:16" ht="14.25" customHeight="1" x14ac:dyDescent="0.3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P3616" s="2"/>
    </row>
    <row r="3617" spans="1:16" ht="14.25" customHeight="1" x14ac:dyDescent="0.3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  <c r="P3617" s="2"/>
    </row>
    <row r="3618" spans="1:16" ht="14.25" customHeight="1" x14ac:dyDescent="0.3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P3618" s="2"/>
    </row>
    <row r="3619" spans="1:16" ht="14.25" customHeight="1" x14ac:dyDescent="0.3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  <c r="P3619" s="2"/>
    </row>
    <row r="3620" spans="1:16" ht="14.25" customHeight="1" x14ac:dyDescent="0.3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  <c r="P3620" s="2"/>
    </row>
    <row r="3621" spans="1:16" ht="14.25" customHeight="1" x14ac:dyDescent="0.3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  <c r="P3621" s="2"/>
    </row>
    <row r="3622" spans="1:16" ht="14.25" customHeight="1" x14ac:dyDescent="0.3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  <c r="P3622" s="2"/>
    </row>
    <row r="3623" spans="1:16" ht="14.25" customHeight="1" x14ac:dyDescent="0.3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P3623" s="2"/>
    </row>
    <row r="3624" spans="1:16" ht="14.25" customHeight="1" x14ac:dyDescent="0.3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P3624" s="2"/>
    </row>
    <row r="3625" spans="1:16" ht="14.25" customHeight="1" x14ac:dyDescent="0.3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  <c r="P3625" s="2"/>
    </row>
    <row r="3626" spans="1:16" ht="14.25" customHeight="1" x14ac:dyDescent="0.3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P3626" s="2"/>
    </row>
    <row r="3627" spans="1:16" ht="14.25" customHeight="1" x14ac:dyDescent="0.3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P3627" s="2"/>
    </row>
    <row r="3628" spans="1:16" ht="14.25" customHeight="1" x14ac:dyDescent="0.3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P3628" s="2"/>
    </row>
    <row r="3629" spans="1:16" ht="14.25" customHeight="1" x14ac:dyDescent="0.3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  <c r="P3629" s="2"/>
    </row>
    <row r="3630" spans="1:16" ht="14.25" customHeight="1" x14ac:dyDescent="0.3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P3630" s="2"/>
    </row>
    <row r="3631" spans="1:16" ht="14.25" customHeight="1" x14ac:dyDescent="0.3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P3631" s="2"/>
    </row>
    <row r="3632" spans="1:16" ht="14.25" customHeight="1" x14ac:dyDescent="0.3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P3632" s="2"/>
    </row>
    <row r="3633" spans="1:16" ht="14.25" customHeight="1" x14ac:dyDescent="0.3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P3633" s="2"/>
    </row>
    <row r="3634" spans="1:16" ht="14.25" customHeight="1" x14ac:dyDescent="0.3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P3634" s="2"/>
    </row>
    <row r="3635" spans="1:16" ht="14.25" customHeight="1" x14ac:dyDescent="0.3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P3635" s="2"/>
    </row>
    <row r="3636" spans="1:16" ht="14.25" customHeight="1" x14ac:dyDescent="0.3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  <c r="P3636" s="2"/>
    </row>
    <row r="3637" spans="1:16" ht="14.25" customHeight="1" x14ac:dyDescent="0.3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  <c r="P3637" s="2"/>
    </row>
    <row r="3638" spans="1:16" ht="14.25" customHeight="1" x14ac:dyDescent="0.3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P3638" s="2"/>
    </row>
    <row r="3639" spans="1:16" ht="14.25" customHeight="1" x14ac:dyDescent="0.3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P3639" s="2"/>
    </row>
    <row r="3640" spans="1:16" ht="14.25" customHeight="1" x14ac:dyDescent="0.3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P3640" s="2"/>
    </row>
    <row r="3641" spans="1:16" ht="14.25" customHeight="1" x14ac:dyDescent="0.3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P3641" s="2"/>
    </row>
    <row r="3642" spans="1:16" ht="14.25" customHeight="1" x14ac:dyDescent="0.3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P3642" s="2"/>
    </row>
    <row r="3643" spans="1:16" ht="14.25" customHeight="1" x14ac:dyDescent="0.3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P3643" s="2"/>
    </row>
    <row r="3644" spans="1:16" ht="14.25" customHeight="1" x14ac:dyDescent="0.3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  <c r="P3644" s="2"/>
    </row>
    <row r="3645" spans="1:16" ht="14.25" customHeight="1" x14ac:dyDescent="0.3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P3645" s="2"/>
    </row>
    <row r="3646" spans="1:16" ht="14.25" customHeight="1" x14ac:dyDescent="0.3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P3646" s="2"/>
    </row>
    <row r="3647" spans="1:16" ht="14.25" customHeight="1" x14ac:dyDescent="0.3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P3647" s="2"/>
    </row>
    <row r="3648" spans="1:16" ht="14.25" customHeight="1" x14ac:dyDescent="0.3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P3648" s="2"/>
    </row>
    <row r="3649" spans="1:16" ht="14.25" customHeight="1" x14ac:dyDescent="0.3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P3649" s="2"/>
    </row>
    <row r="3650" spans="1:16" ht="14.25" customHeight="1" x14ac:dyDescent="0.3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 t="shared" si="112"/>
        <v>580.66820000000007</v>
      </c>
      <c r="H3650" s="2">
        <f t="shared" si="113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P3650" s="2"/>
    </row>
    <row r="3651" spans="1:16" ht="14.25" customHeight="1" x14ac:dyDescent="0.3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 t="shared" ref="G3651:G3714" si="114">E3651*F3651</f>
        <v>210.22890000000001</v>
      </c>
      <c r="H3651" s="2">
        <f t="shared" ref="H3651:H3714" si="115"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P3651" s="2"/>
    </row>
    <row r="3652" spans="1:16" ht="14.25" customHeight="1" x14ac:dyDescent="0.3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P3652" s="2"/>
    </row>
    <row r="3653" spans="1:16" ht="14.25" customHeight="1" x14ac:dyDescent="0.3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P3653" s="2"/>
    </row>
    <row r="3654" spans="1:16" ht="14.25" customHeight="1" x14ac:dyDescent="0.3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  <c r="P3654" s="2"/>
    </row>
    <row r="3655" spans="1:16" ht="14.25" customHeight="1" x14ac:dyDescent="0.3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P3655" s="2"/>
    </row>
    <row r="3656" spans="1:16" ht="14.25" customHeight="1" x14ac:dyDescent="0.3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P3656" s="2"/>
    </row>
    <row r="3657" spans="1:16" ht="14.25" customHeight="1" x14ac:dyDescent="0.3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P3657" s="2"/>
    </row>
    <row r="3658" spans="1:16" ht="14.25" customHeight="1" x14ac:dyDescent="0.3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P3658" s="2"/>
    </row>
    <row r="3659" spans="1:16" ht="14.25" customHeight="1" x14ac:dyDescent="0.3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P3659" s="2"/>
    </row>
    <row r="3660" spans="1:16" ht="14.25" customHeight="1" x14ac:dyDescent="0.3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P3660" s="2"/>
    </row>
    <row r="3661" spans="1:16" ht="14.25" customHeight="1" x14ac:dyDescent="0.3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  <c r="P3661" s="2"/>
    </row>
    <row r="3662" spans="1:16" ht="14.25" customHeight="1" x14ac:dyDescent="0.3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  <c r="P3662" s="2"/>
    </row>
    <row r="3663" spans="1:16" ht="14.25" customHeight="1" x14ac:dyDescent="0.3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P3663" s="2"/>
    </row>
    <row r="3664" spans="1:16" ht="14.25" customHeight="1" x14ac:dyDescent="0.3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  <c r="P3664" s="2"/>
    </row>
    <row r="3665" spans="1:16" ht="14.25" customHeight="1" x14ac:dyDescent="0.3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P3665" s="2"/>
    </row>
    <row r="3666" spans="1:16" ht="14.25" customHeight="1" x14ac:dyDescent="0.3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P3666" s="2"/>
    </row>
    <row r="3667" spans="1:16" ht="14.25" customHeight="1" x14ac:dyDescent="0.3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P3667" s="2"/>
    </row>
    <row r="3668" spans="1:16" ht="14.25" customHeight="1" x14ac:dyDescent="0.3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P3668" s="2"/>
    </row>
    <row r="3669" spans="1:16" ht="14.25" customHeight="1" x14ac:dyDescent="0.3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P3669" s="2"/>
    </row>
    <row r="3670" spans="1:16" ht="14.25" customHeight="1" x14ac:dyDescent="0.3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P3670" s="2"/>
    </row>
    <row r="3671" spans="1:16" ht="14.25" customHeight="1" x14ac:dyDescent="0.3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P3671" s="2"/>
    </row>
    <row r="3672" spans="1:16" ht="14.25" customHeight="1" x14ac:dyDescent="0.3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P3672" s="2"/>
    </row>
    <row r="3673" spans="1:16" ht="14.25" customHeight="1" x14ac:dyDescent="0.3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  <c r="P3673" s="2"/>
    </row>
    <row r="3674" spans="1:16" ht="14.25" customHeight="1" x14ac:dyDescent="0.3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  <c r="P3674" s="2"/>
    </row>
    <row r="3675" spans="1:16" ht="14.25" customHeight="1" x14ac:dyDescent="0.3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P3675" s="2"/>
    </row>
    <row r="3676" spans="1:16" ht="14.25" customHeight="1" x14ac:dyDescent="0.3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P3676" s="2"/>
    </row>
    <row r="3677" spans="1:16" ht="14.25" customHeight="1" x14ac:dyDescent="0.3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P3677" s="2"/>
    </row>
    <row r="3678" spans="1:16" ht="14.25" customHeight="1" x14ac:dyDescent="0.3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  <c r="P3678" s="2"/>
    </row>
    <row r="3679" spans="1:16" ht="14.25" customHeight="1" x14ac:dyDescent="0.3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  <c r="P3679" s="2"/>
    </row>
    <row r="3680" spans="1:16" ht="14.25" customHeight="1" x14ac:dyDescent="0.3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P3680" s="2"/>
    </row>
    <row r="3681" spans="1:16" ht="14.25" customHeight="1" x14ac:dyDescent="0.3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  <c r="P3681" s="2"/>
    </row>
    <row r="3682" spans="1:16" ht="14.25" customHeight="1" x14ac:dyDescent="0.3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  <c r="P3682" s="2"/>
    </row>
    <row r="3683" spans="1:16" ht="14.25" customHeight="1" x14ac:dyDescent="0.3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  <c r="P3683" s="2"/>
    </row>
    <row r="3684" spans="1:16" ht="14.25" customHeight="1" x14ac:dyDescent="0.3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P3684" s="2"/>
    </row>
    <row r="3685" spans="1:16" ht="14.25" customHeight="1" x14ac:dyDescent="0.3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P3685" s="2"/>
    </row>
    <row r="3686" spans="1:16" ht="14.25" customHeight="1" x14ac:dyDescent="0.3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P3686" s="2"/>
    </row>
    <row r="3687" spans="1:16" ht="14.25" customHeight="1" x14ac:dyDescent="0.3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P3687" s="2"/>
    </row>
    <row r="3688" spans="1:16" ht="14.25" customHeight="1" x14ac:dyDescent="0.3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P3688" s="2"/>
    </row>
    <row r="3689" spans="1:16" ht="14.25" customHeight="1" x14ac:dyDescent="0.3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P3689" s="2"/>
    </row>
    <row r="3690" spans="1:16" ht="14.25" customHeight="1" x14ac:dyDescent="0.3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P3690" s="2"/>
    </row>
    <row r="3691" spans="1:16" ht="14.25" customHeight="1" x14ac:dyDescent="0.3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P3691" s="2"/>
    </row>
    <row r="3692" spans="1:16" ht="14.25" customHeight="1" x14ac:dyDescent="0.3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P3692" s="2"/>
    </row>
    <row r="3693" spans="1:16" ht="14.25" customHeight="1" x14ac:dyDescent="0.3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P3693" s="2"/>
    </row>
    <row r="3694" spans="1:16" ht="14.25" customHeight="1" x14ac:dyDescent="0.3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P3694" s="2"/>
    </row>
    <row r="3695" spans="1:16" ht="14.25" customHeight="1" x14ac:dyDescent="0.3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P3695" s="2"/>
    </row>
    <row r="3696" spans="1:16" ht="14.25" customHeight="1" x14ac:dyDescent="0.3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P3696" s="2"/>
    </row>
    <row r="3697" spans="1:16" ht="14.25" customHeight="1" x14ac:dyDescent="0.3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  <c r="P3697" s="2"/>
    </row>
    <row r="3698" spans="1:16" ht="14.25" customHeight="1" x14ac:dyDescent="0.3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P3698" s="2"/>
    </row>
    <row r="3699" spans="1:16" ht="14.25" customHeight="1" x14ac:dyDescent="0.3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  <c r="P3699" s="2"/>
    </row>
    <row r="3700" spans="1:16" ht="14.25" customHeight="1" x14ac:dyDescent="0.3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P3700" s="2"/>
    </row>
    <row r="3701" spans="1:16" ht="14.25" customHeight="1" x14ac:dyDescent="0.3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P3701" s="2"/>
    </row>
    <row r="3702" spans="1:16" ht="14.25" customHeight="1" x14ac:dyDescent="0.3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P3702" s="2"/>
    </row>
    <row r="3703" spans="1:16" ht="14.25" customHeight="1" x14ac:dyDescent="0.3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P3703" s="2"/>
    </row>
    <row r="3704" spans="1:16" ht="14.25" customHeight="1" x14ac:dyDescent="0.3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P3704" s="2"/>
    </row>
    <row r="3705" spans="1:16" ht="14.25" customHeight="1" x14ac:dyDescent="0.3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P3705" s="2"/>
    </row>
    <row r="3706" spans="1:16" ht="14.25" customHeight="1" x14ac:dyDescent="0.3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  <c r="P3706" s="2"/>
    </row>
    <row r="3707" spans="1:16" ht="14.25" customHeight="1" x14ac:dyDescent="0.3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P3707" s="2"/>
    </row>
    <row r="3708" spans="1:16" ht="14.25" customHeight="1" x14ac:dyDescent="0.3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P3708" s="2"/>
    </row>
    <row r="3709" spans="1:16" ht="14.25" customHeight="1" x14ac:dyDescent="0.3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P3709" s="2"/>
    </row>
    <row r="3710" spans="1:16" ht="14.25" customHeight="1" x14ac:dyDescent="0.3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P3710" s="2"/>
    </row>
    <row r="3711" spans="1:16" ht="14.25" customHeight="1" x14ac:dyDescent="0.3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  <c r="P3711" s="2"/>
    </row>
    <row r="3712" spans="1:16" ht="14.25" customHeight="1" x14ac:dyDescent="0.3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  <c r="P3712" s="2"/>
    </row>
    <row r="3713" spans="1:16" ht="14.25" customHeight="1" x14ac:dyDescent="0.3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P3713" s="2"/>
    </row>
    <row r="3714" spans="1:16" ht="14.25" customHeight="1" x14ac:dyDescent="0.3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 t="shared" si="114"/>
        <v>2204.2703999999999</v>
      </c>
      <c r="H3714" s="2">
        <f t="shared" si="115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  <c r="P3714" s="2"/>
    </row>
    <row r="3715" spans="1:16" ht="14.25" customHeight="1" x14ac:dyDescent="0.3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 t="shared" ref="G3715:G3778" si="116">E3715*F3715</f>
        <v>726.23990000000003</v>
      </c>
      <c r="H3715" s="2">
        <f t="shared" ref="H3715:H3778" si="117"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P3715" s="2"/>
    </row>
    <row r="3716" spans="1:16" ht="14.25" customHeight="1" x14ac:dyDescent="0.3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  <c r="P3716" s="2"/>
    </row>
    <row r="3717" spans="1:16" ht="14.25" customHeight="1" x14ac:dyDescent="0.3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  <c r="P3717" s="2"/>
    </row>
    <row r="3718" spans="1:16" ht="14.25" customHeight="1" x14ac:dyDescent="0.3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  <c r="P3718" s="2"/>
    </row>
    <row r="3719" spans="1:16" ht="14.25" customHeight="1" x14ac:dyDescent="0.3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  <c r="P3719" s="2"/>
    </row>
    <row r="3720" spans="1:16" ht="14.25" customHeight="1" x14ac:dyDescent="0.3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P3720" s="2"/>
    </row>
    <row r="3721" spans="1:16" ht="14.25" customHeight="1" x14ac:dyDescent="0.3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P3721" s="2"/>
    </row>
    <row r="3722" spans="1:16" ht="14.25" customHeight="1" x14ac:dyDescent="0.3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P3722" s="2"/>
    </row>
    <row r="3723" spans="1:16" ht="14.25" customHeight="1" x14ac:dyDescent="0.3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P3723" s="2"/>
    </row>
    <row r="3724" spans="1:16" ht="14.25" customHeight="1" x14ac:dyDescent="0.3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P3724" s="2"/>
    </row>
    <row r="3725" spans="1:16" ht="14.25" customHeight="1" x14ac:dyDescent="0.3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  <c r="P3725" s="2"/>
    </row>
    <row r="3726" spans="1:16" ht="14.25" customHeight="1" x14ac:dyDescent="0.3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P3726" s="2"/>
    </row>
    <row r="3727" spans="1:16" ht="14.25" customHeight="1" x14ac:dyDescent="0.3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P3727" s="2"/>
    </row>
    <row r="3728" spans="1:16" ht="14.25" customHeight="1" x14ac:dyDescent="0.3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P3728" s="2"/>
    </row>
    <row r="3729" spans="1:16" ht="14.25" customHeight="1" x14ac:dyDescent="0.3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  <c r="P3729" s="2"/>
    </row>
    <row r="3730" spans="1:16" ht="14.25" customHeight="1" x14ac:dyDescent="0.3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P3730" s="2"/>
    </row>
    <row r="3731" spans="1:16" ht="14.25" customHeight="1" x14ac:dyDescent="0.3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P3731" s="2"/>
    </row>
    <row r="3732" spans="1:16" ht="14.25" customHeight="1" x14ac:dyDescent="0.3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P3732" s="2"/>
    </row>
    <row r="3733" spans="1:16" ht="14.25" customHeight="1" x14ac:dyDescent="0.3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P3733" s="2"/>
    </row>
    <row r="3734" spans="1:16" ht="14.25" customHeight="1" x14ac:dyDescent="0.3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P3734" s="2"/>
    </row>
    <row r="3735" spans="1:16" ht="14.25" customHeight="1" x14ac:dyDescent="0.3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P3735" s="2"/>
    </row>
    <row r="3736" spans="1:16" ht="14.25" customHeight="1" x14ac:dyDescent="0.3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P3736" s="2"/>
    </row>
    <row r="3737" spans="1:16" ht="14.25" customHeight="1" x14ac:dyDescent="0.3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P3737" s="2"/>
    </row>
    <row r="3738" spans="1:16" ht="14.25" customHeight="1" x14ac:dyDescent="0.3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P3738" s="2"/>
    </row>
    <row r="3739" spans="1:16" ht="14.25" customHeight="1" x14ac:dyDescent="0.3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P3739" s="2"/>
    </row>
    <row r="3740" spans="1:16" ht="14.25" customHeight="1" x14ac:dyDescent="0.3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P3740" s="2"/>
    </row>
    <row r="3741" spans="1:16" ht="14.25" customHeight="1" x14ac:dyDescent="0.3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P3741" s="2"/>
    </row>
    <row r="3742" spans="1:16" ht="14.25" customHeight="1" x14ac:dyDescent="0.3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  <c r="P3742" s="2"/>
    </row>
    <row r="3743" spans="1:16" ht="14.25" customHeight="1" x14ac:dyDescent="0.3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  <c r="P3743" s="2"/>
    </row>
    <row r="3744" spans="1:16" ht="14.25" customHeight="1" x14ac:dyDescent="0.3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P3744" s="2"/>
    </row>
    <row r="3745" spans="1:16" ht="14.25" customHeight="1" x14ac:dyDescent="0.3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P3745" s="2"/>
    </row>
    <row r="3746" spans="1:16" ht="14.25" customHeight="1" x14ac:dyDescent="0.3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  <c r="P3746" s="2"/>
    </row>
    <row r="3747" spans="1:16" ht="14.25" customHeight="1" x14ac:dyDescent="0.3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P3747" s="2"/>
    </row>
    <row r="3748" spans="1:16" ht="14.25" customHeight="1" x14ac:dyDescent="0.3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P3748" s="2"/>
    </row>
    <row r="3749" spans="1:16" ht="14.25" customHeight="1" x14ac:dyDescent="0.3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P3749" s="2"/>
    </row>
    <row r="3750" spans="1:16" ht="14.25" customHeight="1" x14ac:dyDescent="0.3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P3750" s="2"/>
    </row>
    <row r="3751" spans="1:16" ht="14.25" customHeight="1" x14ac:dyDescent="0.3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  <c r="P3751" s="2"/>
    </row>
    <row r="3752" spans="1:16" ht="14.25" customHeight="1" x14ac:dyDescent="0.3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  <c r="P3752" s="2"/>
    </row>
    <row r="3753" spans="1:16" ht="14.25" customHeight="1" x14ac:dyDescent="0.3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  <c r="P3753" s="2"/>
    </row>
    <row r="3754" spans="1:16" ht="14.25" customHeight="1" x14ac:dyDescent="0.3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P3754" s="2"/>
    </row>
    <row r="3755" spans="1:16" ht="14.25" customHeight="1" x14ac:dyDescent="0.3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  <c r="P3755" s="2"/>
    </row>
    <row r="3756" spans="1:16" ht="14.25" customHeight="1" x14ac:dyDescent="0.3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P3756" s="2"/>
    </row>
    <row r="3757" spans="1:16" ht="14.25" customHeight="1" x14ac:dyDescent="0.3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P3757" s="2"/>
    </row>
    <row r="3758" spans="1:16" ht="14.25" customHeight="1" x14ac:dyDescent="0.3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P3758" s="2"/>
    </row>
    <row r="3759" spans="1:16" ht="14.25" customHeight="1" x14ac:dyDescent="0.3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P3759" s="2"/>
    </row>
    <row r="3760" spans="1:16" ht="14.25" customHeight="1" x14ac:dyDescent="0.3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P3760" s="2"/>
    </row>
    <row r="3761" spans="1:16" ht="14.25" customHeight="1" x14ac:dyDescent="0.3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P3761" s="2"/>
    </row>
    <row r="3762" spans="1:16" ht="14.25" customHeight="1" x14ac:dyDescent="0.3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P3762" s="2"/>
    </row>
    <row r="3763" spans="1:16" ht="14.25" customHeight="1" x14ac:dyDescent="0.3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P3763" s="2"/>
    </row>
    <row r="3764" spans="1:16" ht="14.25" customHeight="1" x14ac:dyDescent="0.3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P3764" s="2"/>
    </row>
    <row r="3765" spans="1:16" ht="14.25" customHeight="1" x14ac:dyDescent="0.3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P3765" s="2"/>
    </row>
    <row r="3766" spans="1:16" ht="14.25" customHeight="1" x14ac:dyDescent="0.3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  <c r="P3766" s="2"/>
    </row>
    <row r="3767" spans="1:16" ht="14.25" customHeight="1" x14ac:dyDescent="0.3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P3767" s="2"/>
    </row>
    <row r="3768" spans="1:16" ht="14.25" customHeight="1" x14ac:dyDescent="0.3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  <c r="P3768" s="2"/>
    </row>
    <row r="3769" spans="1:16" ht="14.25" customHeight="1" x14ac:dyDescent="0.3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  <c r="P3769" s="2"/>
    </row>
    <row r="3770" spans="1:16" ht="14.25" customHeight="1" x14ac:dyDescent="0.3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P3770" s="2"/>
    </row>
    <row r="3771" spans="1:16" ht="14.25" customHeight="1" x14ac:dyDescent="0.3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P3771" s="2"/>
    </row>
    <row r="3772" spans="1:16" ht="14.25" customHeight="1" x14ac:dyDescent="0.3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P3772" s="2"/>
    </row>
    <row r="3773" spans="1:16" ht="14.25" customHeight="1" x14ac:dyDescent="0.3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P3773" s="2"/>
    </row>
    <row r="3774" spans="1:16" ht="14.25" customHeight="1" x14ac:dyDescent="0.3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P3774" s="2"/>
    </row>
    <row r="3775" spans="1:16" ht="14.25" customHeight="1" x14ac:dyDescent="0.3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P3775" s="2"/>
    </row>
    <row r="3776" spans="1:16" ht="14.25" customHeight="1" x14ac:dyDescent="0.3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P3776" s="2"/>
    </row>
    <row r="3777" spans="1:16" ht="14.25" customHeight="1" x14ac:dyDescent="0.3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P3777" s="2"/>
    </row>
    <row r="3778" spans="1:16" ht="14.25" customHeight="1" x14ac:dyDescent="0.3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 t="shared" si="116"/>
        <v>267.05100000000004</v>
      </c>
      <c r="H3778" s="2">
        <f t="shared" si="117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P3778" s="2"/>
    </row>
    <row r="3779" spans="1:16" ht="14.25" customHeight="1" x14ac:dyDescent="0.3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 t="shared" ref="G3779:G3842" si="118">E3779*F3779</f>
        <v>1391.73</v>
      </c>
      <c r="H3779" s="2">
        <f t="shared" ref="H3779:H3842" si="119">E3779-G3779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  <c r="P3779" s="2"/>
    </row>
    <row r="3780" spans="1:16" ht="14.25" customHeight="1" x14ac:dyDescent="0.3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P3780" s="2"/>
    </row>
    <row r="3781" spans="1:16" ht="14.25" customHeight="1" x14ac:dyDescent="0.3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P3781" s="2"/>
    </row>
    <row r="3782" spans="1:16" ht="14.25" customHeight="1" x14ac:dyDescent="0.3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  <c r="P3782" s="2"/>
    </row>
    <row r="3783" spans="1:16" ht="14.25" customHeight="1" x14ac:dyDescent="0.3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  <c r="P3783" s="2"/>
    </row>
    <row r="3784" spans="1:16" ht="14.25" customHeight="1" x14ac:dyDescent="0.3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P3784" s="2"/>
    </row>
    <row r="3785" spans="1:16" ht="14.25" customHeight="1" x14ac:dyDescent="0.3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P3785" s="2"/>
    </row>
    <row r="3786" spans="1:16" ht="14.25" customHeight="1" x14ac:dyDescent="0.3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P3786" s="2"/>
    </row>
    <row r="3787" spans="1:16" ht="14.25" customHeight="1" x14ac:dyDescent="0.3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P3787" s="2"/>
    </row>
    <row r="3788" spans="1:16" ht="14.25" customHeight="1" x14ac:dyDescent="0.3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P3788" s="2"/>
    </row>
    <row r="3789" spans="1:16" ht="14.25" customHeight="1" x14ac:dyDescent="0.3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P3789" s="2"/>
    </row>
    <row r="3790" spans="1:16" ht="14.25" customHeight="1" x14ac:dyDescent="0.3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P3790" s="2"/>
    </row>
    <row r="3791" spans="1:16" ht="14.25" customHeight="1" x14ac:dyDescent="0.3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P3791" s="2"/>
    </row>
    <row r="3792" spans="1:16" ht="14.25" customHeight="1" x14ac:dyDescent="0.3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P3792" s="2"/>
    </row>
    <row r="3793" spans="1:16" ht="14.25" customHeight="1" x14ac:dyDescent="0.3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P3793" s="2"/>
    </row>
    <row r="3794" spans="1:16" ht="14.25" customHeight="1" x14ac:dyDescent="0.3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P3794" s="2"/>
    </row>
    <row r="3795" spans="1:16" ht="14.25" customHeight="1" x14ac:dyDescent="0.3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P3795" s="2"/>
    </row>
    <row r="3796" spans="1:16" ht="14.25" customHeight="1" x14ac:dyDescent="0.3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P3796" s="2"/>
    </row>
    <row r="3797" spans="1:16" ht="14.25" customHeight="1" x14ac:dyDescent="0.3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P3797" s="2"/>
    </row>
    <row r="3798" spans="1:16" ht="14.25" customHeight="1" x14ac:dyDescent="0.3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P3798" s="2"/>
    </row>
    <row r="3799" spans="1:16" ht="14.25" customHeight="1" x14ac:dyDescent="0.3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P3799" s="2"/>
    </row>
    <row r="3800" spans="1:16" ht="14.25" customHeight="1" x14ac:dyDescent="0.3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P3800" s="2"/>
    </row>
    <row r="3801" spans="1:16" ht="14.25" customHeight="1" x14ac:dyDescent="0.3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P3801" s="2"/>
    </row>
    <row r="3802" spans="1:16" ht="14.25" customHeight="1" x14ac:dyDescent="0.3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  <c r="P3802" s="2"/>
    </row>
    <row r="3803" spans="1:16" ht="14.25" customHeight="1" x14ac:dyDescent="0.3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P3803" s="2"/>
    </row>
    <row r="3804" spans="1:16" ht="14.25" customHeight="1" x14ac:dyDescent="0.3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P3804" s="2"/>
    </row>
    <row r="3805" spans="1:16" ht="14.25" customHeight="1" x14ac:dyDescent="0.3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P3805" s="2"/>
    </row>
    <row r="3806" spans="1:16" ht="14.25" customHeight="1" x14ac:dyDescent="0.3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  <c r="P3806" s="2"/>
    </row>
    <row r="3807" spans="1:16" ht="14.25" customHeight="1" x14ac:dyDescent="0.3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P3807" s="2"/>
    </row>
    <row r="3808" spans="1:16" ht="14.25" customHeight="1" x14ac:dyDescent="0.3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P3808" s="2"/>
    </row>
    <row r="3809" spans="1:16" ht="14.25" customHeight="1" x14ac:dyDescent="0.3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P3809" s="2"/>
    </row>
    <row r="3810" spans="1:16" ht="14.25" customHeight="1" x14ac:dyDescent="0.3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  <c r="P3810" s="2"/>
    </row>
    <row r="3811" spans="1:16" ht="14.25" customHeight="1" x14ac:dyDescent="0.3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P3811" s="2"/>
    </row>
    <row r="3812" spans="1:16" ht="14.25" customHeight="1" x14ac:dyDescent="0.3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P3812" s="2"/>
    </row>
    <row r="3813" spans="1:16" ht="14.25" customHeight="1" x14ac:dyDescent="0.3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P3813" s="2"/>
    </row>
    <row r="3814" spans="1:16" ht="14.25" customHeight="1" x14ac:dyDescent="0.3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  <c r="P3814" s="2"/>
    </row>
    <row r="3815" spans="1:16" ht="14.25" customHeight="1" x14ac:dyDescent="0.3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P3815" s="2"/>
    </row>
    <row r="3816" spans="1:16" ht="14.25" customHeight="1" x14ac:dyDescent="0.3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P3816" s="2"/>
    </row>
    <row r="3817" spans="1:16" ht="14.25" customHeight="1" x14ac:dyDescent="0.3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P3817" s="2"/>
    </row>
    <row r="3818" spans="1:16" ht="14.25" customHeight="1" x14ac:dyDescent="0.3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P3818" s="2"/>
    </row>
    <row r="3819" spans="1:16" ht="14.25" customHeight="1" x14ac:dyDescent="0.3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P3819" s="2"/>
    </row>
    <row r="3820" spans="1:16" ht="14.25" customHeight="1" x14ac:dyDescent="0.3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P3820" s="2"/>
    </row>
    <row r="3821" spans="1:16" ht="14.25" customHeight="1" x14ac:dyDescent="0.3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P3821" s="2"/>
    </row>
    <row r="3822" spans="1:16" ht="14.25" customHeight="1" x14ac:dyDescent="0.3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P3822" s="2"/>
    </row>
    <row r="3823" spans="1:16" ht="14.25" customHeight="1" x14ac:dyDescent="0.3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  <c r="P3823" s="2"/>
    </row>
    <row r="3824" spans="1:16" ht="14.25" customHeight="1" x14ac:dyDescent="0.3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  <c r="P3824" s="2"/>
    </row>
    <row r="3825" spans="1:16" ht="14.25" customHeight="1" x14ac:dyDescent="0.3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P3825" s="2"/>
    </row>
    <row r="3826" spans="1:16" ht="14.25" customHeight="1" x14ac:dyDescent="0.3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  <c r="P3826" s="2"/>
    </row>
    <row r="3827" spans="1:16" ht="14.25" customHeight="1" x14ac:dyDescent="0.3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P3827" s="2"/>
    </row>
    <row r="3828" spans="1:16" ht="14.25" customHeight="1" x14ac:dyDescent="0.3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P3828" s="2"/>
    </row>
    <row r="3829" spans="1:16" ht="14.25" customHeight="1" x14ac:dyDescent="0.3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  <c r="P3829" s="2"/>
    </row>
    <row r="3830" spans="1:16" ht="14.25" customHeight="1" x14ac:dyDescent="0.3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  <c r="P3830" s="2"/>
    </row>
    <row r="3831" spans="1:16" ht="14.25" customHeight="1" x14ac:dyDescent="0.3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P3831" s="2"/>
    </row>
    <row r="3832" spans="1:16" ht="14.25" customHeight="1" x14ac:dyDescent="0.3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P3832" s="2"/>
    </row>
    <row r="3833" spans="1:16" ht="14.25" customHeight="1" x14ac:dyDescent="0.3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P3833" s="2"/>
    </row>
    <row r="3834" spans="1:16" ht="14.25" customHeight="1" x14ac:dyDescent="0.3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P3834" s="2"/>
    </row>
    <row r="3835" spans="1:16" ht="14.25" customHeight="1" x14ac:dyDescent="0.3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P3835" s="2"/>
    </row>
    <row r="3836" spans="1:16" ht="14.25" customHeight="1" x14ac:dyDescent="0.3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  <c r="P3836" s="2"/>
    </row>
    <row r="3837" spans="1:16" ht="14.25" customHeight="1" x14ac:dyDescent="0.3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P3837" s="2"/>
    </row>
    <row r="3838" spans="1:16" ht="14.25" customHeight="1" x14ac:dyDescent="0.3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P3838" s="2"/>
    </row>
    <row r="3839" spans="1:16" ht="14.25" customHeight="1" x14ac:dyDescent="0.3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  <c r="P3839" s="2"/>
    </row>
    <row r="3840" spans="1:16" ht="14.25" customHeight="1" x14ac:dyDescent="0.3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P3840" s="2"/>
    </row>
    <row r="3841" spans="1:16" ht="14.25" customHeight="1" x14ac:dyDescent="0.3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P3841" s="2"/>
    </row>
    <row r="3842" spans="1:16" ht="14.25" customHeight="1" x14ac:dyDescent="0.3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 t="shared" si="118"/>
        <v>557.63279999999997</v>
      </c>
      <c r="H3842" s="2">
        <f t="shared" si="11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P3842" s="2"/>
    </row>
    <row r="3843" spans="1:16" ht="14.25" customHeight="1" x14ac:dyDescent="0.3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 t="shared" ref="G3843:G3906" si="120">E3843*F3843</f>
        <v>58.646400000000007</v>
      </c>
      <c r="H3843" s="2">
        <f t="shared" ref="H3843:H3906" si="121"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P3843" s="2"/>
    </row>
    <row r="3844" spans="1:16" ht="14.25" customHeight="1" x14ac:dyDescent="0.3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P3844" s="2"/>
    </row>
    <row r="3845" spans="1:16" ht="14.25" customHeight="1" x14ac:dyDescent="0.3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P3845" s="2"/>
    </row>
    <row r="3846" spans="1:16" ht="14.25" customHeight="1" x14ac:dyDescent="0.3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P3846" s="2"/>
    </row>
    <row r="3847" spans="1:16" ht="14.25" customHeight="1" x14ac:dyDescent="0.3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P3847" s="2"/>
    </row>
    <row r="3848" spans="1:16" ht="14.25" customHeight="1" x14ac:dyDescent="0.3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P3848" s="2"/>
    </row>
    <row r="3849" spans="1:16" ht="14.25" customHeight="1" x14ac:dyDescent="0.3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P3849" s="2"/>
    </row>
    <row r="3850" spans="1:16" ht="14.25" customHeight="1" x14ac:dyDescent="0.3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P3850" s="2"/>
    </row>
    <row r="3851" spans="1:16" ht="14.25" customHeight="1" x14ac:dyDescent="0.3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P3851" s="2"/>
    </row>
    <row r="3852" spans="1:16" ht="14.25" customHeight="1" x14ac:dyDescent="0.3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P3852" s="2"/>
    </row>
    <row r="3853" spans="1:16" ht="14.25" customHeight="1" x14ac:dyDescent="0.3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P3853" s="2"/>
    </row>
    <row r="3854" spans="1:16" ht="14.25" customHeight="1" x14ac:dyDescent="0.3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  <c r="P3854" s="2"/>
    </row>
    <row r="3855" spans="1:16" ht="14.25" customHeight="1" x14ac:dyDescent="0.3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P3855" s="2"/>
    </row>
    <row r="3856" spans="1:16" ht="14.25" customHeight="1" x14ac:dyDescent="0.3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P3856" s="2"/>
    </row>
    <row r="3857" spans="1:16" ht="14.25" customHeight="1" x14ac:dyDescent="0.3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P3857" s="2"/>
    </row>
    <row r="3858" spans="1:16" ht="14.25" customHeight="1" x14ac:dyDescent="0.3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P3858" s="2"/>
    </row>
    <row r="3859" spans="1:16" ht="14.25" customHeight="1" x14ac:dyDescent="0.3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  <c r="P3859" s="2"/>
    </row>
    <row r="3860" spans="1:16" ht="14.25" customHeight="1" x14ac:dyDescent="0.3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  <c r="P3860" s="2"/>
    </row>
    <row r="3861" spans="1:16" ht="14.25" customHeight="1" x14ac:dyDescent="0.3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P3861" s="2"/>
    </row>
    <row r="3862" spans="1:16" ht="14.25" customHeight="1" x14ac:dyDescent="0.3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P3862" s="2"/>
    </row>
    <row r="3863" spans="1:16" ht="14.25" customHeight="1" x14ac:dyDescent="0.3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  <c r="P3863" s="2"/>
    </row>
    <row r="3864" spans="1:16" ht="14.25" customHeight="1" x14ac:dyDescent="0.3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P3864" s="2"/>
    </row>
    <row r="3865" spans="1:16" ht="14.25" customHeight="1" x14ac:dyDescent="0.3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  <c r="P3865" s="2"/>
    </row>
    <row r="3866" spans="1:16" ht="14.25" customHeight="1" x14ac:dyDescent="0.3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P3866" s="2"/>
    </row>
    <row r="3867" spans="1:16" ht="14.25" customHeight="1" x14ac:dyDescent="0.3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  <c r="P3867" s="2"/>
    </row>
    <row r="3868" spans="1:16" ht="14.25" customHeight="1" x14ac:dyDescent="0.3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P3868" s="2"/>
    </row>
    <row r="3869" spans="1:16" ht="14.25" customHeight="1" x14ac:dyDescent="0.3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  <c r="P3869" s="2"/>
    </row>
    <row r="3870" spans="1:16" ht="14.25" customHeight="1" x14ac:dyDescent="0.3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P3870" s="2"/>
    </row>
    <row r="3871" spans="1:16" ht="14.25" customHeight="1" x14ac:dyDescent="0.3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P3871" s="2"/>
    </row>
    <row r="3872" spans="1:16" ht="14.25" customHeight="1" x14ac:dyDescent="0.3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P3872" s="2"/>
    </row>
    <row r="3873" spans="1:16" ht="14.25" customHeight="1" x14ac:dyDescent="0.3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P3873" s="2"/>
    </row>
    <row r="3874" spans="1:16" ht="14.25" customHeight="1" x14ac:dyDescent="0.3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  <c r="P3874" s="2"/>
    </row>
    <row r="3875" spans="1:16" ht="14.25" customHeight="1" x14ac:dyDescent="0.3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P3875" s="2"/>
    </row>
    <row r="3876" spans="1:16" ht="14.25" customHeight="1" x14ac:dyDescent="0.3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  <c r="P3876" s="2"/>
    </row>
    <row r="3877" spans="1:16" ht="14.25" customHeight="1" x14ac:dyDescent="0.3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P3877" s="2"/>
    </row>
    <row r="3878" spans="1:16" ht="14.25" customHeight="1" x14ac:dyDescent="0.3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P3878" s="2"/>
    </row>
    <row r="3879" spans="1:16" ht="14.25" customHeight="1" x14ac:dyDescent="0.3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P3879" s="2"/>
    </row>
    <row r="3880" spans="1:16" ht="14.25" customHeight="1" x14ac:dyDescent="0.3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P3880" s="2"/>
    </row>
    <row r="3881" spans="1:16" ht="14.25" customHeight="1" x14ac:dyDescent="0.3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P3881" s="2"/>
    </row>
    <row r="3882" spans="1:16" ht="14.25" customHeight="1" x14ac:dyDescent="0.3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P3882" s="2"/>
    </row>
    <row r="3883" spans="1:16" ht="14.25" customHeight="1" x14ac:dyDescent="0.3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P3883" s="2"/>
    </row>
    <row r="3884" spans="1:16" ht="14.25" customHeight="1" x14ac:dyDescent="0.3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P3884" s="2"/>
    </row>
    <row r="3885" spans="1:16" ht="14.25" customHeight="1" x14ac:dyDescent="0.3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P3885" s="2"/>
    </row>
    <row r="3886" spans="1:16" ht="14.25" customHeight="1" x14ac:dyDescent="0.3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P3886" s="2"/>
    </row>
    <row r="3887" spans="1:16" ht="14.25" customHeight="1" x14ac:dyDescent="0.3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P3887" s="2"/>
    </row>
    <row r="3888" spans="1:16" ht="14.25" customHeight="1" x14ac:dyDescent="0.3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P3888" s="2"/>
    </row>
    <row r="3889" spans="1:16" ht="14.25" customHeight="1" x14ac:dyDescent="0.3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P3889" s="2"/>
    </row>
    <row r="3890" spans="1:16" ht="14.25" customHeight="1" x14ac:dyDescent="0.3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P3890" s="2"/>
    </row>
    <row r="3891" spans="1:16" ht="14.25" customHeight="1" x14ac:dyDescent="0.3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  <c r="P3891" s="2"/>
    </row>
    <row r="3892" spans="1:16" ht="14.25" customHeight="1" x14ac:dyDescent="0.3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P3892" s="2"/>
    </row>
    <row r="3893" spans="1:16" ht="14.25" customHeight="1" x14ac:dyDescent="0.3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P3893" s="2"/>
    </row>
    <row r="3894" spans="1:16" ht="14.25" customHeight="1" x14ac:dyDescent="0.3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P3894" s="2"/>
    </row>
    <row r="3895" spans="1:16" ht="14.25" customHeight="1" x14ac:dyDescent="0.3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  <c r="P3895" s="2"/>
    </row>
    <row r="3896" spans="1:16" ht="14.25" customHeight="1" x14ac:dyDescent="0.3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P3896" s="2"/>
    </row>
    <row r="3897" spans="1:16" ht="14.25" customHeight="1" x14ac:dyDescent="0.3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  <c r="P3897" s="2"/>
    </row>
    <row r="3898" spans="1:16" ht="14.25" customHeight="1" x14ac:dyDescent="0.3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P3898" s="2"/>
    </row>
    <row r="3899" spans="1:16" ht="14.25" customHeight="1" x14ac:dyDescent="0.3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P3899" s="2"/>
    </row>
    <row r="3900" spans="1:16" ht="14.25" customHeight="1" x14ac:dyDescent="0.3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P3900" s="2"/>
    </row>
    <row r="3901" spans="1:16" ht="14.25" customHeight="1" x14ac:dyDescent="0.3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  <c r="P3901" s="2"/>
    </row>
    <row r="3902" spans="1:16" ht="14.25" customHeight="1" x14ac:dyDescent="0.3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P3902" s="2"/>
    </row>
    <row r="3903" spans="1:16" ht="14.25" customHeight="1" x14ac:dyDescent="0.3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  <c r="P3903" s="2"/>
    </row>
    <row r="3904" spans="1:16" ht="14.25" customHeight="1" x14ac:dyDescent="0.3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  <c r="P3904" s="2"/>
    </row>
    <row r="3905" spans="1:16" ht="14.25" customHeight="1" x14ac:dyDescent="0.3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P3905" s="2"/>
    </row>
    <row r="3906" spans="1:16" ht="14.25" customHeight="1" x14ac:dyDescent="0.3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 t="shared" si="120"/>
        <v>54.014399999999995</v>
      </c>
      <c r="H3906" s="2">
        <f t="shared" si="121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P3906" s="2"/>
    </row>
    <row r="3907" spans="1:16" ht="14.25" customHeight="1" x14ac:dyDescent="0.3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 t="shared" ref="G3907:G3970" si="122">E3907*F3907</f>
        <v>611.61120000000005</v>
      </c>
      <c r="H3907" s="2">
        <f t="shared" ref="H3907:H3970" si="123"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P3907" s="2"/>
    </row>
    <row r="3908" spans="1:16" ht="14.25" customHeight="1" x14ac:dyDescent="0.3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P3908" s="2"/>
    </row>
    <row r="3909" spans="1:16" ht="14.25" customHeight="1" x14ac:dyDescent="0.3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P3909" s="2"/>
    </row>
    <row r="3910" spans="1:16" ht="14.25" customHeight="1" x14ac:dyDescent="0.3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P3910" s="2"/>
    </row>
    <row r="3911" spans="1:16" ht="14.25" customHeight="1" x14ac:dyDescent="0.3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  <c r="P3911" s="2"/>
    </row>
    <row r="3912" spans="1:16" ht="14.25" customHeight="1" x14ac:dyDescent="0.3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P3912" s="2"/>
    </row>
    <row r="3913" spans="1:16" ht="14.25" customHeight="1" x14ac:dyDescent="0.3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P3913" s="2"/>
    </row>
    <row r="3914" spans="1:16" ht="14.25" customHeight="1" x14ac:dyDescent="0.3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  <c r="P3914" s="2"/>
    </row>
    <row r="3915" spans="1:16" ht="14.25" customHeight="1" x14ac:dyDescent="0.3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P3915" s="2"/>
    </row>
    <row r="3916" spans="1:16" ht="14.25" customHeight="1" x14ac:dyDescent="0.3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P3916" s="2"/>
    </row>
    <row r="3917" spans="1:16" ht="14.25" customHeight="1" x14ac:dyDescent="0.3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P3917" s="2"/>
    </row>
    <row r="3918" spans="1:16" ht="14.25" customHeight="1" x14ac:dyDescent="0.3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P3918" s="2"/>
    </row>
    <row r="3919" spans="1:16" ht="14.25" customHeight="1" x14ac:dyDescent="0.3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P3919" s="2"/>
    </row>
    <row r="3920" spans="1:16" ht="14.25" customHeight="1" x14ac:dyDescent="0.3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P3920" s="2"/>
    </row>
    <row r="3921" spans="1:16" ht="14.25" customHeight="1" x14ac:dyDescent="0.3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P3921" s="2"/>
    </row>
    <row r="3922" spans="1:16" ht="14.25" customHeight="1" x14ac:dyDescent="0.3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P3922" s="2"/>
    </row>
    <row r="3923" spans="1:16" ht="14.25" customHeight="1" x14ac:dyDescent="0.3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P3923" s="2"/>
    </row>
    <row r="3924" spans="1:16" ht="14.25" customHeight="1" x14ac:dyDescent="0.3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P3924" s="2"/>
    </row>
    <row r="3925" spans="1:16" ht="14.25" customHeight="1" x14ac:dyDescent="0.3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P3925" s="2"/>
    </row>
    <row r="3926" spans="1:16" ht="14.25" customHeight="1" x14ac:dyDescent="0.3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  <c r="P3926" s="2"/>
    </row>
    <row r="3927" spans="1:16" ht="14.25" customHeight="1" x14ac:dyDescent="0.3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  <c r="P3927" s="2"/>
    </row>
    <row r="3928" spans="1:16" ht="14.25" customHeight="1" x14ac:dyDescent="0.3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  <c r="P3928" s="2"/>
    </row>
    <row r="3929" spans="1:16" ht="14.25" customHeight="1" x14ac:dyDescent="0.3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P3929" s="2"/>
    </row>
    <row r="3930" spans="1:16" ht="14.25" customHeight="1" x14ac:dyDescent="0.3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P3930" s="2"/>
    </row>
    <row r="3931" spans="1:16" ht="14.25" customHeight="1" x14ac:dyDescent="0.3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  <c r="P3931" s="2"/>
    </row>
    <row r="3932" spans="1:16" ht="14.25" customHeight="1" x14ac:dyDescent="0.3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P3932" s="2"/>
    </row>
    <row r="3933" spans="1:16" ht="14.25" customHeight="1" x14ac:dyDescent="0.3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P3933" s="2"/>
    </row>
    <row r="3934" spans="1:16" ht="14.25" customHeight="1" x14ac:dyDescent="0.3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P3934" s="2"/>
    </row>
    <row r="3935" spans="1:16" ht="14.25" customHeight="1" x14ac:dyDescent="0.3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P3935" s="2"/>
    </row>
    <row r="3936" spans="1:16" ht="14.25" customHeight="1" x14ac:dyDescent="0.3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P3936" s="2"/>
    </row>
    <row r="3937" spans="1:16" ht="14.25" customHeight="1" x14ac:dyDescent="0.3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P3937" s="2"/>
    </row>
    <row r="3938" spans="1:16" ht="14.25" customHeight="1" x14ac:dyDescent="0.3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  <c r="P3938" s="2"/>
    </row>
    <row r="3939" spans="1:16" ht="14.25" customHeight="1" x14ac:dyDescent="0.3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P3939" s="2"/>
    </row>
    <row r="3940" spans="1:16" ht="14.25" customHeight="1" x14ac:dyDescent="0.3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P3940" s="2"/>
    </row>
    <row r="3941" spans="1:16" ht="14.25" customHeight="1" x14ac:dyDescent="0.3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  <c r="P3941" s="2"/>
    </row>
    <row r="3942" spans="1:16" ht="14.25" customHeight="1" x14ac:dyDescent="0.3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P3942" s="2"/>
    </row>
    <row r="3943" spans="1:16" ht="14.25" customHeight="1" x14ac:dyDescent="0.3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  <c r="P3943" s="2"/>
    </row>
    <row r="3944" spans="1:16" ht="14.25" customHeight="1" x14ac:dyDescent="0.3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P3944" s="2"/>
    </row>
    <row r="3945" spans="1:16" ht="14.25" customHeight="1" x14ac:dyDescent="0.3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P3945" s="2"/>
    </row>
    <row r="3946" spans="1:16" ht="14.25" customHeight="1" x14ac:dyDescent="0.3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P3946" s="2"/>
    </row>
    <row r="3947" spans="1:16" ht="14.25" customHeight="1" x14ac:dyDescent="0.3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P3947" s="2"/>
    </row>
    <row r="3948" spans="1:16" ht="14.25" customHeight="1" x14ac:dyDescent="0.3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P3948" s="2"/>
    </row>
    <row r="3949" spans="1:16" ht="14.25" customHeight="1" x14ac:dyDescent="0.3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P3949" s="2"/>
    </row>
    <row r="3950" spans="1:16" ht="14.25" customHeight="1" x14ac:dyDescent="0.3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P3950" s="2"/>
    </row>
    <row r="3951" spans="1:16" ht="14.25" customHeight="1" x14ac:dyDescent="0.3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P3951" s="2"/>
    </row>
    <row r="3952" spans="1:16" ht="14.25" customHeight="1" x14ac:dyDescent="0.3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P3952" s="2"/>
    </row>
    <row r="3953" spans="1:16" ht="14.25" customHeight="1" x14ac:dyDescent="0.3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P3953" s="2"/>
    </row>
    <row r="3954" spans="1:16" ht="14.25" customHeight="1" x14ac:dyDescent="0.3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P3954" s="2"/>
    </row>
    <row r="3955" spans="1:16" ht="14.25" customHeight="1" x14ac:dyDescent="0.3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P3955" s="2"/>
    </row>
    <row r="3956" spans="1:16" ht="14.25" customHeight="1" x14ac:dyDescent="0.3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  <c r="P3956" s="2"/>
    </row>
    <row r="3957" spans="1:16" ht="14.25" customHeight="1" x14ac:dyDescent="0.3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  <c r="P3957" s="2"/>
    </row>
    <row r="3958" spans="1:16" ht="14.25" customHeight="1" x14ac:dyDescent="0.3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P3958" s="2"/>
    </row>
    <row r="3959" spans="1:16" ht="14.25" customHeight="1" x14ac:dyDescent="0.3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P3959" s="2"/>
    </row>
    <row r="3960" spans="1:16" ht="14.25" customHeight="1" x14ac:dyDescent="0.3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  <c r="P3960" s="2"/>
    </row>
    <row r="3961" spans="1:16" ht="14.25" customHeight="1" x14ac:dyDescent="0.3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  <c r="P3961" s="2"/>
    </row>
    <row r="3962" spans="1:16" ht="14.25" customHeight="1" x14ac:dyDescent="0.3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P3962" s="2"/>
    </row>
    <row r="3963" spans="1:16" ht="14.25" customHeight="1" x14ac:dyDescent="0.3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P3963" s="2"/>
    </row>
    <row r="3964" spans="1:16" ht="14.25" customHeight="1" x14ac:dyDescent="0.3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P3964" s="2"/>
    </row>
    <row r="3965" spans="1:16" ht="14.25" customHeight="1" x14ac:dyDescent="0.3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P3965" s="2"/>
    </row>
    <row r="3966" spans="1:16" ht="14.25" customHeight="1" x14ac:dyDescent="0.3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  <c r="P3966" s="2"/>
    </row>
    <row r="3967" spans="1:16" ht="14.25" customHeight="1" x14ac:dyDescent="0.3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P3967" s="2"/>
    </row>
    <row r="3968" spans="1:16" ht="14.25" customHeight="1" x14ac:dyDescent="0.3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  <c r="P3968" s="2"/>
    </row>
    <row r="3969" spans="1:16" ht="14.25" customHeight="1" x14ac:dyDescent="0.3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  <c r="P3969" s="2"/>
    </row>
    <row r="3970" spans="1:16" ht="14.25" customHeight="1" x14ac:dyDescent="0.3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 t="shared" si="122"/>
        <v>0</v>
      </c>
      <c r="H3970" s="2">
        <f t="shared" si="123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P3970" s="2"/>
    </row>
    <row r="3971" spans="1:16" ht="14.25" customHeight="1" x14ac:dyDescent="0.3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 t="shared" ref="G3971:G4034" si="124">E3971*F3971</f>
        <v>2387.3436999999999</v>
      </c>
      <c r="H3971" s="2">
        <f t="shared" ref="H3971:H4034" si="125">E3971-G3971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  <c r="P3971" s="2"/>
    </row>
    <row r="3972" spans="1:16" ht="14.25" customHeight="1" x14ac:dyDescent="0.3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P3972" s="2"/>
    </row>
    <row r="3973" spans="1:16" ht="14.25" customHeight="1" x14ac:dyDescent="0.3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P3973" s="2"/>
    </row>
    <row r="3974" spans="1:16" ht="14.25" customHeight="1" x14ac:dyDescent="0.3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  <c r="P3974" s="2"/>
    </row>
    <row r="3975" spans="1:16" ht="14.25" customHeight="1" x14ac:dyDescent="0.3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P3975" s="2"/>
    </row>
    <row r="3976" spans="1:16" ht="14.25" customHeight="1" x14ac:dyDescent="0.3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  <c r="P3976" s="2"/>
    </row>
    <row r="3977" spans="1:16" ht="14.25" customHeight="1" x14ac:dyDescent="0.3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P3977" s="2"/>
    </row>
    <row r="3978" spans="1:16" ht="14.25" customHeight="1" x14ac:dyDescent="0.3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P3978" s="2"/>
    </row>
    <row r="3979" spans="1:16" ht="14.25" customHeight="1" x14ac:dyDescent="0.3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P3979" s="2"/>
    </row>
    <row r="3980" spans="1:16" ht="14.25" customHeight="1" x14ac:dyDescent="0.3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P3980" s="2"/>
    </row>
    <row r="3981" spans="1:16" ht="14.25" customHeight="1" x14ac:dyDescent="0.3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P3981" s="2"/>
    </row>
    <row r="3982" spans="1:16" ht="14.25" customHeight="1" x14ac:dyDescent="0.3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P3982" s="2"/>
    </row>
    <row r="3983" spans="1:16" ht="14.25" customHeight="1" x14ac:dyDescent="0.3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P3983" s="2"/>
    </row>
    <row r="3984" spans="1:16" ht="14.25" customHeight="1" x14ac:dyDescent="0.3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P3984" s="2"/>
    </row>
    <row r="3985" spans="1:16" ht="14.25" customHeight="1" x14ac:dyDescent="0.3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P3985" s="2"/>
    </row>
    <row r="3986" spans="1:16" ht="14.25" customHeight="1" x14ac:dyDescent="0.3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P3986" s="2"/>
    </row>
    <row r="3987" spans="1:16" ht="14.25" customHeight="1" x14ac:dyDescent="0.3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P3987" s="2"/>
    </row>
    <row r="3988" spans="1:16" ht="14.25" customHeight="1" x14ac:dyDescent="0.3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P3988" s="2"/>
    </row>
    <row r="3989" spans="1:16" ht="14.25" customHeight="1" x14ac:dyDescent="0.3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P3989" s="2"/>
    </row>
    <row r="3990" spans="1:16" ht="14.25" customHeight="1" x14ac:dyDescent="0.3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P3990" s="2"/>
    </row>
    <row r="3991" spans="1:16" ht="14.25" customHeight="1" x14ac:dyDescent="0.3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  <c r="P3991" s="2"/>
    </row>
    <row r="3992" spans="1:16" ht="14.25" customHeight="1" x14ac:dyDescent="0.3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P3992" s="2"/>
    </row>
    <row r="3993" spans="1:16" ht="14.25" customHeight="1" x14ac:dyDescent="0.3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P3993" s="2"/>
    </row>
    <row r="3994" spans="1:16" ht="14.25" customHeight="1" x14ac:dyDescent="0.3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  <c r="P3994" s="2"/>
    </row>
    <row r="3995" spans="1:16" ht="14.25" customHeight="1" x14ac:dyDescent="0.3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P3995" s="2"/>
    </row>
    <row r="3996" spans="1:16" ht="14.25" customHeight="1" x14ac:dyDescent="0.3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P3996" s="2"/>
    </row>
    <row r="3997" spans="1:16" ht="14.25" customHeight="1" x14ac:dyDescent="0.3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P3997" s="2"/>
    </row>
    <row r="3998" spans="1:16" ht="14.25" customHeight="1" x14ac:dyDescent="0.3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P3998" s="2"/>
    </row>
    <row r="3999" spans="1:16" ht="14.25" customHeight="1" x14ac:dyDescent="0.3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P3999" s="2"/>
    </row>
    <row r="4000" spans="1:16" ht="14.25" customHeight="1" x14ac:dyDescent="0.3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P4000" s="2"/>
    </row>
    <row r="4001" spans="1:16" ht="14.25" customHeight="1" x14ac:dyDescent="0.3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P4001" s="2"/>
    </row>
    <row r="4002" spans="1:16" ht="14.25" customHeight="1" x14ac:dyDescent="0.3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P4002" s="2"/>
    </row>
    <row r="4003" spans="1:16" ht="14.25" customHeight="1" x14ac:dyDescent="0.3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P4003" s="2"/>
    </row>
    <row r="4004" spans="1:16" ht="14.25" customHeight="1" x14ac:dyDescent="0.3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P4004" s="2"/>
    </row>
    <row r="4005" spans="1:16" ht="14.25" customHeight="1" x14ac:dyDescent="0.3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  <c r="P4005" s="2"/>
    </row>
    <row r="4006" spans="1:16" ht="14.25" customHeight="1" x14ac:dyDescent="0.3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P4006" s="2"/>
    </row>
    <row r="4007" spans="1:16" ht="14.25" customHeight="1" x14ac:dyDescent="0.3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P4007" s="2"/>
    </row>
    <row r="4008" spans="1:16" ht="14.25" customHeight="1" x14ac:dyDescent="0.3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P4008" s="2"/>
    </row>
    <row r="4009" spans="1:16" ht="14.25" customHeight="1" x14ac:dyDescent="0.3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  <c r="P4009" s="2"/>
    </row>
    <row r="4010" spans="1:16" ht="14.25" customHeight="1" x14ac:dyDescent="0.3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P4010" s="2"/>
    </row>
    <row r="4011" spans="1:16" ht="14.25" customHeight="1" x14ac:dyDescent="0.3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  <c r="P4011" s="2"/>
    </row>
    <row r="4012" spans="1:16" ht="14.25" customHeight="1" x14ac:dyDescent="0.3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P4012" s="2"/>
    </row>
    <row r="4013" spans="1:16" ht="14.25" customHeight="1" x14ac:dyDescent="0.3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P4013" s="2"/>
    </row>
    <row r="4014" spans="1:16" ht="14.25" customHeight="1" x14ac:dyDescent="0.3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P4014" s="2"/>
    </row>
    <row r="4015" spans="1:16" ht="14.25" customHeight="1" x14ac:dyDescent="0.3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  <c r="P4015" s="2"/>
    </row>
    <row r="4016" spans="1:16" ht="14.25" customHeight="1" x14ac:dyDescent="0.3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  <c r="P4016" s="2"/>
    </row>
    <row r="4017" spans="1:16" ht="14.25" customHeight="1" x14ac:dyDescent="0.3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  <c r="P4017" s="2"/>
    </row>
    <row r="4018" spans="1:16" ht="14.25" customHeight="1" x14ac:dyDescent="0.3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  <c r="P4018" s="2"/>
    </row>
    <row r="4019" spans="1:16" ht="14.25" customHeight="1" x14ac:dyDescent="0.3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P4019" s="2"/>
    </row>
    <row r="4020" spans="1:16" ht="14.25" customHeight="1" x14ac:dyDescent="0.3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  <c r="P4020" s="2"/>
    </row>
    <row r="4021" spans="1:16" ht="14.25" customHeight="1" x14ac:dyDescent="0.3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P4021" s="2"/>
    </row>
    <row r="4022" spans="1:16" ht="14.25" customHeight="1" x14ac:dyDescent="0.3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P4022" s="2"/>
    </row>
    <row r="4023" spans="1:16" ht="14.25" customHeight="1" x14ac:dyDescent="0.3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P4023" s="2"/>
    </row>
    <row r="4024" spans="1:16" ht="14.25" customHeight="1" x14ac:dyDescent="0.3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P4024" s="2"/>
    </row>
    <row r="4025" spans="1:16" ht="14.25" customHeight="1" x14ac:dyDescent="0.3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  <c r="P4025" s="2"/>
    </row>
    <row r="4026" spans="1:16" ht="14.25" customHeight="1" x14ac:dyDescent="0.3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P4026" s="2"/>
    </row>
    <row r="4027" spans="1:16" ht="14.25" customHeight="1" x14ac:dyDescent="0.3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P4027" s="2"/>
    </row>
    <row r="4028" spans="1:16" ht="14.25" customHeight="1" x14ac:dyDescent="0.3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  <c r="P4028" s="2"/>
    </row>
    <row r="4029" spans="1:16" ht="14.25" customHeight="1" x14ac:dyDescent="0.3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P4029" s="2"/>
    </row>
    <row r="4030" spans="1:16" ht="14.25" customHeight="1" x14ac:dyDescent="0.3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  <c r="P4030" s="2"/>
    </row>
    <row r="4031" spans="1:16" ht="14.25" customHeight="1" x14ac:dyDescent="0.3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  <c r="P4031" s="2"/>
    </row>
    <row r="4032" spans="1:16" ht="14.25" customHeight="1" x14ac:dyDescent="0.3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P4032" s="2"/>
    </row>
    <row r="4033" spans="1:16" ht="14.25" customHeight="1" x14ac:dyDescent="0.3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P4033" s="2"/>
    </row>
    <row r="4034" spans="1:16" ht="14.25" customHeight="1" x14ac:dyDescent="0.3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 t="shared" si="124"/>
        <v>351.31180000000001</v>
      </c>
      <c r="H4034" s="2">
        <f t="shared" si="125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P4034" s="2"/>
    </row>
    <row r="4035" spans="1:16" ht="14.25" customHeight="1" x14ac:dyDescent="0.3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 t="shared" ref="G4035:G4098" si="126">E4035*F4035</f>
        <v>361.56400000000002</v>
      </c>
      <c r="H4035" s="2">
        <f t="shared" ref="H4035:H4098" si="127"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P4035" s="2"/>
    </row>
    <row r="4036" spans="1:16" ht="14.25" customHeight="1" x14ac:dyDescent="0.3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P4036" s="2"/>
    </row>
    <row r="4037" spans="1:16" ht="14.25" customHeight="1" x14ac:dyDescent="0.3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P4037" s="2"/>
    </row>
    <row r="4038" spans="1:16" ht="14.25" customHeight="1" x14ac:dyDescent="0.3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P4038" s="2"/>
    </row>
    <row r="4039" spans="1:16" ht="14.25" customHeight="1" x14ac:dyDescent="0.3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  <c r="P4039" s="2"/>
    </row>
    <row r="4040" spans="1:16" ht="14.25" customHeight="1" x14ac:dyDescent="0.3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P4040" s="2"/>
    </row>
    <row r="4041" spans="1:16" ht="14.25" customHeight="1" x14ac:dyDescent="0.3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  <c r="P4041" s="2"/>
    </row>
    <row r="4042" spans="1:16" ht="14.25" customHeight="1" x14ac:dyDescent="0.3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P4042" s="2"/>
    </row>
    <row r="4043" spans="1:16" ht="14.25" customHeight="1" x14ac:dyDescent="0.3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P4043" s="2"/>
    </row>
    <row r="4044" spans="1:16" ht="14.25" customHeight="1" x14ac:dyDescent="0.3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P4044" s="2"/>
    </row>
    <row r="4045" spans="1:16" ht="14.25" customHeight="1" x14ac:dyDescent="0.3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P4045" s="2"/>
    </row>
    <row r="4046" spans="1:16" ht="14.25" customHeight="1" x14ac:dyDescent="0.3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P4046" s="2"/>
    </row>
    <row r="4047" spans="1:16" ht="14.25" customHeight="1" x14ac:dyDescent="0.3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P4047" s="2"/>
    </row>
    <row r="4048" spans="1:16" ht="14.25" customHeight="1" x14ac:dyDescent="0.3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P4048" s="2"/>
    </row>
    <row r="4049" spans="1:16" ht="14.25" customHeight="1" x14ac:dyDescent="0.3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  <c r="P4049" s="2"/>
    </row>
    <row r="4050" spans="1:16" ht="14.25" customHeight="1" x14ac:dyDescent="0.3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  <c r="P4050" s="2"/>
    </row>
    <row r="4051" spans="1:16" ht="14.25" customHeight="1" x14ac:dyDescent="0.3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P4051" s="2"/>
    </row>
    <row r="4052" spans="1:16" ht="14.25" customHeight="1" x14ac:dyDescent="0.3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P4052" s="2"/>
    </row>
    <row r="4053" spans="1:16" ht="14.25" customHeight="1" x14ac:dyDescent="0.3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P4053" s="2"/>
    </row>
    <row r="4054" spans="1:16" ht="14.25" customHeight="1" x14ac:dyDescent="0.3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P4054" s="2"/>
    </row>
    <row r="4055" spans="1:16" ht="14.25" customHeight="1" x14ac:dyDescent="0.3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  <c r="P4055" s="2"/>
    </row>
    <row r="4056" spans="1:16" ht="14.25" customHeight="1" x14ac:dyDescent="0.3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P4056" s="2"/>
    </row>
    <row r="4057" spans="1:16" ht="14.25" customHeight="1" x14ac:dyDescent="0.3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P4057" s="2"/>
    </row>
    <row r="4058" spans="1:16" ht="14.25" customHeight="1" x14ac:dyDescent="0.3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  <c r="P4058" s="2"/>
    </row>
    <row r="4059" spans="1:16" ht="14.25" customHeight="1" x14ac:dyDescent="0.3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  <c r="P4059" s="2"/>
    </row>
    <row r="4060" spans="1:16" ht="14.25" customHeight="1" x14ac:dyDescent="0.3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  <c r="P4060" s="2"/>
    </row>
    <row r="4061" spans="1:16" ht="14.25" customHeight="1" x14ac:dyDescent="0.3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P4061" s="2"/>
    </row>
    <row r="4062" spans="1:16" ht="14.25" customHeight="1" x14ac:dyDescent="0.3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P4062" s="2"/>
    </row>
    <row r="4063" spans="1:16" ht="14.25" customHeight="1" x14ac:dyDescent="0.3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P4063" s="2"/>
    </row>
    <row r="4064" spans="1:16" ht="14.25" customHeight="1" x14ac:dyDescent="0.3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  <c r="P4064" s="2"/>
    </row>
    <row r="4065" spans="1:16" ht="14.25" customHeight="1" x14ac:dyDescent="0.3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P4065" s="2"/>
    </row>
    <row r="4066" spans="1:16" ht="14.25" customHeight="1" x14ac:dyDescent="0.3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P4066" s="2"/>
    </row>
    <row r="4067" spans="1:16" ht="14.25" customHeight="1" x14ac:dyDescent="0.3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  <c r="P4067" s="2"/>
    </row>
    <row r="4068" spans="1:16" ht="14.25" customHeight="1" x14ac:dyDescent="0.3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  <c r="P4068" s="2"/>
    </row>
    <row r="4069" spans="1:16" ht="14.25" customHeight="1" x14ac:dyDescent="0.3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  <c r="P4069" s="2"/>
    </row>
    <row r="4070" spans="1:16" ht="14.25" customHeight="1" x14ac:dyDescent="0.3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P4070" s="2"/>
    </row>
    <row r="4071" spans="1:16" ht="14.25" customHeight="1" x14ac:dyDescent="0.3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P4071" s="2"/>
    </row>
    <row r="4072" spans="1:16" ht="14.25" customHeight="1" x14ac:dyDescent="0.3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P4072" s="2"/>
    </row>
    <row r="4073" spans="1:16" ht="14.25" customHeight="1" x14ac:dyDescent="0.3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P4073" s="2"/>
    </row>
    <row r="4074" spans="1:16" ht="14.25" customHeight="1" x14ac:dyDescent="0.3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P4074" s="2"/>
    </row>
    <row r="4075" spans="1:16" ht="14.25" customHeight="1" x14ac:dyDescent="0.3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P4075" s="2"/>
    </row>
    <row r="4076" spans="1:16" ht="14.25" customHeight="1" x14ac:dyDescent="0.3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P4076" s="2"/>
    </row>
    <row r="4077" spans="1:16" ht="14.25" customHeight="1" x14ac:dyDescent="0.3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P4077" s="2"/>
    </row>
    <row r="4078" spans="1:16" ht="14.25" customHeight="1" x14ac:dyDescent="0.3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P4078" s="2"/>
    </row>
    <row r="4079" spans="1:16" ht="14.25" customHeight="1" x14ac:dyDescent="0.3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P4079" s="2"/>
    </row>
    <row r="4080" spans="1:16" ht="14.25" customHeight="1" x14ac:dyDescent="0.3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P4080" s="2"/>
    </row>
    <row r="4081" spans="1:16" ht="14.25" customHeight="1" x14ac:dyDescent="0.3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P4081" s="2"/>
    </row>
    <row r="4082" spans="1:16" ht="14.25" customHeight="1" x14ac:dyDescent="0.3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P4082" s="2"/>
    </row>
    <row r="4083" spans="1:16" ht="14.25" customHeight="1" x14ac:dyDescent="0.3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P4083" s="2"/>
    </row>
    <row r="4084" spans="1:16" ht="14.25" customHeight="1" x14ac:dyDescent="0.3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P4084" s="2"/>
    </row>
    <row r="4085" spans="1:16" ht="14.25" customHeight="1" x14ac:dyDescent="0.3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  <c r="P4085" s="2"/>
    </row>
    <row r="4086" spans="1:16" ht="14.25" customHeight="1" x14ac:dyDescent="0.3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P4086" s="2"/>
    </row>
    <row r="4087" spans="1:16" ht="14.25" customHeight="1" x14ac:dyDescent="0.3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P4087" s="2"/>
    </row>
    <row r="4088" spans="1:16" ht="14.25" customHeight="1" x14ac:dyDescent="0.3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P4088" s="2"/>
    </row>
    <row r="4089" spans="1:16" ht="14.25" customHeight="1" x14ac:dyDescent="0.3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P4089" s="2"/>
    </row>
    <row r="4090" spans="1:16" ht="14.25" customHeight="1" x14ac:dyDescent="0.3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P4090" s="2"/>
    </row>
    <row r="4091" spans="1:16" ht="14.25" customHeight="1" x14ac:dyDescent="0.3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P4091" s="2"/>
    </row>
    <row r="4092" spans="1:16" ht="14.25" customHeight="1" x14ac:dyDescent="0.3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  <c r="P4092" s="2"/>
    </row>
    <row r="4093" spans="1:16" ht="14.25" customHeight="1" x14ac:dyDescent="0.3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P4093" s="2"/>
    </row>
    <row r="4094" spans="1:16" ht="14.25" customHeight="1" x14ac:dyDescent="0.3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P4094" s="2"/>
    </row>
    <row r="4095" spans="1:16" ht="14.25" customHeight="1" x14ac:dyDescent="0.3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P4095" s="2"/>
    </row>
    <row r="4096" spans="1:16" ht="14.25" customHeight="1" x14ac:dyDescent="0.3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  <c r="P4096" s="2"/>
    </row>
    <row r="4097" spans="1:16" ht="14.25" customHeight="1" x14ac:dyDescent="0.3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P4097" s="2"/>
    </row>
    <row r="4098" spans="1:16" ht="14.25" customHeight="1" x14ac:dyDescent="0.3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 t="shared" si="126"/>
        <v>790.99979999999994</v>
      </c>
      <c r="H4098" s="2">
        <f t="shared" si="127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P4098" s="2"/>
    </row>
    <row r="4099" spans="1:16" ht="14.25" customHeight="1" x14ac:dyDescent="0.3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 t="shared" ref="G4099:G4162" si="128">E4099*F4099</f>
        <v>303.69569999999999</v>
      </c>
      <c r="H4099" s="2">
        <f t="shared" ref="H4099:H4162" si="129"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P4099" s="2"/>
    </row>
    <row r="4100" spans="1:16" ht="14.25" customHeight="1" x14ac:dyDescent="0.3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  <c r="P4100" s="2"/>
    </row>
    <row r="4101" spans="1:16" ht="14.25" customHeight="1" x14ac:dyDescent="0.3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P4101" s="2"/>
    </row>
    <row r="4102" spans="1:16" ht="14.25" customHeight="1" x14ac:dyDescent="0.3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P4102" s="2"/>
    </row>
    <row r="4103" spans="1:16" ht="14.25" customHeight="1" x14ac:dyDescent="0.3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P4103" s="2"/>
    </row>
    <row r="4104" spans="1:16" ht="14.25" customHeight="1" x14ac:dyDescent="0.3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P4104" s="2"/>
    </row>
    <row r="4105" spans="1:16" ht="14.25" customHeight="1" x14ac:dyDescent="0.3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  <c r="P4105" s="2"/>
    </row>
    <row r="4106" spans="1:16" ht="14.25" customHeight="1" x14ac:dyDescent="0.3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  <c r="P4106" s="2"/>
    </row>
    <row r="4107" spans="1:16" ht="14.25" customHeight="1" x14ac:dyDescent="0.3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P4107" s="2"/>
    </row>
    <row r="4108" spans="1:16" ht="14.25" customHeight="1" x14ac:dyDescent="0.3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P4108" s="2"/>
    </row>
    <row r="4109" spans="1:16" ht="14.25" customHeight="1" x14ac:dyDescent="0.3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  <c r="P4109" s="2"/>
    </row>
    <row r="4110" spans="1:16" ht="14.25" customHeight="1" x14ac:dyDescent="0.3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P4110" s="2"/>
    </row>
    <row r="4111" spans="1:16" ht="14.25" customHeight="1" x14ac:dyDescent="0.3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  <c r="P4111" s="2"/>
    </row>
    <row r="4112" spans="1:16" ht="14.25" customHeight="1" x14ac:dyDescent="0.3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P4112" s="2"/>
    </row>
    <row r="4113" spans="1:16" ht="14.25" customHeight="1" x14ac:dyDescent="0.3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P4113" s="2"/>
    </row>
    <row r="4114" spans="1:16" ht="14.25" customHeight="1" x14ac:dyDescent="0.3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P4114" s="2"/>
    </row>
    <row r="4115" spans="1:16" ht="14.25" customHeight="1" x14ac:dyDescent="0.3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P4115" s="2"/>
    </row>
    <row r="4116" spans="1:16" ht="14.25" customHeight="1" x14ac:dyDescent="0.3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  <c r="P4116" s="2"/>
    </row>
    <row r="4117" spans="1:16" ht="14.25" customHeight="1" x14ac:dyDescent="0.3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P4117" s="2"/>
    </row>
    <row r="4118" spans="1:16" ht="14.25" customHeight="1" x14ac:dyDescent="0.3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P4118" s="2"/>
    </row>
    <row r="4119" spans="1:16" ht="14.25" customHeight="1" x14ac:dyDescent="0.3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  <c r="P4119" s="2"/>
    </row>
    <row r="4120" spans="1:16" ht="14.25" customHeight="1" x14ac:dyDescent="0.3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  <c r="P4120" s="2"/>
    </row>
    <row r="4121" spans="1:16" ht="14.25" customHeight="1" x14ac:dyDescent="0.3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P4121" s="2"/>
    </row>
    <row r="4122" spans="1:16" ht="14.25" customHeight="1" x14ac:dyDescent="0.3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P4122" s="2"/>
    </row>
    <row r="4123" spans="1:16" ht="14.25" customHeight="1" x14ac:dyDescent="0.3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P4123" s="2"/>
    </row>
    <row r="4124" spans="1:16" ht="14.25" customHeight="1" x14ac:dyDescent="0.3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P4124" s="2"/>
    </row>
    <row r="4125" spans="1:16" ht="14.25" customHeight="1" x14ac:dyDescent="0.3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P4125" s="2"/>
    </row>
    <row r="4126" spans="1:16" ht="14.25" customHeight="1" x14ac:dyDescent="0.3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P4126" s="2"/>
    </row>
    <row r="4127" spans="1:16" ht="14.25" customHeight="1" x14ac:dyDescent="0.3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P4127" s="2"/>
    </row>
    <row r="4128" spans="1:16" ht="14.25" customHeight="1" x14ac:dyDescent="0.3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P4128" s="2"/>
    </row>
    <row r="4129" spans="1:16" ht="14.25" customHeight="1" x14ac:dyDescent="0.3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  <c r="P4129" s="2"/>
    </row>
    <row r="4130" spans="1:16" ht="14.25" customHeight="1" x14ac:dyDescent="0.3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P4130" s="2"/>
    </row>
    <row r="4131" spans="1:16" ht="14.25" customHeight="1" x14ac:dyDescent="0.3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P4131" s="2"/>
    </row>
    <row r="4132" spans="1:16" ht="14.25" customHeight="1" x14ac:dyDescent="0.3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P4132" s="2"/>
    </row>
    <row r="4133" spans="1:16" ht="14.25" customHeight="1" x14ac:dyDescent="0.3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P4133" s="2"/>
    </row>
    <row r="4134" spans="1:16" ht="14.25" customHeight="1" x14ac:dyDescent="0.3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P4134" s="2"/>
    </row>
    <row r="4135" spans="1:16" ht="14.25" customHeight="1" x14ac:dyDescent="0.3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P4135" s="2"/>
    </row>
    <row r="4136" spans="1:16" ht="14.25" customHeight="1" x14ac:dyDescent="0.3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  <c r="P4136" s="2"/>
    </row>
    <row r="4137" spans="1:16" ht="14.25" customHeight="1" x14ac:dyDescent="0.3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P4137" s="2"/>
    </row>
    <row r="4138" spans="1:16" ht="14.25" customHeight="1" x14ac:dyDescent="0.3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  <c r="P4138" s="2"/>
    </row>
    <row r="4139" spans="1:16" ht="14.25" customHeight="1" x14ac:dyDescent="0.3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P4139" s="2"/>
    </row>
    <row r="4140" spans="1:16" ht="14.25" customHeight="1" x14ac:dyDescent="0.3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  <c r="P4140" s="2"/>
    </row>
    <row r="4141" spans="1:16" ht="14.25" customHeight="1" x14ac:dyDescent="0.3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P4141" s="2"/>
    </row>
    <row r="4142" spans="1:16" ht="14.25" customHeight="1" x14ac:dyDescent="0.3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  <c r="P4142" s="2"/>
    </row>
    <row r="4143" spans="1:16" ht="14.25" customHeight="1" x14ac:dyDescent="0.3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P4143" s="2"/>
    </row>
    <row r="4144" spans="1:16" ht="14.25" customHeight="1" x14ac:dyDescent="0.3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P4144" s="2"/>
    </row>
    <row r="4145" spans="1:16" ht="14.25" customHeight="1" x14ac:dyDescent="0.3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P4145" s="2"/>
    </row>
    <row r="4146" spans="1:16" ht="14.25" customHeight="1" x14ac:dyDescent="0.3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P4146" s="2"/>
    </row>
    <row r="4147" spans="1:16" ht="14.25" customHeight="1" x14ac:dyDescent="0.3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P4147" s="2"/>
    </row>
    <row r="4148" spans="1:16" ht="14.25" customHeight="1" x14ac:dyDescent="0.3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  <c r="P4148" s="2"/>
    </row>
    <row r="4149" spans="1:16" ht="14.25" customHeight="1" x14ac:dyDescent="0.3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  <c r="P4149" s="2"/>
    </row>
    <row r="4150" spans="1:16" ht="14.25" customHeight="1" x14ac:dyDescent="0.3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P4150" s="2"/>
    </row>
    <row r="4151" spans="1:16" ht="14.25" customHeight="1" x14ac:dyDescent="0.3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P4151" s="2"/>
    </row>
    <row r="4152" spans="1:16" ht="14.25" customHeight="1" x14ac:dyDescent="0.3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P4152" s="2"/>
    </row>
    <row r="4153" spans="1:16" ht="14.25" customHeight="1" x14ac:dyDescent="0.3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P4153" s="2"/>
    </row>
    <row r="4154" spans="1:16" ht="14.25" customHeight="1" x14ac:dyDescent="0.3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  <c r="P4154" s="2"/>
    </row>
    <row r="4155" spans="1:16" ht="14.25" customHeight="1" x14ac:dyDescent="0.3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  <c r="P4155" s="2"/>
    </row>
    <row r="4156" spans="1:16" ht="14.25" customHeight="1" x14ac:dyDescent="0.3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P4156" s="2"/>
    </row>
    <row r="4157" spans="1:16" ht="14.25" customHeight="1" x14ac:dyDescent="0.3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P4157" s="2"/>
    </row>
    <row r="4158" spans="1:16" ht="14.25" customHeight="1" x14ac:dyDescent="0.3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  <c r="P4158" s="2"/>
    </row>
    <row r="4159" spans="1:16" ht="14.25" customHeight="1" x14ac:dyDescent="0.3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P4159" s="2"/>
    </row>
    <row r="4160" spans="1:16" ht="14.25" customHeight="1" x14ac:dyDescent="0.3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P4160" s="2"/>
    </row>
    <row r="4161" spans="1:16" ht="14.25" customHeight="1" x14ac:dyDescent="0.3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  <c r="P4161" s="2"/>
    </row>
    <row r="4162" spans="1:16" ht="14.25" customHeight="1" x14ac:dyDescent="0.3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 t="shared" si="128"/>
        <v>324.63040000000001</v>
      </c>
      <c r="H4162" s="2">
        <f t="shared" si="12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P4162" s="2"/>
    </row>
    <row r="4163" spans="1:16" ht="14.25" customHeight="1" x14ac:dyDescent="0.3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 t="shared" ref="G4163:G4226" si="130">E4163*F4163</f>
        <v>55.034100000000002</v>
      </c>
      <c r="H4163" s="2">
        <f t="shared" ref="H4163:H4226" si="131"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P4163" s="2"/>
    </row>
    <row r="4164" spans="1:16" ht="14.25" customHeight="1" x14ac:dyDescent="0.3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P4164" s="2"/>
    </row>
    <row r="4165" spans="1:16" ht="14.25" customHeight="1" x14ac:dyDescent="0.3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P4165" s="2"/>
    </row>
    <row r="4166" spans="1:16" ht="14.25" customHeight="1" x14ac:dyDescent="0.3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P4166" s="2"/>
    </row>
    <row r="4167" spans="1:16" ht="14.25" customHeight="1" x14ac:dyDescent="0.3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P4167" s="2"/>
    </row>
    <row r="4168" spans="1:16" ht="14.25" customHeight="1" x14ac:dyDescent="0.3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P4168" s="2"/>
    </row>
    <row r="4169" spans="1:16" ht="14.25" customHeight="1" x14ac:dyDescent="0.3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  <c r="P4169" s="2"/>
    </row>
    <row r="4170" spans="1:16" ht="14.25" customHeight="1" x14ac:dyDescent="0.3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P4170" s="2"/>
    </row>
    <row r="4171" spans="1:16" ht="14.25" customHeight="1" x14ac:dyDescent="0.3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P4171" s="2"/>
    </row>
    <row r="4172" spans="1:16" ht="14.25" customHeight="1" x14ac:dyDescent="0.3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P4172" s="2"/>
    </row>
    <row r="4173" spans="1:16" ht="14.25" customHeight="1" x14ac:dyDescent="0.3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  <c r="P4173" s="2"/>
    </row>
    <row r="4174" spans="1:16" ht="14.25" customHeight="1" x14ac:dyDescent="0.3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  <c r="P4174" s="2"/>
    </row>
    <row r="4175" spans="1:16" ht="14.25" customHeight="1" x14ac:dyDescent="0.3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P4175" s="2"/>
    </row>
    <row r="4176" spans="1:16" ht="14.25" customHeight="1" x14ac:dyDescent="0.3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  <c r="P4176" s="2"/>
    </row>
    <row r="4177" spans="1:16" ht="14.25" customHeight="1" x14ac:dyDescent="0.3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P4177" s="2"/>
    </row>
    <row r="4178" spans="1:16" ht="14.25" customHeight="1" x14ac:dyDescent="0.3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P4178" s="2"/>
    </row>
    <row r="4179" spans="1:16" ht="14.25" customHeight="1" x14ac:dyDescent="0.3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P4179" s="2"/>
    </row>
    <row r="4180" spans="1:16" ht="14.25" customHeight="1" x14ac:dyDescent="0.3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P4180" s="2"/>
    </row>
    <row r="4181" spans="1:16" ht="14.25" customHeight="1" x14ac:dyDescent="0.3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P4181" s="2"/>
    </row>
    <row r="4182" spans="1:16" ht="14.25" customHeight="1" x14ac:dyDescent="0.3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P4182" s="2"/>
    </row>
    <row r="4183" spans="1:16" ht="14.25" customHeight="1" x14ac:dyDescent="0.3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P4183" s="2"/>
    </row>
    <row r="4184" spans="1:16" ht="14.25" customHeight="1" x14ac:dyDescent="0.3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P4184" s="2"/>
    </row>
    <row r="4185" spans="1:16" ht="14.25" customHeight="1" x14ac:dyDescent="0.3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  <c r="P4185" s="2"/>
    </row>
    <row r="4186" spans="1:16" ht="14.25" customHeight="1" x14ac:dyDescent="0.3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  <c r="P4186" s="2"/>
    </row>
    <row r="4187" spans="1:16" ht="14.25" customHeight="1" x14ac:dyDescent="0.3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P4187" s="2"/>
    </row>
    <row r="4188" spans="1:16" ht="14.25" customHeight="1" x14ac:dyDescent="0.3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P4188" s="2"/>
    </row>
    <row r="4189" spans="1:16" ht="14.25" customHeight="1" x14ac:dyDescent="0.3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P4189" s="2"/>
    </row>
    <row r="4190" spans="1:16" ht="14.25" customHeight="1" x14ac:dyDescent="0.3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P4190" s="2"/>
    </row>
    <row r="4191" spans="1:16" ht="14.25" customHeight="1" x14ac:dyDescent="0.3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P4191" s="2"/>
    </row>
    <row r="4192" spans="1:16" ht="14.25" customHeight="1" x14ac:dyDescent="0.3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P4192" s="2"/>
    </row>
    <row r="4193" spans="1:16" ht="14.25" customHeight="1" x14ac:dyDescent="0.3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  <c r="P4193" s="2"/>
    </row>
    <row r="4194" spans="1:16" ht="14.25" customHeight="1" x14ac:dyDescent="0.3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P4194" s="2"/>
    </row>
    <row r="4195" spans="1:16" ht="14.25" customHeight="1" x14ac:dyDescent="0.3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  <c r="P4195" s="2"/>
    </row>
    <row r="4196" spans="1:16" ht="14.25" customHeight="1" x14ac:dyDescent="0.3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P4196" s="2"/>
    </row>
    <row r="4197" spans="1:16" ht="14.25" customHeight="1" x14ac:dyDescent="0.3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P4197" s="2"/>
    </row>
    <row r="4198" spans="1:16" ht="14.25" customHeight="1" x14ac:dyDescent="0.3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P4198" s="2"/>
    </row>
    <row r="4199" spans="1:16" ht="14.25" customHeight="1" x14ac:dyDescent="0.3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P4199" s="2"/>
    </row>
    <row r="4200" spans="1:16" ht="14.25" customHeight="1" x14ac:dyDescent="0.3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P4200" s="2"/>
    </row>
    <row r="4201" spans="1:16" ht="14.25" customHeight="1" x14ac:dyDescent="0.3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P4201" s="2"/>
    </row>
    <row r="4202" spans="1:16" ht="14.25" customHeight="1" x14ac:dyDescent="0.3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P4202" s="2"/>
    </row>
    <row r="4203" spans="1:16" ht="14.25" customHeight="1" x14ac:dyDescent="0.3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  <c r="P4203" s="2"/>
    </row>
    <row r="4204" spans="1:16" ht="14.25" customHeight="1" x14ac:dyDescent="0.3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P4204" s="2"/>
    </row>
    <row r="4205" spans="1:16" ht="14.25" customHeight="1" x14ac:dyDescent="0.3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P4205" s="2"/>
    </row>
    <row r="4206" spans="1:16" ht="14.25" customHeight="1" x14ac:dyDescent="0.3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P4206" s="2"/>
    </row>
    <row r="4207" spans="1:16" ht="14.25" customHeight="1" x14ac:dyDescent="0.3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P4207" s="2"/>
    </row>
    <row r="4208" spans="1:16" ht="14.25" customHeight="1" x14ac:dyDescent="0.3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P4208" s="2"/>
    </row>
    <row r="4209" spans="1:16" ht="14.25" customHeight="1" x14ac:dyDescent="0.3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P4209" s="2"/>
    </row>
    <row r="4210" spans="1:16" ht="14.25" customHeight="1" x14ac:dyDescent="0.3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P4210" s="2"/>
    </row>
    <row r="4211" spans="1:16" ht="14.25" customHeight="1" x14ac:dyDescent="0.3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P4211" s="2"/>
    </row>
    <row r="4212" spans="1:16" ht="14.25" customHeight="1" x14ac:dyDescent="0.3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P4212" s="2"/>
    </row>
    <row r="4213" spans="1:16" ht="14.25" customHeight="1" x14ac:dyDescent="0.3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P4213" s="2"/>
    </row>
    <row r="4214" spans="1:16" ht="14.25" customHeight="1" x14ac:dyDescent="0.3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P4214" s="2"/>
    </row>
    <row r="4215" spans="1:16" ht="14.25" customHeight="1" x14ac:dyDescent="0.3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P4215" s="2"/>
    </row>
    <row r="4216" spans="1:16" ht="14.25" customHeight="1" x14ac:dyDescent="0.3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P4216" s="2"/>
    </row>
    <row r="4217" spans="1:16" ht="14.25" customHeight="1" x14ac:dyDescent="0.3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P4217" s="2"/>
    </row>
    <row r="4218" spans="1:16" ht="14.25" customHeight="1" x14ac:dyDescent="0.3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P4218" s="2"/>
    </row>
    <row r="4219" spans="1:16" ht="14.25" customHeight="1" x14ac:dyDescent="0.3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P4219" s="2"/>
    </row>
    <row r="4220" spans="1:16" ht="14.25" customHeight="1" x14ac:dyDescent="0.3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  <c r="P4220" s="2"/>
    </row>
    <row r="4221" spans="1:16" ht="14.25" customHeight="1" x14ac:dyDescent="0.3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P4221" s="2"/>
    </row>
    <row r="4222" spans="1:16" ht="14.25" customHeight="1" x14ac:dyDescent="0.3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P4222" s="2"/>
    </row>
    <row r="4223" spans="1:16" ht="14.25" customHeight="1" x14ac:dyDescent="0.3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P4223" s="2"/>
    </row>
    <row r="4224" spans="1:16" ht="14.25" customHeight="1" x14ac:dyDescent="0.3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  <c r="P4224" s="2"/>
    </row>
    <row r="4225" spans="1:16" ht="14.25" customHeight="1" x14ac:dyDescent="0.3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  <c r="P4225" s="2"/>
    </row>
    <row r="4226" spans="1:16" ht="14.25" customHeight="1" x14ac:dyDescent="0.3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 t="shared" si="130"/>
        <v>630.17920000000004</v>
      </c>
      <c r="H4226" s="2">
        <f t="shared" si="131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P4226" s="2"/>
    </row>
    <row r="4227" spans="1:16" ht="14.25" customHeight="1" x14ac:dyDescent="0.3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 t="shared" ref="G4227:G4290" si="132">E4227*F4227</f>
        <v>197.81939999999997</v>
      </c>
      <c r="H4227" s="2">
        <f t="shared" ref="H4227:H4290" si="133"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P4227" s="2"/>
    </row>
    <row r="4228" spans="1:16" ht="14.25" customHeight="1" x14ac:dyDescent="0.3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  <c r="P4228" s="2"/>
    </row>
    <row r="4229" spans="1:16" ht="14.25" customHeight="1" x14ac:dyDescent="0.3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P4229" s="2"/>
    </row>
    <row r="4230" spans="1:16" ht="14.25" customHeight="1" x14ac:dyDescent="0.3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P4230" s="2"/>
    </row>
    <row r="4231" spans="1:16" ht="14.25" customHeight="1" x14ac:dyDescent="0.3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P4231" s="2"/>
    </row>
    <row r="4232" spans="1:16" ht="14.25" customHeight="1" x14ac:dyDescent="0.3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P4232" s="2"/>
    </row>
    <row r="4233" spans="1:16" ht="14.25" customHeight="1" x14ac:dyDescent="0.3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P4233" s="2"/>
    </row>
    <row r="4234" spans="1:16" ht="14.25" customHeight="1" x14ac:dyDescent="0.3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P4234" s="2"/>
    </row>
    <row r="4235" spans="1:16" ht="14.25" customHeight="1" x14ac:dyDescent="0.3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  <c r="P4235" s="2"/>
    </row>
    <row r="4236" spans="1:16" ht="14.25" customHeight="1" x14ac:dyDescent="0.3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P4236" s="2"/>
    </row>
    <row r="4237" spans="1:16" ht="14.25" customHeight="1" x14ac:dyDescent="0.3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P4237" s="2"/>
    </row>
    <row r="4238" spans="1:16" ht="14.25" customHeight="1" x14ac:dyDescent="0.3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  <c r="P4238" s="2"/>
    </row>
    <row r="4239" spans="1:16" ht="14.25" customHeight="1" x14ac:dyDescent="0.3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P4239" s="2"/>
    </row>
    <row r="4240" spans="1:16" ht="14.25" customHeight="1" x14ac:dyDescent="0.3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P4240" s="2"/>
    </row>
    <row r="4241" spans="1:16" ht="14.25" customHeight="1" x14ac:dyDescent="0.3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P4241" s="2"/>
    </row>
    <row r="4242" spans="1:16" ht="14.25" customHeight="1" x14ac:dyDescent="0.3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P4242" s="2"/>
    </row>
    <row r="4243" spans="1:16" ht="14.25" customHeight="1" x14ac:dyDescent="0.3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P4243" s="2"/>
    </row>
    <row r="4244" spans="1:16" ht="14.25" customHeight="1" x14ac:dyDescent="0.3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P4244" s="2"/>
    </row>
    <row r="4245" spans="1:16" ht="14.25" customHeight="1" x14ac:dyDescent="0.3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  <c r="P4245" s="2"/>
    </row>
    <row r="4246" spans="1:16" ht="14.25" customHeight="1" x14ac:dyDescent="0.3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P4246" s="2"/>
    </row>
    <row r="4247" spans="1:16" ht="14.25" customHeight="1" x14ac:dyDescent="0.3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  <c r="P4247" s="2"/>
    </row>
    <row r="4248" spans="1:16" ht="14.25" customHeight="1" x14ac:dyDescent="0.3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P4248" s="2"/>
    </row>
    <row r="4249" spans="1:16" ht="14.25" customHeight="1" x14ac:dyDescent="0.3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P4249" s="2"/>
    </row>
    <row r="4250" spans="1:16" ht="14.25" customHeight="1" x14ac:dyDescent="0.3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  <c r="P4250" s="2"/>
    </row>
    <row r="4251" spans="1:16" ht="14.25" customHeight="1" x14ac:dyDescent="0.3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P4251" s="2"/>
    </row>
    <row r="4252" spans="1:16" ht="14.25" customHeight="1" x14ac:dyDescent="0.3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P4252" s="2"/>
    </row>
    <row r="4253" spans="1:16" ht="14.25" customHeight="1" x14ac:dyDescent="0.3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P4253" s="2"/>
    </row>
    <row r="4254" spans="1:16" ht="14.25" customHeight="1" x14ac:dyDescent="0.3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P4254" s="2"/>
    </row>
    <row r="4255" spans="1:16" ht="14.25" customHeight="1" x14ac:dyDescent="0.3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P4255" s="2"/>
    </row>
    <row r="4256" spans="1:16" ht="14.25" customHeight="1" x14ac:dyDescent="0.3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P4256" s="2"/>
    </row>
    <row r="4257" spans="1:16" ht="14.25" customHeight="1" x14ac:dyDescent="0.3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P4257" s="2"/>
    </row>
    <row r="4258" spans="1:16" ht="14.25" customHeight="1" x14ac:dyDescent="0.3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P4258" s="2"/>
    </row>
    <row r="4259" spans="1:16" ht="14.25" customHeight="1" x14ac:dyDescent="0.3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P4259" s="2"/>
    </row>
    <row r="4260" spans="1:16" ht="14.25" customHeight="1" x14ac:dyDescent="0.3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P4260" s="2"/>
    </row>
    <row r="4261" spans="1:16" ht="14.25" customHeight="1" x14ac:dyDescent="0.3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P4261" s="2"/>
    </row>
    <row r="4262" spans="1:16" ht="14.25" customHeight="1" x14ac:dyDescent="0.3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P4262" s="2"/>
    </row>
    <row r="4263" spans="1:16" ht="14.25" customHeight="1" x14ac:dyDescent="0.3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P4263" s="2"/>
    </row>
    <row r="4264" spans="1:16" ht="14.25" customHeight="1" x14ac:dyDescent="0.3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  <c r="P4264" s="2"/>
    </row>
    <row r="4265" spans="1:16" ht="14.25" customHeight="1" x14ac:dyDescent="0.3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P4265" s="2"/>
    </row>
    <row r="4266" spans="1:16" ht="14.25" customHeight="1" x14ac:dyDescent="0.3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P4266" s="2"/>
    </row>
    <row r="4267" spans="1:16" ht="14.25" customHeight="1" x14ac:dyDescent="0.3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  <c r="P4267" s="2"/>
    </row>
    <row r="4268" spans="1:16" ht="14.25" customHeight="1" x14ac:dyDescent="0.3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P4268" s="2"/>
    </row>
    <row r="4269" spans="1:16" ht="14.25" customHeight="1" x14ac:dyDescent="0.3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P4269" s="2"/>
    </row>
    <row r="4270" spans="1:16" ht="14.25" customHeight="1" x14ac:dyDescent="0.3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P4270" s="2"/>
    </row>
    <row r="4271" spans="1:16" ht="14.25" customHeight="1" x14ac:dyDescent="0.3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P4271" s="2"/>
    </row>
    <row r="4272" spans="1:16" ht="14.25" customHeight="1" x14ac:dyDescent="0.3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P4272" s="2"/>
    </row>
    <row r="4273" spans="1:16" ht="14.25" customHeight="1" x14ac:dyDescent="0.3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  <c r="P4273" s="2"/>
    </row>
    <row r="4274" spans="1:16" ht="14.25" customHeight="1" x14ac:dyDescent="0.3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P4274" s="2"/>
    </row>
    <row r="4275" spans="1:16" ht="14.25" customHeight="1" x14ac:dyDescent="0.3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P4275" s="2"/>
    </row>
    <row r="4276" spans="1:16" ht="14.25" customHeight="1" x14ac:dyDescent="0.3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P4276" s="2"/>
    </row>
    <row r="4277" spans="1:16" ht="14.25" customHeight="1" x14ac:dyDescent="0.3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P4277" s="2"/>
    </row>
    <row r="4278" spans="1:16" ht="14.25" customHeight="1" x14ac:dyDescent="0.3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P4278" s="2"/>
    </row>
    <row r="4279" spans="1:16" ht="14.25" customHeight="1" x14ac:dyDescent="0.3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P4279" s="2"/>
    </row>
    <row r="4280" spans="1:16" ht="14.25" customHeight="1" x14ac:dyDescent="0.3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P4280" s="2"/>
    </row>
    <row r="4281" spans="1:16" ht="14.25" customHeight="1" x14ac:dyDescent="0.3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  <c r="P4281" s="2"/>
    </row>
    <row r="4282" spans="1:16" ht="14.25" customHeight="1" x14ac:dyDescent="0.3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  <c r="P4282" s="2"/>
    </row>
    <row r="4283" spans="1:16" ht="14.25" customHeight="1" x14ac:dyDescent="0.3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P4283" s="2"/>
    </row>
    <row r="4284" spans="1:16" ht="14.25" customHeight="1" x14ac:dyDescent="0.3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P4284" s="2"/>
    </row>
    <row r="4285" spans="1:16" ht="14.25" customHeight="1" x14ac:dyDescent="0.3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  <c r="P4285" s="2"/>
    </row>
    <row r="4286" spans="1:16" ht="14.25" customHeight="1" x14ac:dyDescent="0.3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  <c r="P4286" s="2"/>
    </row>
    <row r="4287" spans="1:16" ht="14.25" customHeight="1" x14ac:dyDescent="0.3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P4287" s="2"/>
    </row>
    <row r="4288" spans="1:16" ht="14.25" customHeight="1" x14ac:dyDescent="0.3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  <c r="P4288" s="2"/>
    </row>
    <row r="4289" spans="1:16" ht="14.25" customHeight="1" x14ac:dyDescent="0.3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P4289" s="2"/>
    </row>
    <row r="4290" spans="1:16" ht="14.25" customHeight="1" x14ac:dyDescent="0.3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 t="shared" si="132"/>
        <v>810.28640000000007</v>
      </c>
      <c r="H4290" s="2">
        <f t="shared" si="133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P4290" s="2"/>
    </row>
    <row r="4291" spans="1:16" ht="14.25" customHeight="1" x14ac:dyDescent="0.3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 t="shared" ref="G4291:G4354" si="134">E4291*F4291</f>
        <v>1447.4304</v>
      </c>
      <c r="H4291" s="2">
        <f t="shared" ref="H4291:H4354" si="135">E4291-G4291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  <c r="P4291" s="2"/>
    </row>
    <row r="4292" spans="1:16" ht="14.25" customHeight="1" x14ac:dyDescent="0.3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P4292" s="2"/>
    </row>
    <row r="4293" spans="1:16" ht="14.25" customHeight="1" x14ac:dyDescent="0.3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  <c r="P4293" s="2"/>
    </row>
    <row r="4294" spans="1:16" ht="14.25" customHeight="1" x14ac:dyDescent="0.3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P4294" s="2"/>
    </row>
    <row r="4295" spans="1:16" ht="14.25" customHeight="1" x14ac:dyDescent="0.3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  <c r="P4295" s="2"/>
    </row>
    <row r="4296" spans="1:16" ht="14.25" customHeight="1" x14ac:dyDescent="0.3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P4296" s="2"/>
    </row>
    <row r="4297" spans="1:16" ht="14.25" customHeight="1" x14ac:dyDescent="0.3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P4297" s="2"/>
    </row>
    <row r="4298" spans="1:16" ht="14.25" customHeight="1" x14ac:dyDescent="0.3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P4298" s="2"/>
    </row>
    <row r="4299" spans="1:16" ht="14.25" customHeight="1" x14ac:dyDescent="0.3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P4299" s="2"/>
    </row>
    <row r="4300" spans="1:16" ht="14.25" customHeight="1" x14ac:dyDescent="0.3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  <c r="P4300" s="2"/>
    </row>
    <row r="4301" spans="1:16" ht="14.25" customHeight="1" x14ac:dyDescent="0.3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P4301" s="2"/>
    </row>
    <row r="4302" spans="1:16" ht="14.25" customHeight="1" x14ac:dyDescent="0.3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P4302" s="2"/>
    </row>
    <row r="4303" spans="1:16" ht="14.25" customHeight="1" x14ac:dyDescent="0.3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  <c r="P4303" s="2"/>
    </row>
    <row r="4304" spans="1:16" ht="14.25" customHeight="1" x14ac:dyDescent="0.3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P4304" s="2"/>
    </row>
    <row r="4305" spans="1:16" ht="14.25" customHeight="1" x14ac:dyDescent="0.3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  <c r="P4305" s="2"/>
    </row>
    <row r="4306" spans="1:16" ht="14.25" customHeight="1" x14ac:dyDescent="0.3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P4306" s="2"/>
    </row>
    <row r="4307" spans="1:16" ht="14.25" customHeight="1" x14ac:dyDescent="0.3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  <c r="P4307" s="2"/>
    </row>
    <row r="4308" spans="1:16" ht="14.25" customHeight="1" x14ac:dyDescent="0.3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P4308" s="2"/>
    </row>
    <row r="4309" spans="1:16" ht="14.25" customHeight="1" x14ac:dyDescent="0.3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  <c r="P4309" s="2"/>
    </row>
    <row r="4310" spans="1:16" ht="14.25" customHeight="1" x14ac:dyDescent="0.3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P4310" s="2"/>
    </row>
    <row r="4311" spans="1:16" ht="14.25" customHeight="1" x14ac:dyDescent="0.3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P4311" s="2"/>
    </row>
    <row r="4312" spans="1:16" ht="14.25" customHeight="1" x14ac:dyDescent="0.3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  <c r="P4312" s="2"/>
    </row>
    <row r="4313" spans="1:16" ht="14.25" customHeight="1" x14ac:dyDescent="0.3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P4313" s="2"/>
    </row>
    <row r="4314" spans="1:16" ht="14.25" customHeight="1" x14ac:dyDescent="0.3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  <c r="P4314" s="2"/>
    </row>
    <row r="4315" spans="1:16" ht="14.25" customHeight="1" x14ac:dyDescent="0.3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P4315" s="2"/>
    </row>
    <row r="4316" spans="1:16" ht="14.25" customHeight="1" x14ac:dyDescent="0.3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  <c r="P4316" s="2"/>
    </row>
    <row r="4317" spans="1:16" ht="14.25" customHeight="1" x14ac:dyDescent="0.3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P4317" s="2"/>
    </row>
    <row r="4318" spans="1:16" ht="14.25" customHeight="1" x14ac:dyDescent="0.3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P4318" s="2"/>
    </row>
    <row r="4319" spans="1:16" ht="14.25" customHeight="1" x14ac:dyDescent="0.3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P4319" s="2"/>
    </row>
    <row r="4320" spans="1:16" ht="14.25" customHeight="1" x14ac:dyDescent="0.3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P4320" s="2"/>
    </row>
    <row r="4321" spans="1:16" ht="14.25" customHeight="1" x14ac:dyDescent="0.3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P4321" s="2"/>
    </row>
    <row r="4322" spans="1:16" ht="14.25" customHeight="1" x14ac:dyDescent="0.3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P4322" s="2"/>
    </row>
    <row r="4323" spans="1:16" ht="14.25" customHeight="1" x14ac:dyDescent="0.3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P4323" s="2"/>
    </row>
    <row r="4324" spans="1:16" ht="14.25" customHeight="1" x14ac:dyDescent="0.3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P4324" s="2"/>
    </row>
    <row r="4325" spans="1:16" ht="14.25" customHeight="1" x14ac:dyDescent="0.3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P4325" s="2"/>
    </row>
    <row r="4326" spans="1:16" ht="14.25" customHeight="1" x14ac:dyDescent="0.3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P4326" s="2"/>
    </row>
    <row r="4327" spans="1:16" ht="14.25" customHeight="1" x14ac:dyDescent="0.3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P4327" s="2"/>
    </row>
    <row r="4328" spans="1:16" ht="14.25" customHeight="1" x14ac:dyDescent="0.3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P4328" s="2"/>
    </row>
    <row r="4329" spans="1:16" ht="14.25" customHeight="1" x14ac:dyDescent="0.3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P4329" s="2"/>
    </row>
    <row r="4330" spans="1:16" ht="14.25" customHeight="1" x14ac:dyDescent="0.3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P4330" s="2"/>
    </row>
    <row r="4331" spans="1:16" ht="14.25" customHeight="1" x14ac:dyDescent="0.3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P4331" s="2"/>
    </row>
    <row r="4332" spans="1:16" ht="14.25" customHeight="1" x14ac:dyDescent="0.3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P4332" s="2"/>
    </row>
    <row r="4333" spans="1:16" ht="14.25" customHeight="1" x14ac:dyDescent="0.3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P4333" s="2"/>
    </row>
    <row r="4334" spans="1:16" ht="14.25" customHeight="1" x14ac:dyDescent="0.3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  <c r="P4334" s="2"/>
    </row>
    <row r="4335" spans="1:16" ht="14.25" customHeight="1" x14ac:dyDescent="0.3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P4335" s="2"/>
    </row>
    <row r="4336" spans="1:16" ht="14.25" customHeight="1" x14ac:dyDescent="0.3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P4336" s="2"/>
    </row>
    <row r="4337" spans="1:16" ht="14.25" customHeight="1" x14ac:dyDescent="0.3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  <c r="P4337" s="2"/>
    </row>
    <row r="4338" spans="1:16" ht="14.25" customHeight="1" x14ac:dyDescent="0.3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P4338" s="2"/>
    </row>
    <row r="4339" spans="1:16" ht="14.25" customHeight="1" x14ac:dyDescent="0.3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  <c r="P4339" s="2"/>
    </row>
    <row r="4340" spans="1:16" ht="14.25" customHeight="1" x14ac:dyDescent="0.3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P4340" s="2"/>
    </row>
    <row r="4341" spans="1:16" ht="14.25" customHeight="1" x14ac:dyDescent="0.3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  <c r="P4341" s="2"/>
    </row>
    <row r="4342" spans="1:16" ht="14.25" customHeight="1" x14ac:dyDescent="0.3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P4342" s="2"/>
    </row>
    <row r="4343" spans="1:16" ht="14.25" customHeight="1" x14ac:dyDescent="0.3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P4343" s="2"/>
    </row>
    <row r="4344" spans="1:16" ht="14.25" customHeight="1" x14ac:dyDescent="0.3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  <c r="P4344" s="2"/>
    </row>
    <row r="4345" spans="1:16" ht="14.25" customHeight="1" x14ac:dyDescent="0.3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P4345" s="2"/>
    </row>
    <row r="4346" spans="1:16" ht="14.25" customHeight="1" x14ac:dyDescent="0.3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  <c r="P4346" s="2"/>
    </row>
    <row r="4347" spans="1:16" ht="14.25" customHeight="1" x14ac:dyDescent="0.3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P4347" s="2"/>
    </row>
    <row r="4348" spans="1:16" ht="14.25" customHeight="1" x14ac:dyDescent="0.3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P4348" s="2"/>
    </row>
    <row r="4349" spans="1:16" ht="14.25" customHeight="1" x14ac:dyDescent="0.3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P4349" s="2"/>
    </row>
    <row r="4350" spans="1:16" ht="14.25" customHeight="1" x14ac:dyDescent="0.3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P4350" s="2"/>
    </row>
    <row r="4351" spans="1:16" ht="14.25" customHeight="1" x14ac:dyDescent="0.3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P4351" s="2"/>
    </row>
    <row r="4352" spans="1:16" ht="14.25" customHeight="1" x14ac:dyDescent="0.3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P4352" s="2"/>
    </row>
    <row r="4353" spans="1:16" ht="14.25" customHeight="1" x14ac:dyDescent="0.3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P4353" s="2"/>
    </row>
    <row r="4354" spans="1:16" ht="14.25" customHeight="1" x14ac:dyDescent="0.3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 t="shared" si="134"/>
        <v>473.80779999999993</v>
      </c>
      <c r="H4354" s="2">
        <f t="shared" si="135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P4354" s="2"/>
    </row>
    <row r="4355" spans="1:16" ht="14.25" customHeight="1" x14ac:dyDescent="0.3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 t="shared" ref="G4355:G4418" si="136">E4355*F4355</f>
        <v>1618.0065000000002</v>
      </c>
      <c r="H4355" s="2">
        <f t="shared" ref="H4355:H4418" si="137">E4355-G4355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  <c r="P4355" s="2"/>
    </row>
    <row r="4356" spans="1:16" ht="14.25" customHeight="1" x14ac:dyDescent="0.3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P4356" s="2"/>
    </row>
    <row r="4357" spans="1:16" ht="14.25" customHeight="1" x14ac:dyDescent="0.3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P4357" s="2"/>
    </row>
    <row r="4358" spans="1:16" ht="14.25" customHeight="1" x14ac:dyDescent="0.3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P4358" s="2"/>
    </row>
    <row r="4359" spans="1:16" ht="14.25" customHeight="1" x14ac:dyDescent="0.3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P4359" s="2"/>
    </row>
    <row r="4360" spans="1:16" ht="14.25" customHeight="1" x14ac:dyDescent="0.3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  <c r="P4360" s="2"/>
    </row>
    <row r="4361" spans="1:16" ht="14.25" customHeight="1" x14ac:dyDescent="0.3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P4361" s="2"/>
    </row>
    <row r="4362" spans="1:16" ht="14.25" customHeight="1" x14ac:dyDescent="0.3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P4362" s="2"/>
    </row>
    <row r="4363" spans="1:16" ht="14.25" customHeight="1" x14ac:dyDescent="0.3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P4363" s="2"/>
    </row>
    <row r="4364" spans="1:16" ht="14.25" customHeight="1" x14ac:dyDescent="0.3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P4364" s="2"/>
    </row>
    <row r="4365" spans="1:16" ht="14.25" customHeight="1" x14ac:dyDescent="0.3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  <c r="P4365" s="2"/>
    </row>
    <row r="4366" spans="1:16" ht="14.25" customHeight="1" x14ac:dyDescent="0.3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P4366" s="2"/>
    </row>
    <row r="4367" spans="1:16" ht="14.25" customHeight="1" x14ac:dyDescent="0.3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  <c r="P4367" s="2"/>
    </row>
    <row r="4368" spans="1:16" ht="14.25" customHeight="1" x14ac:dyDescent="0.3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P4368" s="2"/>
    </row>
    <row r="4369" spans="1:16" ht="14.25" customHeight="1" x14ac:dyDescent="0.3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P4369" s="2"/>
    </row>
    <row r="4370" spans="1:16" ht="14.25" customHeight="1" x14ac:dyDescent="0.3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P4370" s="2"/>
    </row>
    <row r="4371" spans="1:16" ht="14.25" customHeight="1" x14ac:dyDescent="0.3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P4371" s="2"/>
    </row>
    <row r="4372" spans="1:16" ht="14.25" customHeight="1" x14ac:dyDescent="0.3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P4372" s="2"/>
    </row>
    <row r="4373" spans="1:16" ht="14.25" customHeight="1" x14ac:dyDescent="0.3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P4373" s="2"/>
    </row>
    <row r="4374" spans="1:16" ht="14.25" customHeight="1" x14ac:dyDescent="0.3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P4374" s="2"/>
    </row>
    <row r="4375" spans="1:16" ht="14.25" customHeight="1" x14ac:dyDescent="0.3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P4375" s="2"/>
    </row>
    <row r="4376" spans="1:16" ht="14.25" customHeight="1" x14ac:dyDescent="0.3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  <c r="P4376" s="2"/>
    </row>
    <row r="4377" spans="1:16" ht="14.25" customHeight="1" x14ac:dyDescent="0.3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P4377" s="2"/>
    </row>
    <row r="4378" spans="1:16" ht="14.25" customHeight="1" x14ac:dyDescent="0.3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  <c r="P4378" s="2"/>
    </row>
    <row r="4379" spans="1:16" ht="14.25" customHeight="1" x14ac:dyDescent="0.3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  <c r="P4379" s="2"/>
    </row>
    <row r="4380" spans="1:16" ht="14.25" customHeight="1" x14ac:dyDescent="0.3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P4380" s="2"/>
    </row>
    <row r="4381" spans="1:16" ht="14.25" customHeight="1" x14ac:dyDescent="0.3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P4381" s="2"/>
    </row>
    <row r="4382" spans="1:16" ht="14.25" customHeight="1" x14ac:dyDescent="0.3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P4382" s="2"/>
    </row>
    <row r="4383" spans="1:16" ht="14.25" customHeight="1" x14ac:dyDescent="0.3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P4383" s="2"/>
    </row>
    <row r="4384" spans="1:16" ht="14.25" customHeight="1" x14ac:dyDescent="0.3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P4384" s="2"/>
    </row>
    <row r="4385" spans="1:16" ht="14.25" customHeight="1" x14ac:dyDescent="0.3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P4385" s="2"/>
    </row>
    <row r="4386" spans="1:16" ht="14.25" customHeight="1" x14ac:dyDescent="0.3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P4386" s="2"/>
    </row>
    <row r="4387" spans="1:16" ht="14.25" customHeight="1" x14ac:dyDescent="0.3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P4387" s="2"/>
    </row>
    <row r="4388" spans="1:16" ht="14.25" customHeight="1" x14ac:dyDescent="0.3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P4388" s="2"/>
    </row>
    <row r="4389" spans="1:16" ht="14.25" customHeight="1" x14ac:dyDescent="0.3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P4389" s="2"/>
    </row>
    <row r="4390" spans="1:16" ht="14.25" customHeight="1" x14ac:dyDescent="0.3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  <c r="P4390" s="2"/>
    </row>
    <row r="4391" spans="1:16" ht="14.25" customHeight="1" x14ac:dyDescent="0.3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P4391" s="2"/>
    </row>
    <row r="4392" spans="1:16" ht="14.25" customHeight="1" x14ac:dyDescent="0.3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P4392" s="2"/>
    </row>
    <row r="4393" spans="1:16" ht="14.25" customHeight="1" x14ac:dyDescent="0.3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P4393" s="2"/>
    </row>
    <row r="4394" spans="1:16" ht="14.25" customHeight="1" x14ac:dyDescent="0.3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P4394" s="2"/>
    </row>
    <row r="4395" spans="1:16" ht="14.25" customHeight="1" x14ac:dyDescent="0.3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P4395" s="2"/>
    </row>
    <row r="4396" spans="1:16" ht="14.25" customHeight="1" x14ac:dyDescent="0.3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P4396" s="2"/>
    </row>
    <row r="4397" spans="1:16" ht="14.25" customHeight="1" x14ac:dyDescent="0.3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P4397" s="2"/>
    </row>
    <row r="4398" spans="1:16" ht="14.25" customHeight="1" x14ac:dyDescent="0.3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P4398" s="2"/>
    </row>
    <row r="4399" spans="1:16" ht="14.25" customHeight="1" x14ac:dyDescent="0.3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P4399" s="2"/>
    </row>
    <row r="4400" spans="1:16" ht="14.25" customHeight="1" x14ac:dyDescent="0.3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  <c r="P4400" s="2"/>
    </row>
    <row r="4401" spans="1:16" ht="14.25" customHeight="1" x14ac:dyDescent="0.3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P4401" s="2"/>
    </row>
    <row r="4402" spans="1:16" ht="14.25" customHeight="1" x14ac:dyDescent="0.3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  <c r="P4402" s="2"/>
    </row>
    <row r="4403" spans="1:16" ht="14.25" customHeight="1" x14ac:dyDescent="0.3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P4403" s="2"/>
    </row>
    <row r="4404" spans="1:16" ht="14.25" customHeight="1" x14ac:dyDescent="0.3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P4404" s="2"/>
    </row>
    <row r="4405" spans="1:16" ht="14.25" customHeight="1" x14ac:dyDescent="0.3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  <c r="P4405" s="2"/>
    </row>
    <row r="4406" spans="1:16" ht="14.25" customHeight="1" x14ac:dyDescent="0.3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P4406" s="2"/>
    </row>
    <row r="4407" spans="1:16" ht="14.25" customHeight="1" x14ac:dyDescent="0.3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  <c r="P4407" s="2"/>
    </row>
    <row r="4408" spans="1:16" ht="14.25" customHeight="1" x14ac:dyDescent="0.3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P4408" s="2"/>
    </row>
    <row r="4409" spans="1:16" ht="14.25" customHeight="1" x14ac:dyDescent="0.3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P4409" s="2"/>
    </row>
    <row r="4410" spans="1:16" ht="14.25" customHeight="1" x14ac:dyDescent="0.3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  <c r="P4410" s="2"/>
    </row>
    <row r="4411" spans="1:16" ht="14.25" customHeight="1" x14ac:dyDescent="0.3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  <c r="P4411" s="2"/>
    </row>
    <row r="4412" spans="1:16" ht="14.25" customHeight="1" x14ac:dyDescent="0.3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P4412" s="2"/>
    </row>
    <row r="4413" spans="1:16" ht="14.25" customHeight="1" x14ac:dyDescent="0.3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P4413" s="2"/>
    </row>
    <row r="4414" spans="1:16" ht="14.25" customHeight="1" x14ac:dyDescent="0.3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P4414" s="2"/>
    </row>
    <row r="4415" spans="1:16" ht="14.25" customHeight="1" x14ac:dyDescent="0.3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  <c r="P4415" s="2"/>
    </row>
    <row r="4416" spans="1:16" ht="14.25" customHeight="1" x14ac:dyDescent="0.3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  <c r="P4416" s="2"/>
    </row>
    <row r="4417" spans="1:16" ht="14.25" customHeight="1" x14ac:dyDescent="0.3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P4417" s="2"/>
    </row>
    <row r="4418" spans="1:16" ht="14.25" customHeight="1" x14ac:dyDescent="0.3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 t="shared" si="136"/>
        <v>230.44600000000003</v>
      </c>
      <c r="H4418" s="2">
        <f t="shared" si="137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P4418" s="2"/>
    </row>
    <row r="4419" spans="1:16" ht="14.25" customHeight="1" x14ac:dyDescent="0.3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 t="shared" ref="G4419:G4482" si="138">E4419*F4419</f>
        <v>874.30139999999994</v>
      </c>
      <c r="H4419" s="2">
        <f t="shared" ref="H4419:H4482" si="139"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P4419" s="2"/>
    </row>
    <row r="4420" spans="1:16" ht="14.25" customHeight="1" x14ac:dyDescent="0.3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P4420" s="2"/>
    </row>
    <row r="4421" spans="1:16" ht="14.25" customHeight="1" x14ac:dyDescent="0.3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P4421" s="2"/>
    </row>
    <row r="4422" spans="1:16" ht="14.25" customHeight="1" x14ac:dyDescent="0.3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P4422" s="2"/>
    </row>
    <row r="4423" spans="1:16" ht="14.25" customHeight="1" x14ac:dyDescent="0.3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P4423" s="2"/>
    </row>
    <row r="4424" spans="1:16" ht="14.25" customHeight="1" x14ac:dyDescent="0.3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P4424" s="2"/>
    </row>
    <row r="4425" spans="1:16" ht="14.25" customHeight="1" x14ac:dyDescent="0.3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  <c r="P4425" s="2"/>
    </row>
    <row r="4426" spans="1:16" ht="14.25" customHeight="1" x14ac:dyDescent="0.3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P4426" s="2"/>
    </row>
    <row r="4427" spans="1:16" ht="14.25" customHeight="1" x14ac:dyDescent="0.3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P4427" s="2"/>
    </row>
    <row r="4428" spans="1:16" ht="14.25" customHeight="1" x14ac:dyDescent="0.3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P4428" s="2"/>
    </row>
    <row r="4429" spans="1:16" ht="14.25" customHeight="1" x14ac:dyDescent="0.3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P4429" s="2"/>
    </row>
    <row r="4430" spans="1:16" ht="14.25" customHeight="1" x14ac:dyDescent="0.3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  <c r="P4430" s="2"/>
    </row>
    <row r="4431" spans="1:16" ht="14.25" customHeight="1" x14ac:dyDescent="0.3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P4431" s="2"/>
    </row>
    <row r="4432" spans="1:16" ht="14.25" customHeight="1" x14ac:dyDescent="0.3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P4432" s="2"/>
    </row>
    <row r="4433" spans="1:16" ht="14.25" customHeight="1" x14ac:dyDescent="0.3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  <c r="P4433" s="2"/>
    </row>
    <row r="4434" spans="1:16" ht="14.25" customHeight="1" x14ac:dyDescent="0.3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  <c r="P4434" s="2"/>
    </row>
    <row r="4435" spans="1:16" ht="14.25" customHeight="1" x14ac:dyDescent="0.3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P4435" s="2"/>
    </row>
    <row r="4436" spans="1:16" ht="14.25" customHeight="1" x14ac:dyDescent="0.3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P4436" s="2"/>
    </row>
    <row r="4437" spans="1:16" ht="14.25" customHeight="1" x14ac:dyDescent="0.3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P4437" s="2"/>
    </row>
    <row r="4438" spans="1:16" ht="14.25" customHeight="1" x14ac:dyDescent="0.3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P4438" s="2"/>
    </row>
    <row r="4439" spans="1:16" ht="14.25" customHeight="1" x14ac:dyDescent="0.3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P4439" s="2"/>
    </row>
    <row r="4440" spans="1:16" ht="14.25" customHeight="1" x14ac:dyDescent="0.3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P4440" s="2"/>
    </row>
    <row r="4441" spans="1:16" ht="14.25" customHeight="1" x14ac:dyDescent="0.3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P4441" s="2"/>
    </row>
    <row r="4442" spans="1:16" ht="14.25" customHeight="1" x14ac:dyDescent="0.3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  <c r="P4442" s="2"/>
    </row>
    <row r="4443" spans="1:16" ht="14.25" customHeight="1" x14ac:dyDescent="0.3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P4443" s="2"/>
    </row>
    <row r="4444" spans="1:16" ht="14.25" customHeight="1" x14ac:dyDescent="0.3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P4444" s="2"/>
    </row>
    <row r="4445" spans="1:16" ht="14.25" customHeight="1" x14ac:dyDescent="0.3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P4445" s="2"/>
    </row>
    <row r="4446" spans="1:16" ht="14.25" customHeight="1" x14ac:dyDescent="0.3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P4446" s="2"/>
    </row>
    <row r="4447" spans="1:16" ht="14.25" customHeight="1" x14ac:dyDescent="0.3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  <c r="P4447" s="2"/>
    </row>
    <row r="4448" spans="1:16" ht="14.25" customHeight="1" x14ac:dyDescent="0.3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  <c r="P4448" s="2"/>
    </row>
    <row r="4449" spans="1:16" ht="14.25" customHeight="1" x14ac:dyDescent="0.3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  <c r="P4449" s="2"/>
    </row>
    <row r="4450" spans="1:16" ht="14.25" customHeight="1" x14ac:dyDescent="0.3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P4450" s="2"/>
    </row>
    <row r="4451" spans="1:16" ht="14.25" customHeight="1" x14ac:dyDescent="0.3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P4451" s="2"/>
    </row>
    <row r="4452" spans="1:16" ht="14.25" customHeight="1" x14ac:dyDescent="0.3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  <c r="P4452" s="2"/>
    </row>
    <row r="4453" spans="1:16" ht="14.25" customHeight="1" x14ac:dyDescent="0.3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P4453" s="2"/>
    </row>
    <row r="4454" spans="1:16" ht="14.25" customHeight="1" x14ac:dyDescent="0.3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  <c r="P4454" s="2"/>
    </row>
    <row r="4455" spans="1:16" ht="14.25" customHeight="1" x14ac:dyDescent="0.3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  <c r="P4455" s="2"/>
    </row>
    <row r="4456" spans="1:16" ht="14.25" customHeight="1" x14ac:dyDescent="0.3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  <c r="P4456" s="2"/>
    </row>
    <row r="4457" spans="1:16" ht="14.25" customHeight="1" x14ac:dyDescent="0.3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P4457" s="2"/>
    </row>
    <row r="4458" spans="1:16" ht="14.25" customHeight="1" x14ac:dyDescent="0.3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  <c r="P4458" s="2"/>
    </row>
    <row r="4459" spans="1:16" ht="14.25" customHeight="1" x14ac:dyDescent="0.3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  <c r="P4459" s="2"/>
    </row>
    <row r="4460" spans="1:16" ht="14.25" customHeight="1" x14ac:dyDescent="0.3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P4460" s="2"/>
    </row>
    <row r="4461" spans="1:16" ht="14.25" customHeight="1" x14ac:dyDescent="0.3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P4461" s="2"/>
    </row>
    <row r="4462" spans="1:16" ht="14.25" customHeight="1" x14ac:dyDescent="0.3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P4462" s="2"/>
    </row>
    <row r="4463" spans="1:16" ht="14.25" customHeight="1" x14ac:dyDescent="0.3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P4463" s="2"/>
    </row>
    <row r="4464" spans="1:16" ht="14.25" customHeight="1" x14ac:dyDescent="0.3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P4464" s="2"/>
    </row>
    <row r="4465" spans="1:16" ht="14.25" customHeight="1" x14ac:dyDescent="0.3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P4465" s="2"/>
    </row>
    <row r="4466" spans="1:16" ht="14.25" customHeight="1" x14ac:dyDescent="0.3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P4466" s="2"/>
    </row>
    <row r="4467" spans="1:16" ht="14.25" customHeight="1" x14ac:dyDescent="0.3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P4467" s="2"/>
    </row>
    <row r="4468" spans="1:16" ht="14.25" customHeight="1" x14ac:dyDescent="0.3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P4468" s="2"/>
    </row>
    <row r="4469" spans="1:16" ht="14.25" customHeight="1" x14ac:dyDescent="0.3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P4469" s="2"/>
    </row>
    <row r="4470" spans="1:16" ht="14.25" customHeight="1" x14ac:dyDescent="0.3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P4470" s="2"/>
    </row>
    <row r="4471" spans="1:16" ht="14.25" customHeight="1" x14ac:dyDescent="0.3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  <c r="P4471" s="2"/>
    </row>
    <row r="4472" spans="1:16" ht="14.25" customHeight="1" x14ac:dyDescent="0.3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  <c r="P4472" s="2"/>
    </row>
    <row r="4473" spans="1:16" ht="14.25" customHeight="1" x14ac:dyDescent="0.3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P4473" s="2"/>
    </row>
    <row r="4474" spans="1:16" ht="14.25" customHeight="1" x14ac:dyDescent="0.3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P4474" s="2"/>
    </row>
    <row r="4475" spans="1:16" ht="14.25" customHeight="1" x14ac:dyDescent="0.3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P4475" s="2"/>
    </row>
    <row r="4476" spans="1:16" ht="14.25" customHeight="1" x14ac:dyDescent="0.3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P4476" s="2"/>
    </row>
    <row r="4477" spans="1:16" ht="14.25" customHeight="1" x14ac:dyDescent="0.3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P4477" s="2"/>
    </row>
    <row r="4478" spans="1:16" ht="14.25" customHeight="1" x14ac:dyDescent="0.3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P4478" s="2"/>
    </row>
    <row r="4479" spans="1:16" ht="14.25" customHeight="1" x14ac:dyDescent="0.3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P4479" s="2"/>
    </row>
    <row r="4480" spans="1:16" ht="14.25" customHeight="1" x14ac:dyDescent="0.3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P4480" s="2"/>
    </row>
    <row r="4481" spans="1:16" ht="14.25" customHeight="1" x14ac:dyDescent="0.3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P4481" s="2"/>
    </row>
    <row r="4482" spans="1:16" ht="14.25" customHeight="1" x14ac:dyDescent="0.3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 t="shared" si="138"/>
        <v>2471.94</v>
      </c>
      <c r="H4482" s="2">
        <f t="shared" si="13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  <c r="P4482" s="2"/>
    </row>
    <row r="4483" spans="1:16" ht="14.25" customHeight="1" x14ac:dyDescent="0.3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 t="shared" ref="G4483:G4546" si="140">E4483*F4483</f>
        <v>1963.2767999999996</v>
      </c>
      <c r="H4483" s="2">
        <f t="shared" ref="H4483:H4546" si="141">E4483-G4483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  <c r="P4483" s="2"/>
    </row>
    <row r="4484" spans="1:16" ht="14.25" customHeight="1" x14ac:dyDescent="0.3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P4484" s="2"/>
    </row>
    <row r="4485" spans="1:16" ht="14.25" customHeight="1" x14ac:dyDescent="0.3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P4485" s="2"/>
    </row>
    <row r="4486" spans="1:16" ht="14.25" customHeight="1" x14ac:dyDescent="0.3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  <c r="P4486" s="2"/>
    </row>
    <row r="4487" spans="1:16" ht="14.25" customHeight="1" x14ac:dyDescent="0.3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P4487" s="2"/>
    </row>
    <row r="4488" spans="1:16" ht="14.25" customHeight="1" x14ac:dyDescent="0.3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  <c r="P4488" s="2"/>
    </row>
    <row r="4489" spans="1:16" ht="14.25" customHeight="1" x14ac:dyDescent="0.3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P4489" s="2"/>
    </row>
    <row r="4490" spans="1:16" ht="14.25" customHeight="1" x14ac:dyDescent="0.3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P4490" s="2"/>
    </row>
    <row r="4491" spans="1:16" ht="14.25" customHeight="1" x14ac:dyDescent="0.3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  <c r="P4491" s="2"/>
    </row>
    <row r="4492" spans="1:16" ht="14.25" customHeight="1" x14ac:dyDescent="0.3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P4492" s="2"/>
    </row>
    <row r="4493" spans="1:16" ht="14.25" customHeight="1" x14ac:dyDescent="0.3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  <c r="P4493" s="2"/>
    </row>
    <row r="4494" spans="1:16" ht="14.25" customHeight="1" x14ac:dyDescent="0.3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P4494" s="2"/>
    </row>
    <row r="4495" spans="1:16" ht="14.25" customHeight="1" x14ac:dyDescent="0.3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  <c r="P4495" s="2"/>
    </row>
    <row r="4496" spans="1:16" ht="14.25" customHeight="1" x14ac:dyDescent="0.3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P4496" s="2"/>
    </row>
    <row r="4497" spans="1:16" ht="14.25" customHeight="1" x14ac:dyDescent="0.3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P4497" s="2"/>
    </row>
    <row r="4498" spans="1:16" ht="14.25" customHeight="1" x14ac:dyDescent="0.3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P4498" s="2"/>
    </row>
    <row r="4499" spans="1:16" ht="14.25" customHeight="1" x14ac:dyDescent="0.3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  <c r="P4499" s="2"/>
    </row>
    <row r="4500" spans="1:16" ht="14.25" customHeight="1" x14ac:dyDescent="0.3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P4500" s="2"/>
    </row>
    <row r="4501" spans="1:16" ht="14.25" customHeight="1" x14ac:dyDescent="0.3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  <c r="P4501" s="2"/>
    </row>
    <row r="4502" spans="1:16" ht="14.25" customHeight="1" x14ac:dyDescent="0.3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  <c r="P4502" s="2"/>
    </row>
    <row r="4503" spans="1:16" ht="14.25" customHeight="1" x14ac:dyDescent="0.3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P4503" s="2"/>
    </row>
    <row r="4504" spans="1:16" ht="14.25" customHeight="1" x14ac:dyDescent="0.3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P4504" s="2"/>
    </row>
    <row r="4505" spans="1:16" ht="14.25" customHeight="1" x14ac:dyDescent="0.3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P4505" s="2"/>
    </row>
    <row r="4506" spans="1:16" ht="14.25" customHeight="1" x14ac:dyDescent="0.3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P4506" s="2"/>
    </row>
    <row r="4507" spans="1:16" ht="14.25" customHeight="1" x14ac:dyDescent="0.3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P4507" s="2"/>
    </row>
    <row r="4508" spans="1:16" ht="14.25" customHeight="1" x14ac:dyDescent="0.3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P4508" s="2"/>
    </row>
    <row r="4509" spans="1:16" ht="14.25" customHeight="1" x14ac:dyDescent="0.3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P4509" s="2"/>
    </row>
    <row r="4510" spans="1:16" ht="14.25" customHeight="1" x14ac:dyDescent="0.3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P4510" s="2"/>
    </row>
    <row r="4511" spans="1:16" ht="14.25" customHeight="1" x14ac:dyDescent="0.3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P4511" s="2"/>
    </row>
    <row r="4512" spans="1:16" ht="14.25" customHeight="1" x14ac:dyDescent="0.3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P4512" s="2"/>
    </row>
    <row r="4513" spans="1:16" ht="14.25" customHeight="1" x14ac:dyDescent="0.3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P4513" s="2"/>
    </row>
    <row r="4514" spans="1:16" ht="14.25" customHeight="1" x14ac:dyDescent="0.3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P4514" s="2"/>
    </row>
    <row r="4515" spans="1:16" ht="14.25" customHeight="1" x14ac:dyDescent="0.3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  <c r="P4515" s="2"/>
    </row>
    <row r="4516" spans="1:16" ht="14.25" customHeight="1" x14ac:dyDescent="0.3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  <c r="P4516" s="2"/>
    </row>
    <row r="4517" spans="1:16" ht="14.25" customHeight="1" x14ac:dyDescent="0.3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P4517" s="2"/>
    </row>
    <row r="4518" spans="1:16" ht="14.25" customHeight="1" x14ac:dyDescent="0.3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  <c r="P4518" s="2"/>
    </row>
    <row r="4519" spans="1:16" ht="14.25" customHeight="1" x14ac:dyDescent="0.3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P4519" s="2"/>
    </row>
    <row r="4520" spans="1:16" ht="14.25" customHeight="1" x14ac:dyDescent="0.3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P4520" s="2"/>
    </row>
    <row r="4521" spans="1:16" ht="14.25" customHeight="1" x14ac:dyDescent="0.3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P4521" s="2"/>
    </row>
    <row r="4522" spans="1:16" ht="14.25" customHeight="1" x14ac:dyDescent="0.3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P4522" s="2"/>
    </row>
    <row r="4523" spans="1:16" ht="14.25" customHeight="1" x14ac:dyDescent="0.3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P4523" s="2"/>
    </row>
    <row r="4524" spans="1:16" ht="14.25" customHeight="1" x14ac:dyDescent="0.3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P4524" s="2"/>
    </row>
    <row r="4525" spans="1:16" ht="14.25" customHeight="1" x14ac:dyDescent="0.3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P4525" s="2"/>
    </row>
    <row r="4526" spans="1:16" ht="14.25" customHeight="1" x14ac:dyDescent="0.3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P4526" s="2"/>
    </row>
    <row r="4527" spans="1:16" ht="14.25" customHeight="1" x14ac:dyDescent="0.3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  <c r="P4527" s="2"/>
    </row>
    <row r="4528" spans="1:16" ht="14.25" customHeight="1" x14ac:dyDescent="0.3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P4528" s="2"/>
    </row>
    <row r="4529" spans="1:16" ht="14.25" customHeight="1" x14ac:dyDescent="0.3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P4529" s="2"/>
    </row>
    <row r="4530" spans="1:16" ht="14.25" customHeight="1" x14ac:dyDescent="0.3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P4530" s="2"/>
    </row>
    <row r="4531" spans="1:16" ht="14.25" customHeight="1" x14ac:dyDescent="0.3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P4531" s="2"/>
    </row>
    <row r="4532" spans="1:16" ht="14.25" customHeight="1" x14ac:dyDescent="0.3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P4532" s="2"/>
    </row>
    <row r="4533" spans="1:16" ht="14.25" customHeight="1" x14ac:dyDescent="0.3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P4533" s="2"/>
    </row>
    <row r="4534" spans="1:16" ht="14.25" customHeight="1" x14ac:dyDescent="0.3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P4534" s="2"/>
    </row>
    <row r="4535" spans="1:16" ht="14.25" customHeight="1" x14ac:dyDescent="0.3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P4535" s="2"/>
    </row>
    <row r="4536" spans="1:16" ht="14.25" customHeight="1" x14ac:dyDescent="0.3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P4536" s="2"/>
    </row>
    <row r="4537" spans="1:16" ht="14.25" customHeight="1" x14ac:dyDescent="0.3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  <c r="P4537" s="2"/>
    </row>
    <row r="4538" spans="1:16" ht="14.25" customHeight="1" x14ac:dyDescent="0.3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P4538" s="2"/>
    </row>
    <row r="4539" spans="1:16" ht="14.25" customHeight="1" x14ac:dyDescent="0.3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  <c r="P4539" s="2"/>
    </row>
    <row r="4540" spans="1:16" ht="14.25" customHeight="1" x14ac:dyDescent="0.3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P4540" s="2"/>
    </row>
    <row r="4541" spans="1:16" ht="14.25" customHeight="1" x14ac:dyDescent="0.3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  <c r="P4541" s="2"/>
    </row>
    <row r="4542" spans="1:16" ht="14.25" customHeight="1" x14ac:dyDescent="0.3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  <c r="P4542" s="2"/>
    </row>
    <row r="4543" spans="1:16" ht="14.25" customHeight="1" x14ac:dyDescent="0.3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P4543" s="2"/>
    </row>
    <row r="4544" spans="1:16" ht="14.25" customHeight="1" x14ac:dyDescent="0.3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P4544" s="2"/>
    </row>
    <row r="4545" spans="1:16" ht="14.25" customHeight="1" x14ac:dyDescent="0.3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P4545" s="2"/>
    </row>
    <row r="4546" spans="1:16" ht="14.25" customHeight="1" x14ac:dyDescent="0.3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 t="shared" si="140"/>
        <v>154.53149999999999</v>
      </c>
      <c r="H4546" s="2">
        <f t="shared" si="141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P4546" s="2"/>
    </row>
    <row r="4547" spans="1:16" ht="14.25" customHeight="1" x14ac:dyDescent="0.3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 t="shared" ref="G4547:G4610" si="142">E4547*F4547</f>
        <v>217.25549999999998</v>
      </c>
      <c r="H4547" s="2">
        <f t="shared" ref="H4547:H4610" si="143"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P4547" s="2"/>
    </row>
    <row r="4548" spans="1:16" ht="14.25" customHeight="1" x14ac:dyDescent="0.3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P4548" s="2"/>
    </row>
    <row r="4549" spans="1:16" ht="14.25" customHeight="1" x14ac:dyDescent="0.3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P4549" s="2"/>
    </row>
    <row r="4550" spans="1:16" ht="14.25" customHeight="1" x14ac:dyDescent="0.3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P4550" s="2"/>
    </row>
    <row r="4551" spans="1:16" ht="14.25" customHeight="1" x14ac:dyDescent="0.3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P4551" s="2"/>
    </row>
    <row r="4552" spans="1:16" ht="14.25" customHeight="1" x14ac:dyDescent="0.3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P4552" s="2"/>
    </row>
    <row r="4553" spans="1:16" ht="14.25" customHeight="1" x14ac:dyDescent="0.3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P4553" s="2"/>
    </row>
    <row r="4554" spans="1:16" ht="14.25" customHeight="1" x14ac:dyDescent="0.3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P4554" s="2"/>
    </row>
    <row r="4555" spans="1:16" ht="14.25" customHeight="1" x14ac:dyDescent="0.3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P4555" s="2"/>
    </row>
    <row r="4556" spans="1:16" ht="14.25" customHeight="1" x14ac:dyDescent="0.3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P4556" s="2"/>
    </row>
    <row r="4557" spans="1:16" ht="14.25" customHeight="1" x14ac:dyDescent="0.3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P4557" s="2"/>
    </row>
    <row r="4558" spans="1:16" ht="14.25" customHeight="1" x14ac:dyDescent="0.3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  <c r="P4558" s="2"/>
    </row>
    <row r="4559" spans="1:16" ht="14.25" customHeight="1" x14ac:dyDescent="0.3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P4559" s="2"/>
    </row>
    <row r="4560" spans="1:16" ht="14.25" customHeight="1" x14ac:dyDescent="0.3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  <c r="P4560" s="2"/>
    </row>
    <row r="4561" spans="1:16" ht="14.25" customHeight="1" x14ac:dyDescent="0.3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P4561" s="2"/>
    </row>
    <row r="4562" spans="1:16" ht="14.25" customHeight="1" x14ac:dyDescent="0.3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P4562" s="2"/>
    </row>
    <row r="4563" spans="1:16" ht="14.25" customHeight="1" x14ac:dyDescent="0.3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  <c r="P4563" s="2"/>
    </row>
    <row r="4564" spans="1:16" ht="14.25" customHeight="1" x14ac:dyDescent="0.3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P4564" s="2"/>
    </row>
    <row r="4565" spans="1:16" ht="14.25" customHeight="1" x14ac:dyDescent="0.3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  <c r="P4565" s="2"/>
    </row>
    <row r="4566" spans="1:16" ht="14.25" customHeight="1" x14ac:dyDescent="0.3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P4566" s="2"/>
    </row>
    <row r="4567" spans="1:16" ht="14.25" customHeight="1" x14ac:dyDescent="0.3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P4567" s="2"/>
    </row>
    <row r="4568" spans="1:16" ht="14.25" customHeight="1" x14ac:dyDescent="0.3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P4568" s="2"/>
    </row>
    <row r="4569" spans="1:16" ht="14.25" customHeight="1" x14ac:dyDescent="0.3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P4569" s="2"/>
    </row>
    <row r="4570" spans="1:16" ht="14.25" customHeight="1" x14ac:dyDescent="0.3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P4570" s="2"/>
    </row>
    <row r="4571" spans="1:16" ht="14.25" customHeight="1" x14ac:dyDescent="0.3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P4571" s="2"/>
    </row>
    <row r="4572" spans="1:16" ht="14.25" customHeight="1" x14ac:dyDescent="0.3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P4572" s="2"/>
    </row>
    <row r="4573" spans="1:16" ht="14.25" customHeight="1" x14ac:dyDescent="0.3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P4573" s="2"/>
    </row>
    <row r="4574" spans="1:16" ht="14.25" customHeight="1" x14ac:dyDescent="0.3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P4574" s="2"/>
    </row>
    <row r="4575" spans="1:16" ht="14.25" customHeight="1" x14ac:dyDescent="0.3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P4575" s="2"/>
    </row>
    <row r="4576" spans="1:16" ht="14.25" customHeight="1" x14ac:dyDescent="0.3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P4576" s="2"/>
    </row>
    <row r="4577" spans="1:16" ht="14.25" customHeight="1" x14ac:dyDescent="0.3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P4577" s="2"/>
    </row>
    <row r="4578" spans="1:16" ht="14.25" customHeight="1" x14ac:dyDescent="0.3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P4578" s="2"/>
    </row>
    <row r="4579" spans="1:16" ht="14.25" customHeight="1" x14ac:dyDescent="0.3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P4579" s="2"/>
    </row>
    <row r="4580" spans="1:16" ht="14.25" customHeight="1" x14ac:dyDescent="0.3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P4580" s="2"/>
    </row>
    <row r="4581" spans="1:16" ht="14.25" customHeight="1" x14ac:dyDescent="0.3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P4581" s="2"/>
    </row>
    <row r="4582" spans="1:16" ht="14.25" customHeight="1" x14ac:dyDescent="0.3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P4582" s="2"/>
    </row>
    <row r="4583" spans="1:16" ht="14.25" customHeight="1" x14ac:dyDescent="0.3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P4583" s="2"/>
    </row>
    <row r="4584" spans="1:16" ht="14.25" customHeight="1" x14ac:dyDescent="0.3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P4584" s="2"/>
    </row>
    <row r="4585" spans="1:16" ht="14.25" customHeight="1" x14ac:dyDescent="0.3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  <c r="P4585" s="2"/>
    </row>
    <row r="4586" spans="1:16" ht="14.25" customHeight="1" x14ac:dyDescent="0.3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P4586" s="2"/>
    </row>
    <row r="4587" spans="1:16" ht="14.25" customHeight="1" x14ac:dyDescent="0.3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  <c r="P4587" s="2"/>
    </row>
    <row r="4588" spans="1:16" ht="14.25" customHeight="1" x14ac:dyDescent="0.3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P4588" s="2"/>
    </row>
    <row r="4589" spans="1:16" ht="14.25" customHeight="1" x14ac:dyDescent="0.3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P4589" s="2"/>
    </row>
    <row r="4590" spans="1:16" ht="14.25" customHeight="1" x14ac:dyDescent="0.3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  <c r="P4590" s="2"/>
    </row>
    <row r="4591" spans="1:16" ht="14.25" customHeight="1" x14ac:dyDescent="0.3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  <c r="P4591" s="2"/>
    </row>
    <row r="4592" spans="1:16" ht="14.25" customHeight="1" x14ac:dyDescent="0.3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P4592" s="2"/>
    </row>
    <row r="4593" spans="1:16" ht="14.25" customHeight="1" x14ac:dyDescent="0.3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  <c r="P4593" s="2"/>
    </row>
    <row r="4594" spans="1:16" ht="14.25" customHeight="1" x14ac:dyDescent="0.3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P4594" s="2"/>
    </row>
    <row r="4595" spans="1:16" ht="14.25" customHeight="1" x14ac:dyDescent="0.3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  <c r="P4595" s="2"/>
    </row>
    <row r="4596" spans="1:16" ht="14.25" customHeight="1" x14ac:dyDescent="0.3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  <c r="P4596" s="2"/>
    </row>
    <row r="4597" spans="1:16" ht="14.25" customHeight="1" x14ac:dyDescent="0.3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  <c r="P4597" s="2"/>
    </row>
    <row r="4598" spans="1:16" ht="14.25" customHeight="1" x14ac:dyDescent="0.3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  <c r="P4598" s="2"/>
    </row>
    <row r="4599" spans="1:16" ht="14.25" customHeight="1" x14ac:dyDescent="0.3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P4599" s="2"/>
    </row>
    <row r="4600" spans="1:16" ht="14.25" customHeight="1" x14ac:dyDescent="0.3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P4600" s="2"/>
    </row>
    <row r="4601" spans="1:16" ht="14.25" customHeight="1" x14ac:dyDescent="0.3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P4601" s="2"/>
    </row>
    <row r="4602" spans="1:16" ht="14.25" customHeight="1" x14ac:dyDescent="0.3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P4602" s="2"/>
    </row>
    <row r="4603" spans="1:16" ht="14.25" customHeight="1" x14ac:dyDescent="0.3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P4603" s="2"/>
    </row>
    <row r="4604" spans="1:16" ht="14.25" customHeight="1" x14ac:dyDescent="0.3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P4604" s="2"/>
    </row>
    <row r="4605" spans="1:16" ht="14.25" customHeight="1" x14ac:dyDescent="0.3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  <c r="P4605" s="2"/>
    </row>
    <row r="4606" spans="1:16" ht="14.25" customHeight="1" x14ac:dyDescent="0.3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P4606" s="2"/>
    </row>
    <row r="4607" spans="1:16" ht="14.25" customHeight="1" x14ac:dyDescent="0.3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P4607" s="2"/>
    </row>
    <row r="4608" spans="1:16" ht="14.25" customHeight="1" x14ac:dyDescent="0.3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P4608" s="2"/>
    </row>
    <row r="4609" spans="1:16" ht="14.25" customHeight="1" x14ac:dyDescent="0.3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P4609" s="2"/>
    </row>
    <row r="4610" spans="1:16" ht="14.25" customHeight="1" x14ac:dyDescent="0.3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 t="shared" si="142"/>
        <v>365.58</v>
      </c>
      <c r="H4610" s="2">
        <f t="shared" si="143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P4610" s="2"/>
    </row>
    <row r="4611" spans="1:16" ht="14.25" customHeight="1" x14ac:dyDescent="0.3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 t="shared" ref="G4611:G4674" si="144">E4611*F4611</f>
        <v>1373.1936000000001</v>
      </c>
      <c r="H4611" s="2">
        <f t="shared" ref="H4611:H4674" si="145">E4611-G4611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  <c r="P4611" s="2"/>
    </row>
    <row r="4612" spans="1:16" ht="14.25" customHeight="1" x14ac:dyDescent="0.3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P4612" s="2"/>
    </row>
    <row r="4613" spans="1:16" ht="14.25" customHeight="1" x14ac:dyDescent="0.3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P4613" s="2"/>
    </row>
    <row r="4614" spans="1:16" ht="14.25" customHeight="1" x14ac:dyDescent="0.3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P4614" s="2"/>
    </row>
    <row r="4615" spans="1:16" ht="14.25" customHeight="1" x14ac:dyDescent="0.3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  <c r="P4615" s="2"/>
    </row>
    <row r="4616" spans="1:16" ht="14.25" customHeight="1" x14ac:dyDescent="0.3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P4616" s="2"/>
    </row>
    <row r="4617" spans="1:16" ht="14.25" customHeight="1" x14ac:dyDescent="0.3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  <c r="P4617" s="2"/>
    </row>
    <row r="4618" spans="1:16" ht="14.25" customHeight="1" x14ac:dyDescent="0.3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P4618" s="2"/>
    </row>
    <row r="4619" spans="1:16" ht="14.25" customHeight="1" x14ac:dyDescent="0.3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P4619" s="2"/>
    </row>
    <row r="4620" spans="1:16" ht="14.25" customHeight="1" x14ac:dyDescent="0.3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P4620" s="2"/>
    </row>
    <row r="4621" spans="1:16" ht="14.25" customHeight="1" x14ac:dyDescent="0.3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  <c r="P4621" s="2"/>
    </row>
    <row r="4622" spans="1:16" ht="14.25" customHeight="1" x14ac:dyDescent="0.3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P4622" s="2"/>
    </row>
    <row r="4623" spans="1:16" ht="14.25" customHeight="1" x14ac:dyDescent="0.3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P4623" s="2"/>
    </row>
    <row r="4624" spans="1:16" ht="14.25" customHeight="1" x14ac:dyDescent="0.3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P4624" s="2"/>
    </row>
    <row r="4625" spans="1:16" ht="14.25" customHeight="1" x14ac:dyDescent="0.3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P4625" s="2"/>
    </row>
    <row r="4626" spans="1:16" ht="14.25" customHeight="1" x14ac:dyDescent="0.3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P4626" s="2"/>
    </row>
    <row r="4627" spans="1:16" ht="14.25" customHeight="1" x14ac:dyDescent="0.3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P4627" s="2"/>
    </row>
    <row r="4628" spans="1:16" ht="14.25" customHeight="1" x14ac:dyDescent="0.3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  <c r="P4628" s="2"/>
    </row>
    <row r="4629" spans="1:16" ht="14.25" customHeight="1" x14ac:dyDescent="0.3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  <c r="P4629" s="2"/>
    </row>
    <row r="4630" spans="1:16" ht="14.25" customHeight="1" x14ac:dyDescent="0.3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  <c r="P4630" s="2"/>
    </row>
    <row r="4631" spans="1:16" ht="14.25" customHeight="1" x14ac:dyDescent="0.3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P4631" s="2"/>
    </row>
    <row r="4632" spans="1:16" ht="14.25" customHeight="1" x14ac:dyDescent="0.3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  <c r="P4632" s="2"/>
    </row>
    <row r="4633" spans="1:16" ht="14.25" customHeight="1" x14ac:dyDescent="0.3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P4633" s="2"/>
    </row>
    <row r="4634" spans="1:16" ht="14.25" customHeight="1" x14ac:dyDescent="0.3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P4634" s="2"/>
    </row>
    <row r="4635" spans="1:16" ht="14.25" customHeight="1" x14ac:dyDescent="0.3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  <c r="P4635" s="2"/>
    </row>
    <row r="4636" spans="1:16" ht="14.25" customHeight="1" x14ac:dyDescent="0.3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P4636" s="2"/>
    </row>
    <row r="4637" spans="1:16" ht="14.25" customHeight="1" x14ac:dyDescent="0.3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  <c r="P4637" s="2"/>
    </row>
    <row r="4638" spans="1:16" ht="14.25" customHeight="1" x14ac:dyDescent="0.3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P4638" s="2"/>
    </row>
    <row r="4639" spans="1:16" ht="14.25" customHeight="1" x14ac:dyDescent="0.3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P4639" s="2"/>
    </row>
    <row r="4640" spans="1:16" ht="14.25" customHeight="1" x14ac:dyDescent="0.3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P4640" s="2"/>
    </row>
    <row r="4641" spans="1:16" ht="14.25" customHeight="1" x14ac:dyDescent="0.3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P4641" s="2"/>
    </row>
    <row r="4642" spans="1:16" ht="14.25" customHeight="1" x14ac:dyDescent="0.3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P4642" s="2"/>
    </row>
    <row r="4643" spans="1:16" ht="14.25" customHeight="1" x14ac:dyDescent="0.3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P4643" s="2"/>
    </row>
    <row r="4644" spans="1:16" ht="14.25" customHeight="1" x14ac:dyDescent="0.3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P4644" s="2"/>
    </row>
    <row r="4645" spans="1:16" ht="14.25" customHeight="1" x14ac:dyDescent="0.3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P4645" s="2"/>
    </row>
    <row r="4646" spans="1:16" ht="14.25" customHeight="1" x14ac:dyDescent="0.3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  <c r="P4646" s="2"/>
    </row>
    <row r="4647" spans="1:16" ht="14.25" customHeight="1" x14ac:dyDescent="0.3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  <c r="P4647" s="2"/>
    </row>
    <row r="4648" spans="1:16" ht="14.25" customHeight="1" x14ac:dyDescent="0.3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P4648" s="2"/>
    </row>
    <row r="4649" spans="1:16" ht="14.25" customHeight="1" x14ac:dyDescent="0.3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P4649" s="2"/>
    </row>
    <row r="4650" spans="1:16" ht="14.25" customHeight="1" x14ac:dyDescent="0.3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  <c r="P4650" s="2"/>
    </row>
    <row r="4651" spans="1:16" ht="14.25" customHeight="1" x14ac:dyDescent="0.3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  <c r="P4651" s="2"/>
    </row>
    <row r="4652" spans="1:16" ht="14.25" customHeight="1" x14ac:dyDescent="0.3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P4652" s="2"/>
    </row>
    <row r="4653" spans="1:16" ht="14.25" customHeight="1" x14ac:dyDescent="0.3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  <c r="P4653" s="2"/>
    </row>
    <row r="4654" spans="1:16" ht="14.25" customHeight="1" x14ac:dyDescent="0.3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  <c r="P4654" s="2"/>
    </row>
    <row r="4655" spans="1:16" ht="14.25" customHeight="1" x14ac:dyDescent="0.3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P4655" s="2"/>
    </row>
    <row r="4656" spans="1:16" ht="14.25" customHeight="1" x14ac:dyDescent="0.3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P4656" s="2"/>
    </row>
    <row r="4657" spans="1:16" ht="14.25" customHeight="1" x14ac:dyDescent="0.3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P4657" s="2"/>
    </row>
    <row r="4658" spans="1:16" ht="14.25" customHeight="1" x14ac:dyDescent="0.3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P4658" s="2"/>
    </row>
    <row r="4659" spans="1:16" ht="14.25" customHeight="1" x14ac:dyDescent="0.3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P4659" s="2"/>
    </row>
    <row r="4660" spans="1:16" ht="14.25" customHeight="1" x14ac:dyDescent="0.3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P4660" s="2"/>
    </row>
    <row r="4661" spans="1:16" ht="14.25" customHeight="1" x14ac:dyDescent="0.3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  <c r="P4661" s="2"/>
    </row>
    <row r="4662" spans="1:16" ht="14.25" customHeight="1" x14ac:dyDescent="0.3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P4662" s="2"/>
    </row>
    <row r="4663" spans="1:16" ht="14.25" customHeight="1" x14ac:dyDescent="0.3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  <c r="P4663" s="2"/>
    </row>
    <row r="4664" spans="1:16" ht="14.25" customHeight="1" x14ac:dyDescent="0.3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P4664" s="2"/>
    </row>
    <row r="4665" spans="1:16" ht="14.25" customHeight="1" x14ac:dyDescent="0.3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P4665" s="2"/>
    </row>
    <row r="4666" spans="1:16" ht="14.25" customHeight="1" x14ac:dyDescent="0.3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P4666" s="2"/>
    </row>
    <row r="4667" spans="1:16" ht="14.25" customHeight="1" x14ac:dyDescent="0.3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P4667" s="2"/>
    </row>
    <row r="4668" spans="1:16" ht="14.25" customHeight="1" x14ac:dyDescent="0.3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  <c r="P4668" s="2"/>
    </row>
    <row r="4669" spans="1:16" ht="14.25" customHeight="1" x14ac:dyDescent="0.3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P4669" s="2"/>
    </row>
    <row r="4670" spans="1:16" ht="14.25" customHeight="1" x14ac:dyDescent="0.3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P4670" s="2"/>
    </row>
    <row r="4671" spans="1:16" ht="14.25" customHeight="1" x14ac:dyDescent="0.3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P4671" s="2"/>
    </row>
    <row r="4672" spans="1:16" ht="14.25" customHeight="1" x14ac:dyDescent="0.3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  <c r="P4672" s="2"/>
    </row>
    <row r="4673" spans="1:16" ht="14.25" customHeight="1" x14ac:dyDescent="0.3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P4673" s="2"/>
    </row>
    <row r="4674" spans="1:16" ht="14.25" customHeight="1" x14ac:dyDescent="0.3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 t="shared" si="144"/>
        <v>119.0412</v>
      </c>
      <c r="H4674" s="2">
        <f t="shared" si="145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P4674" s="2"/>
    </row>
    <row r="4675" spans="1:16" ht="14.25" customHeight="1" x14ac:dyDescent="0.3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 t="shared" ref="G4675:G4738" si="146">E4675*F4675</f>
        <v>462.69740000000002</v>
      </c>
      <c r="H4675" s="2">
        <f t="shared" ref="H4675:H4738" si="147"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P4675" s="2"/>
    </row>
    <row r="4676" spans="1:16" ht="14.25" customHeight="1" x14ac:dyDescent="0.3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  <c r="P4676" s="2"/>
    </row>
    <row r="4677" spans="1:16" ht="14.25" customHeight="1" x14ac:dyDescent="0.3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  <c r="P4677" s="2"/>
    </row>
    <row r="4678" spans="1:16" ht="14.25" customHeight="1" x14ac:dyDescent="0.3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P4678" s="2"/>
    </row>
    <row r="4679" spans="1:16" ht="14.25" customHeight="1" x14ac:dyDescent="0.3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P4679" s="2"/>
    </row>
    <row r="4680" spans="1:16" ht="14.25" customHeight="1" x14ac:dyDescent="0.3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P4680" s="2"/>
    </row>
    <row r="4681" spans="1:16" ht="14.25" customHeight="1" x14ac:dyDescent="0.3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P4681" s="2"/>
    </row>
    <row r="4682" spans="1:16" ht="14.25" customHeight="1" x14ac:dyDescent="0.3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P4682" s="2"/>
    </row>
    <row r="4683" spans="1:16" ht="14.25" customHeight="1" x14ac:dyDescent="0.3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  <c r="P4683" s="2"/>
    </row>
    <row r="4684" spans="1:16" ht="14.25" customHeight="1" x14ac:dyDescent="0.3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P4684" s="2"/>
    </row>
    <row r="4685" spans="1:16" ht="14.25" customHeight="1" x14ac:dyDescent="0.3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P4685" s="2"/>
    </row>
    <row r="4686" spans="1:16" ht="14.25" customHeight="1" x14ac:dyDescent="0.3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  <c r="P4686" s="2"/>
    </row>
    <row r="4687" spans="1:16" ht="14.25" customHeight="1" x14ac:dyDescent="0.3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P4687" s="2"/>
    </row>
    <row r="4688" spans="1:16" ht="14.25" customHeight="1" x14ac:dyDescent="0.3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P4688" s="2"/>
    </row>
    <row r="4689" spans="1:16" ht="14.25" customHeight="1" x14ac:dyDescent="0.3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P4689" s="2"/>
    </row>
    <row r="4690" spans="1:16" ht="14.25" customHeight="1" x14ac:dyDescent="0.3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P4690" s="2"/>
    </row>
    <row r="4691" spans="1:16" ht="14.25" customHeight="1" x14ac:dyDescent="0.3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  <c r="P4691" s="2"/>
    </row>
    <row r="4692" spans="1:16" ht="14.25" customHeight="1" x14ac:dyDescent="0.3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P4692" s="2"/>
    </row>
    <row r="4693" spans="1:16" ht="14.25" customHeight="1" x14ac:dyDescent="0.3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P4693" s="2"/>
    </row>
    <row r="4694" spans="1:16" ht="14.25" customHeight="1" x14ac:dyDescent="0.3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  <c r="P4694" s="2"/>
    </row>
    <row r="4695" spans="1:16" ht="14.25" customHeight="1" x14ac:dyDescent="0.3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P4695" s="2"/>
    </row>
    <row r="4696" spans="1:16" ht="14.25" customHeight="1" x14ac:dyDescent="0.3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P4696" s="2"/>
    </row>
    <row r="4697" spans="1:16" ht="14.25" customHeight="1" x14ac:dyDescent="0.3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P4697" s="2"/>
    </row>
    <row r="4698" spans="1:16" ht="14.25" customHeight="1" x14ac:dyDescent="0.3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  <c r="P4698" s="2"/>
    </row>
    <row r="4699" spans="1:16" ht="14.25" customHeight="1" x14ac:dyDescent="0.3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P4699" s="2"/>
    </row>
    <row r="4700" spans="1:16" ht="14.25" customHeight="1" x14ac:dyDescent="0.3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P4700" s="2"/>
    </row>
    <row r="4701" spans="1:16" ht="14.25" customHeight="1" x14ac:dyDescent="0.3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P4701" s="2"/>
    </row>
    <row r="4702" spans="1:16" ht="14.25" customHeight="1" x14ac:dyDescent="0.3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  <c r="P4702" s="2"/>
    </row>
    <row r="4703" spans="1:16" ht="14.25" customHeight="1" x14ac:dyDescent="0.3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  <c r="P4703" s="2"/>
    </row>
    <row r="4704" spans="1:16" ht="14.25" customHeight="1" x14ac:dyDescent="0.3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P4704" s="2"/>
    </row>
    <row r="4705" spans="1:16" ht="14.25" customHeight="1" x14ac:dyDescent="0.3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P4705" s="2"/>
    </row>
    <row r="4706" spans="1:16" ht="14.25" customHeight="1" x14ac:dyDescent="0.3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P4706" s="2"/>
    </row>
    <row r="4707" spans="1:16" ht="14.25" customHeight="1" x14ac:dyDescent="0.3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P4707" s="2"/>
    </row>
    <row r="4708" spans="1:16" ht="14.25" customHeight="1" x14ac:dyDescent="0.3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P4708" s="2"/>
    </row>
    <row r="4709" spans="1:16" ht="14.25" customHeight="1" x14ac:dyDescent="0.3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P4709" s="2"/>
    </row>
    <row r="4710" spans="1:16" ht="14.25" customHeight="1" x14ac:dyDescent="0.3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P4710" s="2"/>
    </row>
    <row r="4711" spans="1:16" ht="14.25" customHeight="1" x14ac:dyDescent="0.3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P4711" s="2"/>
    </row>
    <row r="4712" spans="1:16" ht="14.25" customHeight="1" x14ac:dyDescent="0.3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P4712" s="2"/>
    </row>
    <row r="4713" spans="1:16" ht="14.25" customHeight="1" x14ac:dyDescent="0.3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  <c r="P4713" s="2"/>
    </row>
    <row r="4714" spans="1:16" ht="14.25" customHeight="1" x14ac:dyDescent="0.3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P4714" s="2"/>
    </row>
    <row r="4715" spans="1:16" ht="14.25" customHeight="1" x14ac:dyDescent="0.3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P4715" s="2"/>
    </row>
    <row r="4716" spans="1:16" ht="14.25" customHeight="1" x14ac:dyDescent="0.3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P4716" s="2"/>
    </row>
    <row r="4717" spans="1:16" ht="14.25" customHeight="1" x14ac:dyDescent="0.3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P4717" s="2"/>
    </row>
    <row r="4718" spans="1:16" ht="14.25" customHeight="1" x14ac:dyDescent="0.3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P4718" s="2"/>
    </row>
    <row r="4719" spans="1:16" ht="14.25" customHeight="1" x14ac:dyDescent="0.3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P4719" s="2"/>
    </row>
    <row r="4720" spans="1:16" ht="14.25" customHeight="1" x14ac:dyDescent="0.3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P4720" s="2"/>
    </row>
    <row r="4721" spans="1:16" ht="14.25" customHeight="1" x14ac:dyDescent="0.3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  <c r="P4721" s="2"/>
    </row>
    <row r="4722" spans="1:16" ht="14.25" customHeight="1" x14ac:dyDescent="0.3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  <c r="P4722" s="2"/>
    </row>
    <row r="4723" spans="1:16" ht="14.25" customHeight="1" x14ac:dyDescent="0.3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P4723" s="2"/>
    </row>
    <row r="4724" spans="1:16" ht="14.25" customHeight="1" x14ac:dyDescent="0.3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P4724" s="2"/>
    </row>
    <row r="4725" spans="1:16" ht="14.25" customHeight="1" x14ac:dyDescent="0.3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P4725" s="2"/>
    </row>
    <row r="4726" spans="1:16" ht="14.25" customHeight="1" x14ac:dyDescent="0.3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P4726" s="2"/>
    </row>
    <row r="4727" spans="1:16" ht="14.25" customHeight="1" x14ac:dyDescent="0.3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P4727" s="2"/>
    </row>
    <row r="4728" spans="1:16" ht="14.25" customHeight="1" x14ac:dyDescent="0.3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P4728" s="2"/>
    </row>
    <row r="4729" spans="1:16" ht="14.25" customHeight="1" x14ac:dyDescent="0.3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  <c r="P4729" s="2"/>
    </row>
    <row r="4730" spans="1:16" ht="14.25" customHeight="1" x14ac:dyDescent="0.3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  <c r="P4730" s="2"/>
    </row>
    <row r="4731" spans="1:16" ht="14.25" customHeight="1" x14ac:dyDescent="0.3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  <c r="P4731" s="2"/>
    </row>
    <row r="4732" spans="1:16" ht="14.25" customHeight="1" x14ac:dyDescent="0.3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P4732" s="2"/>
    </row>
    <row r="4733" spans="1:16" ht="14.25" customHeight="1" x14ac:dyDescent="0.3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  <c r="P4733" s="2"/>
    </row>
    <row r="4734" spans="1:16" ht="14.25" customHeight="1" x14ac:dyDescent="0.3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P4734" s="2"/>
    </row>
    <row r="4735" spans="1:16" ht="14.25" customHeight="1" x14ac:dyDescent="0.3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P4735" s="2"/>
    </row>
    <row r="4736" spans="1:16" ht="14.25" customHeight="1" x14ac:dyDescent="0.3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P4736" s="2"/>
    </row>
    <row r="4737" spans="1:16" ht="14.25" customHeight="1" x14ac:dyDescent="0.3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P4737" s="2"/>
    </row>
    <row r="4738" spans="1:16" ht="14.25" customHeight="1" x14ac:dyDescent="0.3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 t="shared" si="146"/>
        <v>38.785700000000006</v>
      </c>
      <c r="H4738" s="2">
        <f t="shared" si="147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P4738" s="2"/>
    </row>
    <row r="4739" spans="1:16" ht="14.25" customHeight="1" x14ac:dyDescent="0.3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 t="shared" ref="G4739:G4802" si="148">E4739*F4739</f>
        <v>63.9726</v>
      </c>
      <c r="H4739" s="2">
        <f t="shared" ref="H4739:H4802" si="149"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P4739" s="2"/>
    </row>
    <row r="4740" spans="1:16" ht="14.25" customHeight="1" x14ac:dyDescent="0.3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P4740" s="2"/>
    </row>
    <row r="4741" spans="1:16" ht="14.25" customHeight="1" x14ac:dyDescent="0.3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  <c r="P4741" s="2"/>
    </row>
    <row r="4742" spans="1:16" ht="14.25" customHeight="1" x14ac:dyDescent="0.3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P4742" s="2"/>
    </row>
    <row r="4743" spans="1:16" ht="14.25" customHeight="1" x14ac:dyDescent="0.3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P4743" s="2"/>
    </row>
    <row r="4744" spans="1:16" ht="14.25" customHeight="1" x14ac:dyDescent="0.3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P4744" s="2"/>
    </row>
    <row r="4745" spans="1:16" ht="14.25" customHeight="1" x14ac:dyDescent="0.3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P4745" s="2"/>
    </row>
    <row r="4746" spans="1:16" ht="14.25" customHeight="1" x14ac:dyDescent="0.3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P4746" s="2"/>
    </row>
    <row r="4747" spans="1:16" ht="14.25" customHeight="1" x14ac:dyDescent="0.3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P4747" s="2"/>
    </row>
    <row r="4748" spans="1:16" ht="14.25" customHeight="1" x14ac:dyDescent="0.3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P4748" s="2"/>
    </row>
    <row r="4749" spans="1:16" ht="14.25" customHeight="1" x14ac:dyDescent="0.3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  <c r="P4749" s="2"/>
    </row>
    <row r="4750" spans="1:16" ht="14.25" customHeight="1" x14ac:dyDescent="0.3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  <c r="P4750" s="2"/>
    </row>
    <row r="4751" spans="1:16" ht="14.25" customHeight="1" x14ac:dyDescent="0.3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P4751" s="2"/>
    </row>
    <row r="4752" spans="1:16" ht="14.25" customHeight="1" x14ac:dyDescent="0.3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P4752" s="2"/>
    </row>
    <row r="4753" spans="1:16" ht="14.25" customHeight="1" x14ac:dyDescent="0.3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P4753" s="2"/>
    </row>
    <row r="4754" spans="1:16" ht="14.25" customHeight="1" x14ac:dyDescent="0.3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P4754" s="2"/>
    </row>
    <row r="4755" spans="1:16" ht="14.25" customHeight="1" x14ac:dyDescent="0.3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  <c r="P4755" s="2"/>
    </row>
    <row r="4756" spans="1:16" ht="14.25" customHeight="1" x14ac:dyDescent="0.3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P4756" s="2"/>
    </row>
    <row r="4757" spans="1:16" ht="14.25" customHeight="1" x14ac:dyDescent="0.3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P4757" s="2"/>
    </row>
    <row r="4758" spans="1:16" ht="14.25" customHeight="1" x14ac:dyDescent="0.3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  <c r="P4758" s="2"/>
    </row>
    <row r="4759" spans="1:16" ht="14.25" customHeight="1" x14ac:dyDescent="0.3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P4759" s="2"/>
    </row>
    <row r="4760" spans="1:16" ht="14.25" customHeight="1" x14ac:dyDescent="0.3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P4760" s="2"/>
    </row>
    <row r="4761" spans="1:16" ht="14.25" customHeight="1" x14ac:dyDescent="0.3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  <c r="P4761" s="2"/>
    </row>
    <row r="4762" spans="1:16" ht="14.25" customHeight="1" x14ac:dyDescent="0.3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P4762" s="2"/>
    </row>
    <row r="4763" spans="1:16" ht="14.25" customHeight="1" x14ac:dyDescent="0.3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P4763" s="2"/>
    </row>
    <row r="4764" spans="1:16" ht="14.25" customHeight="1" x14ac:dyDescent="0.3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  <c r="P4764" s="2"/>
    </row>
    <row r="4765" spans="1:16" ht="14.25" customHeight="1" x14ac:dyDescent="0.3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P4765" s="2"/>
    </row>
    <row r="4766" spans="1:16" ht="14.25" customHeight="1" x14ac:dyDescent="0.3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P4766" s="2"/>
    </row>
    <row r="4767" spans="1:16" ht="14.25" customHeight="1" x14ac:dyDescent="0.3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P4767" s="2"/>
    </row>
    <row r="4768" spans="1:16" ht="14.25" customHeight="1" x14ac:dyDescent="0.3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P4768" s="2"/>
    </row>
    <row r="4769" spans="1:16" ht="14.25" customHeight="1" x14ac:dyDescent="0.3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P4769" s="2"/>
    </row>
    <row r="4770" spans="1:16" ht="14.25" customHeight="1" x14ac:dyDescent="0.3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  <c r="P4770" s="2"/>
    </row>
    <row r="4771" spans="1:16" ht="14.25" customHeight="1" x14ac:dyDescent="0.3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  <c r="P4771" s="2"/>
    </row>
    <row r="4772" spans="1:16" ht="14.25" customHeight="1" x14ac:dyDescent="0.3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  <c r="P4772" s="2"/>
    </row>
    <row r="4773" spans="1:16" ht="14.25" customHeight="1" x14ac:dyDescent="0.3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  <c r="P4773" s="2"/>
    </row>
    <row r="4774" spans="1:16" ht="14.25" customHeight="1" x14ac:dyDescent="0.3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P4774" s="2"/>
    </row>
    <row r="4775" spans="1:16" ht="14.25" customHeight="1" x14ac:dyDescent="0.3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P4775" s="2"/>
    </row>
    <row r="4776" spans="1:16" ht="14.25" customHeight="1" x14ac:dyDescent="0.3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P4776" s="2"/>
    </row>
    <row r="4777" spans="1:16" ht="14.25" customHeight="1" x14ac:dyDescent="0.3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P4777" s="2"/>
    </row>
    <row r="4778" spans="1:16" ht="14.25" customHeight="1" x14ac:dyDescent="0.3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P4778" s="2"/>
    </row>
    <row r="4779" spans="1:16" ht="14.25" customHeight="1" x14ac:dyDescent="0.3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P4779" s="2"/>
    </row>
    <row r="4780" spans="1:16" ht="14.25" customHeight="1" x14ac:dyDescent="0.3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P4780" s="2"/>
    </row>
    <row r="4781" spans="1:16" ht="14.25" customHeight="1" x14ac:dyDescent="0.3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P4781" s="2"/>
    </row>
    <row r="4782" spans="1:16" ht="14.25" customHeight="1" x14ac:dyDescent="0.3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  <c r="P4782" s="2"/>
    </row>
    <row r="4783" spans="1:16" ht="14.25" customHeight="1" x14ac:dyDescent="0.3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P4783" s="2"/>
    </row>
    <row r="4784" spans="1:16" ht="14.25" customHeight="1" x14ac:dyDescent="0.3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P4784" s="2"/>
    </row>
    <row r="4785" spans="1:16" ht="14.25" customHeight="1" x14ac:dyDescent="0.3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P4785" s="2"/>
    </row>
    <row r="4786" spans="1:16" ht="14.25" customHeight="1" x14ac:dyDescent="0.3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P4786" s="2"/>
    </row>
    <row r="4787" spans="1:16" ht="14.25" customHeight="1" x14ac:dyDescent="0.3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P4787" s="2"/>
    </row>
    <row r="4788" spans="1:16" ht="14.25" customHeight="1" x14ac:dyDescent="0.3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P4788" s="2"/>
    </row>
    <row r="4789" spans="1:16" ht="14.25" customHeight="1" x14ac:dyDescent="0.3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P4789" s="2"/>
    </row>
    <row r="4790" spans="1:16" ht="14.25" customHeight="1" x14ac:dyDescent="0.3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P4790" s="2"/>
    </row>
    <row r="4791" spans="1:16" ht="14.25" customHeight="1" x14ac:dyDescent="0.3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  <c r="P4791" s="2"/>
    </row>
    <row r="4792" spans="1:16" ht="14.25" customHeight="1" x14ac:dyDescent="0.3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P4792" s="2"/>
    </row>
    <row r="4793" spans="1:16" ht="14.25" customHeight="1" x14ac:dyDescent="0.3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  <c r="P4793" s="2"/>
    </row>
    <row r="4794" spans="1:16" ht="14.25" customHeight="1" x14ac:dyDescent="0.3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P4794" s="2"/>
    </row>
    <row r="4795" spans="1:16" ht="14.25" customHeight="1" x14ac:dyDescent="0.3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P4795" s="2"/>
    </row>
    <row r="4796" spans="1:16" ht="14.25" customHeight="1" x14ac:dyDescent="0.3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P4796" s="2"/>
    </row>
    <row r="4797" spans="1:16" ht="14.25" customHeight="1" x14ac:dyDescent="0.3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  <c r="P4797" s="2"/>
    </row>
    <row r="4798" spans="1:16" ht="14.25" customHeight="1" x14ac:dyDescent="0.3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P4798" s="2"/>
    </row>
    <row r="4799" spans="1:16" ht="14.25" customHeight="1" x14ac:dyDescent="0.3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  <c r="P4799" s="2"/>
    </row>
    <row r="4800" spans="1:16" ht="14.25" customHeight="1" x14ac:dyDescent="0.3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P4800" s="2"/>
    </row>
    <row r="4801" spans="1:16" ht="14.25" customHeight="1" x14ac:dyDescent="0.3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P4801" s="2"/>
    </row>
    <row r="4802" spans="1:16" ht="14.25" customHeight="1" x14ac:dyDescent="0.3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 t="shared" si="148"/>
        <v>250.22129999999999</v>
      </c>
      <c r="H4802" s="2">
        <f t="shared" si="14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P4802" s="2"/>
    </row>
    <row r="4803" spans="1:16" ht="14.25" customHeight="1" x14ac:dyDescent="0.3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 t="shared" ref="G4803:G4866" si="150">E4803*F4803</f>
        <v>1552.932</v>
      </c>
      <c r="H4803" s="2">
        <f t="shared" ref="H4803:H4866" si="151">E4803-G4803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  <c r="P4803" s="2"/>
    </row>
    <row r="4804" spans="1:16" ht="14.25" customHeight="1" x14ac:dyDescent="0.3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P4804" s="2"/>
    </row>
    <row r="4805" spans="1:16" ht="14.25" customHeight="1" x14ac:dyDescent="0.3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P4805" s="2"/>
    </row>
    <row r="4806" spans="1:16" ht="14.25" customHeight="1" x14ac:dyDescent="0.3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P4806" s="2"/>
    </row>
    <row r="4807" spans="1:16" ht="14.25" customHeight="1" x14ac:dyDescent="0.3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P4807" s="2"/>
    </row>
    <row r="4808" spans="1:16" ht="14.25" customHeight="1" x14ac:dyDescent="0.3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P4808" s="2"/>
    </row>
    <row r="4809" spans="1:16" ht="14.25" customHeight="1" x14ac:dyDescent="0.3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P4809" s="2"/>
    </row>
    <row r="4810" spans="1:16" ht="14.25" customHeight="1" x14ac:dyDescent="0.3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P4810" s="2"/>
    </row>
    <row r="4811" spans="1:16" ht="14.25" customHeight="1" x14ac:dyDescent="0.3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P4811" s="2"/>
    </row>
    <row r="4812" spans="1:16" ht="14.25" customHeight="1" x14ac:dyDescent="0.3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P4812" s="2"/>
    </row>
    <row r="4813" spans="1:16" ht="14.25" customHeight="1" x14ac:dyDescent="0.3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  <c r="P4813" s="2"/>
    </row>
    <row r="4814" spans="1:16" ht="14.25" customHeight="1" x14ac:dyDescent="0.3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P4814" s="2"/>
    </row>
    <row r="4815" spans="1:16" ht="14.25" customHeight="1" x14ac:dyDescent="0.3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P4815" s="2"/>
    </row>
    <row r="4816" spans="1:16" ht="14.25" customHeight="1" x14ac:dyDescent="0.3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  <c r="P4816" s="2"/>
    </row>
    <row r="4817" spans="1:16" ht="14.25" customHeight="1" x14ac:dyDescent="0.3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P4817" s="2"/>
    </row>
    <row r="4818" spans="1:16" ht="14.25" customHeight="1" x14ac:dyDescent="0.3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P4818" s="2"/>
    </row>
    <row r="4819" spans="1:16" ht="14.25" customHeight="1" x14ac:dyDescent="0.3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P4819" s="2"/>
    </row>
    <row r="4820" spans="1:16" ht="14.25" customHeight="1" x14ac:dyDescent="0.3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  <c r="P4820" s="2"/>
    </row>
    <row r="4821" spans="1:16" ht="14.25" customHeight="1" x14ac:dyDescent="0.3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P4821" s="2"/>
    </row>
    <row r="4822" spans="1:16" ht="14.25" customHeight="1" x14ac:dyDescent="0.3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  <c r="P4822" s="2"/>
    </row>
    <row r="4823" spans="1:16" ht="14.25" customHeight="1" x14ac:dyDescent="0.3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  <c r="P4823" s="2"/>
    </row>
    <row r="4824" spans="1:16" ht="14.25" customHeight="1" x14ac:dyDescent="0.3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P4824" s="2"/>
    </row>
    <row r="4825" spans="1:16" ht="14.25" customHeight="1" x14ac:dyDescent="0.3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P4825" s="2"/>
    </row>
    <row r="4826" spans="1:16" ht="14.25" customHeight="1" x14ac:dyDescent="0.3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P4826" s="2"/>
    </row>
    <row r="4827" spans="1:16" ht="14.25" customHeight="1" x14ac:dyDescent="0.3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P4827" s="2"/>
    </row>
    <row r="4828" spans="1:16" ht="14.25" customHeight="1" x14ac:dyDescent="0.3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  <c r="P4828" s="2"/>
    </row>
    <row r="4829" spans="1:16" ht="14.25" customHeight="1" x14ac:dyDescent="0.3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P4829" s="2"/>
    </row>
    <row r="4830" spans="1:16" ht="14.25" customHeight="1" x14ac:dyDescent="0.3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P4830" s="2"/>
    </row>
    <row r="4831" spans="1:16" ht="14.25" customHeight="1" x14ac:dyDescent="0.3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P4831" s="2"/>
    </row>
    <row r="4832" spans="1:16" ht="14.25" customHeight="1" x14ac:dyDescent="0.3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P4832" s="2"/>
    </row>
    <row r="4833" spans="1:16" ht="14.25" customHeight="1" x14ac:dyDescent="0.3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P4833" s="2"/>
    </row>
    <row r="4834" spans="1:16" ht="14.25" customHeight="1" x14ac:dyDescent="0.3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P4834" s="2"/>
    </row>
    <row r="4835" spans="1:16" ht="14.25" customHeight="1" x14ac:dyDescent="0.3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P4835" s="2"/>
    </row>
    <row r="4836" spans="1:16" ht="14.25" customHeight="1" x14ac:dyDescent="0.3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P4836" s="2"/>
    </row>
    <row r="4837" spans="1:16" ht="14.25" customHeight="1" x14ac:dyDescent="0.3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  <c r="P4837" s="2"/>
    </row>
    <row r="4838" spans="1:16" ht="14.25" customHeight="1" x14ac:dyDescent="0.3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P4838" s="2"/>
    </row>
    <row r="4839" spans="1:16" ht="14.25" customHeight="1" x14ac:dyDescent="0.3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  <c r="P4839" s="2"/>
    </row>
    <row r="4840" spans="1:16" ht="14.25" customHeight="1" x14ac:dyDescent="0.3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P4840" s="2"/>
    </row>
    <row r="4841" spans="1:16" ht="14.25" customHeight="1" x14ac:dyDescent="0.3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P4841" s="2"/>
    </row>
    <row r="4842" spans="1:16" ht="14.25" customHeight="1" x14ac:dyDescent="0.3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  <c r="P4842" s="2"/>
    </row>
    <row r="4843" spans="1:16" ht="14.25" customHeight="1" x14ac:dyDescent="0.3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P4843" s="2"/>
    </row>
    <row r="4844" spans="1:16" ht="14.25" customHeight="1" x14ac:dyDescent="0.3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P4844" s="2"/>
    </row>
    <row r="4845" spans="1:16" ht="14.25" customHeight="1" x14ac:dyDescent="0.3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P4845" s="2"/>
    </row>
    <row r="4846" spans="1:16" ht="14.25" customHeight="1" x14ac:dyDescent="0.3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P4846" s="2"/>
    </row>
    <row r="4847" spans="1:16" ht="14.25" customHeight="1" x14ac:dyDescent="0.3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P4847" s="2"/>
    </row>
    <row r="4848" spans="1:16" ht="14.25" customHeight="1" x14ac:dyDescent="0.3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P4848" s="2"/>
    </row>
    <row r="4849" spans="1:16" ht="14.25" customHeight="1" x14ac:dyDescent="0.3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P4849" s="2"/>
    </row>
    <row r="4850" spans="1:16" ht="14.25" customHeight="1" x14ac:dyDescent="0.3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P4850" s="2"/>
    </row>
    <row r="4851" spans="1:16" ht="14.25" customHeight="1" x14ac:dyDescent="0.3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P4851" s="2"/>
    </row>
    <row r="4852" spans="1:16" ht="14.25" customHeight="1" x14ac:dyDescent="0.3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P4852" s="2"/>
    </row>
    <row r="4853" spans="1:16" ht="14.25" customHeight="1" x14ac:dyDescent="0.3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P4853" s="2"/>
    </row>
    <row r="4854" spans="1:16" ht="14.25" customHeight="1" x14ac:dyDescent="0.3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P4854" s="2"/>
    </row>
    <row r="4855" spans="1:16" ht="14.25" customHeight="1" x14ac:dyDescent="0.3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  <c r="P4855" s="2"/>
    </row>
    <row r="4856" spans="1:16" ht="14.25" customHeight="1" x14ac:dyDescent="0.3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P4856" s="2"/>
    </row>
    <row r="4857" spans="1:16" ht="14.25" customHeight="1" x14ac:dyDescent="0.3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P4857" s="2"/>
    </row>
    <row r="4858" spans="1:16" ht="14.25" customHeight="1" x14ac:dyDescent="0.3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P4858" s="2"/>
    </row>
    <row r="4859" spans="1:16" ht="14.25" customHeight="1" x14ac:dyDescent="0.3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P4859" s="2"/>
    </row>
    <row r="4860" spans="1:16" ht="14.25" customHeight="1" x14ac:dyDescent="0.3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P4860" s="2"/>
    </row>
    <row r="4861" spans="1:16" ht="14.25" customHeight="1" x14ac:dyDescent="0.3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P4861" s="2"/>
    </row>
    <row r="4862" spans="1:16" ht="14.25" customHeight="1" x14ac:dyDescent="0.3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  <c r="P4862" s="2"/>
    </row>
    <row r="4863" spans="1:16" ht="14.25" customHeight="1" x14ac:dyDescent="0.3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  <c r="P4863" s="2"/>
    </row>
    <row r="4864" spans="1:16" ht="14.25" customHeight="1" x14ac:dyDescent="0.3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P4864" s="2"/>
    </row>
    <row r="4865" spans="1:16" ht="14.25" customHeight="1" x14ac:dyDescent="0.3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P4865" s="2"/>
    </row>
    <row r="4866" spans="1:16" ht="14.25" customHeight="1" x14ac:dyDescent="0.3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 t="shared" si="150"/>
        <v>850.45259999999996</v>
      </c>
      <c r="H4866" s="2">
        <f t="shared" si="151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P4866" s="2"/>
    </row>
    <row r="4867" spans="1:16" ht="14.25" customHeight="1" x14ac:dyDescent="0.3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 t="shared" ref="G4867:G4930" si="152">E4867*F4867</f>
        <v>1377.8076000000001</v>
      </c>
      <c r="H4867" s="2">
        <f t="shared" ref="H4867:H4930" si="153">E4867-G4867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  <c r="P4867" s="2"/>
    </row>
    <row r="4868" spans="1:16" ht="14.25" customHeight="1" x14ac:dyDescent="0.3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P4868" s="2"/>
    </row>
    <row r="4869" spans="1:16" ht="14.25" customHeight="1" x14ac:dyDescent="0.3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P4869" s="2"/>
    </row>
    <row r="4870" spans="1:16" ht="14.25" customHeight="1" x14ac:dyDescent="0.3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P4870" s="2"/>
    </row>
    <row r="4871" spans="1:16" ht="14.25" customHeight="1" x14ac:dyDescent="0.3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P4871" s="2"/>
    </row>
    <row r="4872" spans="1:16" ht="14.25" customHeight="1" x14ac:dyDescent="0.3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  <c r="P4872" s="2"/>
    </row>
    <row r="4873" spans="1:16" ht="14.25" customHeight="1" x14ac:dyDescent="0.3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P4873" s="2"/>
    </row>
    <row r="4874" spans="1:16" ht="14.25" customHeight="1" x14ac:dyDescent="0.3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  <c r="P4874" s="2"/>
    </row>
    <row r="4875" spans="1:16" ht="14.25" customHeight="1" x14ac:dyDescent="0.3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P4875" s="2"/>
    </row>
    <row r="4876" spans="1:16" ht="14.25" customHeight="1" x14ac:dyDescent="0.3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P4876" s="2"/>
    </row>
    <row r="4877" spans="1:16" ht="14.25" customHeight="1" x14ac:dyDescent="0.3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P4877" s="2"/>
    </row>
    <row r="4878" spans="1:16" ht="14.25" customHeight="1" x14ac:dyDescent="0.3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P4878" s="2"/>
    </row>
    <row r="4879" spans="1:16" ht="14.25" customHeight="1" x14ac:dyDescent="0.3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P4879" s="2"/>
    </row>
    <row r="4880" spans="1:16" ht="14.25" customHeight="1" x14ac:dyDescent="0.3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P4880" s="2"/>
    </row>
    <row r="4881" spans="1:16" ht="14.25" customHeight="1" x14ac:dyDescent="0.3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P4881" s="2"/>
    </row>
    <row r="4882" spans="1:16" ht="14.25" customHeight="1" x14ac:dyDescent="0.3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  <c r="P4882" s="2"/>
    </row>
    <row r="4883" spans="1:16" ht="14.25" customHeight="1" x14ac:dyDescent="0.3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P4883" s="2"/>
    </row>
    <row r="4884" spans="1:16" ht="14.25" customHeight="1" x14ac:dyDescent="0.3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P4884" s="2"/>
    </row>
    <row r="4885" spans="1:16" ht="14.25" customHeight="1" x14ac:dyDescent="0.3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P4885" s="2"/>
    </row>
    <row r="4886" spans="1:16" ht="14.25" customHeight="1" x14ac:dyDescent="0.3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P4886" s="2"/>
    </row>
    <row r="4887" spans="1:16" ht="14.25" customHeight="1" x14ac:dyDescent="0.3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P4887" s="2"/>
    </row>
    <row r="4888" spans="1:16" ht="14.25" customHeight="1" x14ac:dyDescent="0.3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P4888" s="2"/>
    </row>
    <row r="4889" spans="1:16" ht="14.25" customHeight="1" x14ac:dyDescent="0.3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P4889" s="2"/>
    </row>
    <row r="4890" spans="1:16" ht="14.25" customHeight="1" x14ac:dyDescent="0.3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P4890" s="2"/>
    </row>
    <row r="4891" spans="1:16" ht="14.25" customHeight="1" x14ac:dyDescent="0.3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P4891" s="2"/>
    </row>
    <row r="4892" spans="1:16" ht="14.25" customHeight="1" x14ac:dyDescent="0.3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P4892" s="2"/>
    </row>
    <row r="4893" spans="1:16" ht="14.25" customHeight="1" x14ac:dyDescent="0.3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P4893" s="2"/>
    </row>
    <row r="4894" spans="1:16" ht="14.25" customHeight="1" x14ac:dyDescent="0.3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P4894" s="2"/>
    </row>
    <row r="4895" spans="1:16" ht="14.25" customHeight="1" x14ac:dyDescent="0.3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P4895" s="2"/>
    </row>
    <row r="4896" spans="1:16" ht="14.25" customHeight="1" x14ac:dyDescent="0.3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  <c r="P4896" s="2"/>
    </row>
    <row r="4897" spans="1:16" ht="14.25" customHeight="1" x14ac:dyDescent="0.3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P4897" s="2"/>
    </row>
    <row r="4898" spans="1:16" ht="14.25" customHeight="1" x14ac:dyDescent="0.3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  <c r="P4898" s="2"/>
    </row>
    <row r="4899" spans="1:16" ht="14.25" customHeight="1" x14ac:dyDescent="0.3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P4899" s="2"/>
    </row>
    <row r="4900" spans="1:16" ht="14.25" customHeight="1" x14ac:dyDescent="0.3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P4900" s="2"/>
    </row>
    <row r="4901" spans="1:16" ht="14.25" customHeight="1" x14ac:dyDescent="0.3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P4901" s="2"/>
    </row>
    <row r="4902" spans="1:16" ht="14.25" customHeight="1" x14ac:dyDescent="0.3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P4902" s="2"/>
    </row>
    <row r="4903" spans="1:16" ht="14.25" customHeight="1" x14ac:dyDescent="0.3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P4903" s="2"/>
    </row>
    <row r="4904" spans="1:16" ht="14.25" customHeight="1" x14ac:dyDescent="0.3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  <c r="P4904" s="2"/>
    </row>
    <row r="4905" spans="1:16" ht="14.25" customHeight="1" x14ac:dyDescent="0.3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P4905" s="2"/>
    </row>
    <row r="4906" spans="1:16" ht="14.25" customHeight="1" x14ac:dyDescent="0.3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P4906" s="2"/>
    </row>
    <row r="4907" spans="1:16" ht="14.25" customHeight="1" x14ac:dyDescent="0.3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P4907" s="2"/>
    </row>
    <row r="4908" spans="1:16" ht="14.25" customHeight="1" x14ac:dyDescent="0.3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  <c r="P4908" s="2"/>
    </row>
    <row r="4909" spans="1:16" ht="14.25" customHeight="1" x14ac:dyDescent="0.3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  <c r="P4909" s="2"/>
    </row>
    <row r="4910" spans="1:16" ht="14.25" customHeight="1" x14ac:dyDescent="0.3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  <c r="P4910" s="2"/>
    </row>
    <row r="4911" spans="1:16" ht="14.25" customHeight="1" x14ac:dyDescent="0.3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P4911" s="2"/>
    </row>
    <row r="4912" spans="1:16" ht="14.25" customHeight="1" x14ac:dyDescent="0.3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P4912" s="2"/>
    </row>
    <row r="4913" spans="1:16" ht="14.25" customHeight="1" x14ac:dyDescent="0.3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P4913" s="2"/>
    </row>
    <row r="4914" spans="1:16" ht="14.25" customHeight="1" x14ac:dyDescent="0.3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P4914" s="2"/>
    </row>
    <row r="4915" spans="1:16" ht="14.25" customHeight="1" x14ac:dyDescent="0.3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P4915" s="2"/>
    </row>
    <row r="4916" spans="1:16" ht="14.25" customHeight="1" x14ac:dyDescent="0.3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P4916" s="2"/>
    </row>
    <row r="4917" spans="1:16" ht="14.25" customHeight="1" x14ac:dyDescent="0.3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P4917" s="2"/>
    </row>
    <row r="4918" spans="1:16" ht="14.25" customHeight="1" x14ac:dyDescent="0.3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P4918" s="2"/>
    </row>
    <row r="4919" spans="1:16" ht="14.25" customHeight="1" x14ac:dyDescent="0.3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P4919" s="2"/>
    </row>
    <row r="4920" spans="1:16" ht="14.25" customHeight="1" x14ac:dyDescent="0.3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P4920" s="2"/>
    </row>
    <row r="4921" spans="1:16" ht="14.25" customHeight="1" x14ac:dyDescent="0.3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  <c r="P4921" s="2"/>
    </row>
    <row r="4922" spans="1:16" ht="14.25" customHeight="1" x14ac:dyDescent="0.3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P4922" s="2"/>
    </row>
    <row r="4923" spans="1:16" ht="14.25" customHeight="1" x14ac:dyDescent="0.3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P4923" s="2"/>
    </row>
    <row r="4924" spans="1:16" ht="14.25" customHeight="1" x14ac:dyDescent="0.3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P4924" s="2"/>
    </row>
    <row r="4925" spans="1:16" ht="14.25" customHeight="1" x14ac:dyDescent="0.3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P4925" s="2"/>
    </row>
    <row r="4926" spans="1:16" ht="14.25" customHeight="1" x14ac:dyDescent="0.3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P4926" s="2"/>
    </row>
    <row r="4927" spans="1:16" ht="14.25" customHeight="1" x14ac:dyDescent="0.3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P4927" s="2"/>
    </row>
    <row r="4928" spans="1:16" ht="14.25" customHeight="1" x14ac:dyDescent="0.3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P4928" s="2"/>
    </row>
    <row r="4929" spans="1:16" ht="14.25" customHeight="1" x14ac:dyDescent="0.3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  <c r="P4929" s="2"/>
    </row>
    <row r="4930" spans="1:16" ht="14.25" customHeight="1" x14ac:dyDescent="0.3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 t="shared" si="152"/>
        <v>1981.3742999999997</v>
      </c>
      <c r="H4930" s="2">
        <f t="shared" si="153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  <c r="P4930" s="2"/>
    </row>
    <row r="4931" spans="1:16" ht="14.25" customHeight="1" x14ac:dyDescent="0.3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 t="shared" ref="G4931:G4994" si="154">E4931*F4931</f>
        <v>2278.2696999999998</v>
      </c>
      <c r="H4931" s="2">
        <f t="shared" ref="H4931:H4994" si="155">E4931-G4931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  <c r="P4931" s="2"/>
    </row>
    <row r="4932" spans="1:16" ht="14.25" customHeight="1" x14ac:dyDescent="0.3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  <c r="P4932" s="2"/>
    </row>
    <row r="4933" spans="1:16" ht="14.25" customHeight="1" x14ac:dyDescent="0.3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  <c r="P4933" s="2"/>
    </row>
    <row r="4934" spans="1:16" ht="14.25" customHeight="1" x14ac:dyDescent="0.3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P4934" s="2"/>
    </row>
    <row r="4935" spans="1:16" ht="14.25" customHeight="1" x14ac:dyDescent="0.3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P4935" s="2"/>
    </row>
    <row r="4936" spans="1:16" ht="14.25" customHeight="1" x14ac:dyDescent="0.3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P4936" s="2"/>
    </row>
    <row r="4937" spans="1:16" ht="14.25" customHeight="1" x14ac:dyDescent="0.3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P4937" s="2"/>
    </row>
    <row r="4938" spans="1:16" ht="14.25" customHeight="1" x14ac:dyDescent="0.3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P4938" s="2"/>
    </row>
    <row r="4939" spans="1:16" ht="14.25" customHeight="1" x14ac:dyDescent="0.3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P4939" s="2"/>
    </row>
    <row r="4940" spans="1:16" ht="14.25" customHeight="1" x14ac:dyDescent="0.3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  <c r="P4940" s="2"/>
    </row>
    <row r="4941" spans="1:16" ht="14.25" customHeight="1" x14ac:dyDescent="0.3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P4941" s="2"/>
    </row>
    <row r="4942" spans="1:16" ht="14.25" customHeight="1" x14ac:dyDescent="0.3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P4942" s="2"/>
    </row>
    <row r="4943" spans="1:16" ht="14.25" customHeight="1" x14ac:dyDescent="0.3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P4943" s="2"/>
    </row>
    <row r="4944" spans="1:16" ht="14.25" customHeight="1" x14ac:dyDescent="0.3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P4944" s="2"/>
    </row>
    <row r="4945" spans="1:16" ht="14.25" customHeight="1" x14ac:dyDescent="0.3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P4945" s="2"/>
    </row>
    <row r="4946" spans="1:16" ht="14.25" customHeight="1" x14ac:dyDescent="0.3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P4946" s="2"/>
    </row>
    <row r="4947" spans="1:16" ht="14.25" customHeight="1" x14ac:dyDescent="0.3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P4947" s="2"/>
    </row>
    <row r="4948" spans="1:16" ht="14.25" customHeight="1" x14ac:dyDescent="0.3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  <c r="P4948" s="2"/>
    </row>
    <row r="4949" spans="1:16" ht="14.25" customHeight="1" x14ac:dyDescent="0.3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P4949" s="2"/>
    </row>
    <row r="4950" spans="1:16" ht="14.25" customHeight="1" x14ac:dyDescent="0.3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P4950" s="2"/>
    </row>
    <row r="4951" spans="1:16" ht="14.25" customHeight="1" x14ac:dyDescent="0.3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P4951" s="2"/>
    </row>
    <row r="4952" spans="1:16" ht="14.25" customHeight="1" x14ac:dyDescent="0.3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P4952" s="2"/>
    </row>
    <row r="4953" spans="1:16" ht="14.25" customHeight="1" x14ac:dyDescent="0.3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P4953" s="2"/>
    </row>
    <row r="4954" spans="1:16" ht="14.25" customHeight="1" x14ac:dyDescent="0.3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P4954" s="2"/>
    </row>
    <row r="4955" spans="1:16" ht="14.25" customHeight="1" x14ac:dyDescent="0.3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P4955" s="2"/>
    </row>
    <row r="4956" spans="1:16" ht="14.25" customHeight="1" x14ac:dyDescent="0.3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P4956" s="2"/>
    </row>
    <row r="4957" spans="1:16" ht="14.25" customHeight="1" x14ac:dyDescent="0.3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P4957" s="2"/>
    </row>
    <row r="4958" spans="1:16" ht="14.25" customHeight="1" x14ac:dyDescent="0.3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P4958" s="2"/>
    </row>
    <row r="4959" spans="1:16" ht="14.25" customHeight="1" x14ac:dyDescent="0.3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P4959" s="2"/>
    </row>
    <row r="4960" spans="1:16" ht="14.25" customHeight="1" x14ac:dyDescent="0.3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P4960" s="2"/>
    </row>
    <row r="4961" spans="1:16" ht="14.25" customHeight="1" x14ac:dyDescent="0.3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P4961" s="2"/>
    </row>
    <row r="4962" spans="1:16" ht="14.25" customHeight="1" x14ac:dyDescent="0.3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P4962" s="2"/>
    </row>
    <row r="4963" spans="1:16" ht="14.25" customHeight="1" x14ac:dyDescent="0.3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P4963" s="2"/>
    </row>
    <row r="4964" spans="1:16" ht="14.25" customHeight="1" x14ac:dyDescent="0.3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P4964" s="2"/>
    </row>
    <row r="4965" spans="1:16" ht="14.25" customHeight="1" x14ac:dyDescent="0.3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P4965" s="2"/>
    </row>
    <row r="4966" spans="1:16" ht="14.25" customHeight="1" x14ac:dyDescent="0.3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P4966" s="2"/>
    </row>
    <row r="4967" spans="1:16" ht="14.25" customHeight="1" x14ac:dyDescent="0.3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  <c r="P4967" s="2"/>
    </row>
    <row r="4968" spans="1:16" ht="14.25" customHeight="1" x14ac:dyDescent="0.3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P4968" s="2"/>
    </row>
    <row r="4969" spans="1:16" ht="14.25" customHeight="1" x14ac:dyDescent="0.3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P4969" s="2"/>
    </row>
    <row r="4970" spans="1:16" ht="14.25" customHeight="1" x14ac:dyDescent="0.3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P4970" s="2"/>
    </row>
    <row r="4971" spans="1:16" ht="14.25" customHeight="1" x14ac:dyDescent="0.3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P4971" s="2"/>
    </row>
    <row r="4972" spans="1:16" ht="14.25" customHeight="1" x14ac:dyDescent="0.3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  <c r="P4972" s="2"/>
    </row>
    <row r="4973" spans="1:16" ht="14.25" customHeight="1" x14ac:dyDescent="0.3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P4973" s="2"/>
    </row>
    <row r="4974" spans="1:16" ht="14.25" customHeight="1" x14ac:dyDescent="0.3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P4974" s="2"/>
    </row>
    <row r="4975" spans="1:16" ht="14.25" customHeight="1" x14ac:dyDescent="0.3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P4975" s="2"/>
    </row>
    <row r="4976" spans="1:16" ht="14.25" customHeight="1" x14ac:dyDescent="0.3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  <c r="P4976" s="2"/>
    </row>
    <row r="4977" spans="1:16" ht="14.25" customHeight="1" x14ac:dyDescent="0.3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P4977" s="2"/>
    </row>
    <row r="4978" spans="1:16" ht="14.25" customHeight="1" x14ac:dyDescent="0.3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P4978" s="2"/>
    </row>
    <row r="4979" spans="1:16" ht="14.25" customHeight="1" x14ac:dyDescent="0.3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P4979" s="2"/>
    </row>
    <row r="4980" spans="1:16" ht="14.25" customHeight="1" x14ac:dyDescent="0.3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P4980" s="2"/>
    </row>
    <row r="4981" spans="1:16" ht="14.25" customHeight="1" x14ac:dyDescent="0.3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P4981" s="2"/>
    </row>
    <row r="4982" spans="1:16" ht="14.25" customHeight="1" x14ac:dyDescent="0.3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P4982" s="2"/>
    </row>
    <row r="4983" spans="1:16" ht="14.25" customHeight="1" x14ac:dyDescent="0.3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P4983" s="2"/>
    </row>
    <row r="4984" spans="1:16" ht="14.25" customHeight="1" x14ac:dyDescent="0.3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P4984" s="2"/>
    </row>
    <row r="4985" spans="1:16" ht="14.25" customHeight="1" x14ac:dyDescent="0.3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  <c r="P4985" s="2"/>
    </row>
    <row r="4986" spans="1:16" ht="14.25" customHeight="1" x14ac:dyDescent="0.3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P4986" s="2"/>
    </row>
    <row r="4987" spans="1:16" ht="14.25" customHeight="1" x14ac:dyDescent="0.3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  <c r="P4987" s="2"/>
    </row>
    <row r="4988" spans="1:16" ht="14.25" customHeight="1" x14ac:dyDescent="0.3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P4988" s="2"/>
    </row>
    <row r="4989" spans="1:16" ht="14.25" customHeight="1" x14ac:dyDescent="0.3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  <c r="P4989" s="2"/>
    </row>
    <row r="4990" spans="1:16" ht="14.25" customHeight="1" x14ac:dyDescent="0.3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P4990" s="2"/>
    </row>
    <row r="4991" spans="1:16" ht="14.25" customHeight="1" x14ac:dyDescent="0.3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  <c r="P4991" s="2"/>
    </row>
    <row r="4992" spans="1:16" ht="14.25" customHeight="1" x14ac:dyDescent="0.3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P4992" s="2"/>
    </row>
    <row r="4993" spans="1:16" ht="14.25" customHeight="1" x14ac:dyDescent="0.3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P4993" s="2"/>
    </row>
    <row r="4994" spans="1:16" ht="14.25" customHeight="1" x14ac:dyDescent="0.3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 t="shared" si="154"/>
        <v>78.0441</v>
      </c>
      <c r="H4994" s="2">
        <f t="shared" si="155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P4994" s="2"/>
    </row>
    <row r="4995" spans="1:16" ht="14.25" customHeight="1" x14ac:dyDescent="0.3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 t="shared" ref="G4995:G5058" si="156">E4995*F4995</f>
        <v>19.308800000000002</v>
      </c>
      <c r="H4995" s="2">
        <f t="shared" ref="H4995:H5058" si="157"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P4995" s="2"/>
    </row>
    <row r="4996" spans="1:16" ht="14.25" customHeight="1" x14ac:dyDescent="0.3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P4996" s="2"/>
    </row>
    <row r="4997" spans="1:16" ht="14.25" customHeight="1" x14ac:dyDescent="0.3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P4997" s="2"/>
    </row>
    <row r="4998" spans="1:16" ht="14.25" customHeight="1" x14ac:dyDescent="0.3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P4998" s="2"/>
    </row>
    <row r="4999" spans="1:16" ht="14.25" customHeight="1" x14ac:dyDescent="0.3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P4999" s="2"/>
    </row>
    <row r="5000" spans="1:16" ht="14.25" customHeight="1" x14ac:dyDescent="0.3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  <c r="P5000" s="2"/>
    </row>
    <row r="5001" spans="1:16" ht="14.25" customHeight="1" x14ac:dyDescent="0.3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P5001" s="2"/>
    </row>
    <row r="5002" spans="1:16" ht="14.25" customHeight="1" x14ac:dyDescent="0.3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P5002" s="2"/>
    </row>
    <row r="5003" spans="1:16" ht="14.25" customHeight="1" x14ac:dyDescent="0.3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P5003" s="2"/>
    </row>
    <row r="5004" spans="1:16" ht="14.25" customHeight="1" x14ac:dyDescent="0.3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P5004" s="2"/>
    </row>
    <row r="5005" spans="1:16" ht="14.25" customHeight="1" x14ac:dyDescent="0.3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P5005" s="2"/>
    </row>
    <row r="5006" spans="1:16" ht="14.25" customHeight="1" x14ac:dyDescent="0.3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  <c r="P5006" s="2"/>
    </row>
    <row r="5007" spans="1:16" ht="14.25" customHeight="1" x14ac:dyDescent="0.3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P5007" s="2"/>
    </row>
    <row r="5008" spans="1:16" ht="14.25" customHeight="1" x14ac:dyDescent="0.3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P5008" s="2"/>
    </row>
    <row r="5009" spans="1:16" ht="14.25" customHeight="1" x14ac:dyDescent="0.3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P5009" s="2"/>
    </row>
    <row r="5010" spans="1:16" ht="14.25" customHeight="1" x14ac:dyDescent="0.3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  <c r="P5010" s="2"/>
    </row>
    <row r="5011" spans="1:16" ht="14.25" customHeight="1" x14ac:dyDescent="0.3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P5011" s="2"/>
    </row>
    <row r="5012" spans="1:16" ht="14.25" customHeight="1" x14ac:dyDescent="0.3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  <c r="P5012" s="2"/>
    </row>
    <row r="5013" spans="1:16" ht="14.25" customHeight="1" x14ac:dyDescent="0.3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P5013" s="2"/>
    </row>
    <row r="5014" spans="1:16" ht="14.25" customHeight="1" x14ac:dyDescent="0.3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P5014" s="2"/>
    </row>
    <row r="5015" spans="1:16" ht="14.25" customHeight="1" x14ac:dyDescent="0.3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P5015" s="2"/>
    </row>
    <row r="5016" spans="1:16" ht="14.25" customHeight="1" x14ac:dyDescent="0.3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P5016" s="2"/>
    </row>
    <row r="5017" spans="1:16" ht="14.25" customHeight="1" x14ac:dyDescent="0.3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  <c r="P5017" s="2"/>
    </row>
    <row r="5018" spans="1:16" ht="14.25" customHeight="1" x14ac:dyDescent="0.3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  <c r="P5018" s="2"/>
    </row>
    <row r="5019" spans="1:16" ht="14.25" customHeight="1" x14ac:dyDescent="0.3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P5019" s="2"/>
    </row>
    <row r="5020" spans="1:16" ht="14.25" customHeight="1" x14ac:dyDescent="0.3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P5020" s="2"/>
    </row>
    <row r="5021" spans="1:16" ht="14.25" customHeight="1" x14ac:dyDescent="0.3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P5021" s="2"/>
    </row>
    <row r="5022" spans="1:16" ht="14.25" customHeight="1" x14ac:dyDescent="0.3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P5022" s="2"/>
    </row>
    <row r="5023" spans="1:16" ht="14.25" customHeight="1" x14ac:dyDescent="0.3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P5023" s="2"/>
    </row>
    <row r="5024" spans="1:16" ht="14.25" customHeight="1" x14ac:dyDescent="0.3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P5024" s="2"/>
    </row>
    <row r="5025" spans="1:16" ht="14.25" customHeight="1" x14ac:dyDescent="0.3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P5025" s="2"/>
    </row>
    <row r="5026" spans="1:16" ht="14.25" customHeight="1" x14ac:dyDescent="0.3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P5026" s="2"/>
    </row>
    <row r="5027" spans="1:16" ht="14.25" customHeight="1" x14ac:dyDescent="0.3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P5027" s="2"/>
    </row>
    <row r="5028" spans="1:16" ht="14.25" customHeight="1" x14ac:dyDescent="0.3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P5028" s="2"/>
    </row>
    <row r="5029" spans="1:16" ht="14.25" customHeight="1" x14ac:dyDescent="0.3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  <c r="P5029" s="2"/>
    </row>
    <row r="5030" spans="1:16" ht="14.25" customHeight="1" x14ac:dyDescent="0.3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P5030" s="2"/>
    </row>
    <row r="5031" spans="1:16" ht="14.25" customHeight="1" x14ac:dyDescent="0.3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  <c r="P5031" s="2"/>
    </row>
    <row r="5032" spans="1:16" ht="14.25" customHeight="1" x14ac:dyDescent="0.3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P5032" s="2"/>
    </row>
    <row r="5033" spans="1:16" ht="14.25" customHeight="1" x14ac:dyDescent="0.3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  <c r="P5033" s="2"/>
    </row>
    <row r="5034" spans="1:16" ht="14.25" customHeight="1" x14ac:dyDescent="0.3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P5034" s="2"/>
    </row>
    <row r="5035" spans="1:16" ht="14.25" customHeight="1" x14ac:dyDescent="0.3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P5035" s="2"/>
    </row>
    <row r="5036" spans="1:16" ht="14.25" customHeight="1" x14ac:dyDescent="0.3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P5036" s="2"/>
    </row>
    <row r="5037" spans="1:16" ht="14.25" customHeight="1" x14ac:dyDescent="0.3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P5037" s="2"/>
    </row>
    <row r="5038" spans="1:16" ht="14.25" customHeight="1" x14ac:dyDescent="0.3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P5038" s="2"/>
    </row>
    <row r="5039" spans="1:16" ht="14.25" customHeight="1" x14ac:dyDescent="0.3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P5039" s="2"/>
    </row>
    <row r="5040" spans="1:16" ht="14.25" customHeight="1" x14ac:dyDescent="0.3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  <c r="P5040" s="2"/>
    </row>
    <row r="5041" spans="1:16" ht="14.25" customHeight="1" x14ac:dyDescent="0.3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  <c r="P5041" s="2"/>
    </row>
    <row r="5042" spans="1:16" ht="14.25" customHeight="1" x14ac:dyDescent="0.3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P5042" s="2"/>
    </row>
    <row r="5043" spans="1:16" ht="14.25" customHeight="1" x14ac:dyDescent="0.3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  <c r="P5043" s="2"/>
    </row>
    <row r="5044" spans="1:16" ht="14.25" customHeight="1" x14ac:dyDescent="0.3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P5044" s="2"/>
    </row>
    <row r="5045" spans="1:16" ht="14.25" customHeight="1" x14ac:dyDescent="0.3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P5045" s="2"/>
    </row>
    <row r="5046" spans="1:16" ht="14.25" customHeight="1" x14ac:dyDescent="0.3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P5046" s="2"/>
    </row>
    <row r="5047" spans="1:16" ht="14.25" customHeight="1" x14ac:dyDescent="0.3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  <c r="P5047" s="2"/>
    </row>
    <row r="5048" spans="1:16" ht="14.25" customHeight="1" x14ac:dyDescent="0.3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  <c r="P5048" s="2"/>
    </row>
    <row r="5049" spans="1:16" ht="14.25" customHeight="1" x14ac:dyDescent="0.3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P5049" s="2"/>
    </row>
    <row r="5050" spans="1:16" ht="14.25" customHeight="1" x14ac:dyDescent="0.3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P5050" s="2"/>
    </row>
    <row r="5051" spans="1:16" ht="14.25" customHeight="1" x14ac:dyDescent="0.3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P5051" s="2"/>
    </row>
    <row r="5052" spans="1:16" ht="14.25" customHeight="1" x14ac:dyDescent="0.3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P5052" s="2"/>
    </row>
    <row r="5053" spans="1:16" ht="14.25" customHeight="1" x14ac:dyDescent="0.3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P5053" s="2"/>
    </row>
    <row r="5054" spans="1:16" ht="14.25" customHeight="1" x14ac:dyDescent="0.3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P5054" s="2"/>
    </row>
    <row r="5055" spans="1:16" ht="14.25" customHeight="1" x14ac:dyDescent="0.3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  <c r="P5055" s="2"/>
    </row>
    <row r="5056" spans="1:16" ht="14.25" customHeight="1" x14ac:dyDescent="0.3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P5056" s="2"/>
    </row>
    <row r="5057" spans="1:16" ht="14.25" customHeight="1" x14ac:dyDescent="0.3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P5057" s="2"/>
    </row>
    <row r="5058" spans="1:16" ht="14.25" customHeight="1" x14ac:dyDescent="0.3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 t="shared" si="156"/>
        <v>87.045000000000002</v>
      </c>
      <c r="H5058" s="2">
        <f t="shared" si="157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P5058" s="2"/>
    </row>
    <row r="5059" spans="1:16" ht="14.25" customHeight="1" x14ac:dyDescent="0.3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 t="shared" ref="G5059:G5122" si="158">E5059*F5059</f>
        <v>613.7204999999999</v>
      </c>
      <c r="H5059" s="2">
        <f t="shared" ref="H5059:H5122" si="159"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P5059" s="2"/>
    </row>
    <row r="5060" spans="1:16" ht="14.25" customHeight="1" x14ac:dyDescent="0.3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P5060" s="2"/>
    </row>
    <row r="5061" spans="1:16" ht="14.25" customHeight="1" x14ac:dyDescent="0.3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P5061" s="2"/>
    </row>
    <row r="5062" spans="1:16" ht="14.25" customHeight="1" x14ac:dyDescent="0.3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  <c r="P5062" s="2"/>
    </row>
    <row r="5063" spans="1:16" ht="14.25" customHeight="1" x14ac:dyDescent="0.3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P5063" s="2"/>
    </row>
    <row r="5064" spans="1:16" ht="14.25" customHeight="1" x14ac:dyDescent="0.3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P5064" s="2"/>
    </row>
    <row r="5065" spans="1:16" ht="14.25" customHeight="1" x14ac:dyDescent="0.3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  <c r="P5065" s="2"/>
    </row>
    <row r="5066" spans="1:16" ht="14.25" customHeight="1" x14ac:dyDescent="0.3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P5066" s="2"/>
    </row>
    <row r="5067" spans="1:16" ht="14.25" customHeight="1" x14ac:dyDescent="0.3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P5067" s="2"/>
    </row>
    <row r="5068" spans="1:16" ht="14.25" customHeight="1" x14ac:dyDescent="0.3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P5068" s="2"/>
    </row>
    <row r="5069" spans="1:16" ht="14.25" customHeight="1" x14ac:dyDescent="0.3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P5069" s="2"/>
    </row>
    <row r="5070" spans="1:16" ht="14.25" customHeight="1" x14ac:dyDescent="0.3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P5070" s="2"/>
    </row>
    <row r="5071" spans="1:16" ht="14.25" customHeight="1" x14ac:dyDescent="0.3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  <c r="P5071" s="2"/>
    </row>
    <row r="5072" spans="1:16" ht="14.25" customHeight="1" x14ac:dyDescent="0.3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  <c r="P5072" s="2"/>
    </row>
    <row r="5073" spans="1:16" ht="14.25" customHeight="1" x14ac:dyDescent="0.3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  <c r="P5073" s="2"/>
    </row>
    <row r="5074" spans="1:16" ht="14.25" customHeight="1" x14ac:dyDescent="0.3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  <c r="P5074" s="2"/>
    </row>
    <row r="5075" spans="1:16" ht="14.25" customHeight="1" x14ac:dyDescent="0.3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  <c r="P5075" s="2"/>
    </row>
    <row r="5076" spans="1:16" ht="14.25" customHeight="1" x14ac:dyDescent="0.3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P5076" s="2"/>
    </row>
    <row r="5077" spans="1:16" ht="14.25" customHeight="1" x14ac:dyDescent="0.3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P5077" s="2"/>
    </row>
    <row r="5078" spans="1:16" ht="14.25" customHeight="1" x14ac:dyDescent="0.3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P5078" s="2"/>
    </row>
    <row r="5079" spans="1:16" ht="14.25" customHeight="1" x14ac:dyDescent="0.3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P5079" s="2"/>
    </row>
    <row r="5080" spans="1:16" ht="14.25" customHeight="1" x14ac:dyDescent="0.3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P5080" s="2"/>
    </row>
    <row r="5081" spans="1:16" ht="14.25" customHeight="1" x14ac:dyDescent="0.3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P5081" s="2"/>
    </row>
    <row r="5082" spans="1:16" ht="14.25" customHeight="1" x14ac:dyDescent="0.3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  <c r="P5082" s="2"/>
    </row>
    <row r="5083" spans="1:16" ht="14.25" customHeight="1" x14ac:dyDescent="0.3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P5083" s="2"/>
    </row>
    <row r="5084" spans="1:16" ht="14.25" customHeight="1" x14ac:dyDescent="0.3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P5084" s="2"/>
    </row>
    <row r="5085" spans="1:16" ht="14.25" customHeight="1" x14ac:dyDescent="0.3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P5085" s="2"/>
    </row>
    <row r="5086" spans="1:16" ht="14.25" customHeight="1" x14ac:dyDescent="0.3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P5086" s="2"/>
    </row>
    <row r="5087" spans="1:16" ht="14.25" customHeight="1" x14ac:dyDescent="0.3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P5087" s="2"/>
    </row>
    <row r="5088" spans="1:16" ht="14.25" customHeight="1" x14ac:dyDescent="0.3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  <c r="P5088" s="2"/>
    </row>
    <row r="5089" spans="1:16" ht="14.25" customHeight="1" x14ac:dyDescent="0.3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P5089" s="2"/>
    </row>
    <row r="5090" spans="1:16" ht="14.25" customHeight="1" x14ac:dyDescent="0.3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P5090" s="2"/>
    </row>
    <row r="5091" spans="1:16" ht="14.25" customHeight="1" x14ac:dyDescent="0.3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P5091" s="2"/>
    </row>
    <row r="5092" spans="1:16" ht="14.25" customHeight="1" x14ac:dyDescent="0.3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P5092" s="2"/>
    </row>
    <row r="5093" spans="1:16" ht="14.25" customHeight="1" x14ac:dyDescent="0.3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P5093" s="2"/>
    </row>
    <row r="5094" spans="1:16" ht="14.25" customHeight="1" x14ac:dyDescent="0.3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P5094" s="2"/>
    </row>
    <row r="5095" spans="1:16" ht="14.25" customHeight="1" x14ac:dyDescent="0.3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P5095" s="2"/>
    </row>
    <row r="5096" spans="1:16" ht="14.25" customHeight="1" x14ac:dyDescent="0.3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  <c r="P5096" s="2"/>
    </row>
    <row r="5097" spans="1:16" ht="14.25" customHeight="1" x14ac:dyDescent="0.3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P5097" s="2"/>
    </row>
    <row r="5098" spans="1:16" ht="14.25" customHeight="1" x14ac:dyDescent="0.3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P5098" s="2"/>
    </row>
    <row r="5099" spans="1:16" ht="14.25" customHeight="1" x14ac:dyDescent="0.3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P5099" s="2"/>
    </row>
    <row r="5100" spans="1:16" ht="14.25" customHeight="1" x14ac:dyDescent="0.3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P5100" s="2"/>
    </row>
    <row r="5101" spans="1:16" ht="14.25" customHeight="1" x14ac:dyDescent="0.3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P5101" s="2"/>
    </row>
    <row r="5102" spans="1:16" ht="14.25" customHeight="1" x14ac:dyDescent="0.3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P5102" s="2"/>
    </row>
    <row r="5103" spans="1:16" ht="14.25" customHeight="1" x14ac:dyDescent="0.3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P5103" s="2"/>
    </row>
    <row r="5104" spans="1:16" ht="14.25" customHeight="1" x14ac:dyDescent="0.3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P5104" s="2"/>
    </row>
    <row r="5105" spans="1:16" ht="14.25" customHeight="1" x14ac:dyDescent="0.3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P5105" s="2"/>
    </row>
    <row r="5106" spans="1:16" ht="14.25" customHeight="1" x14ac:dyDescent="0.3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P5106" s="2"/>
    </row>
    <row r="5107" spans="1:16" ht="14.25" customHeight="1" x14ac:dyDescent="0.3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  <c r="P5107" s="2"/>
    </row>
    <row r="5108" spans="1:16" ht="14.25" customHeight="1" x14ac:dyDescent="0.3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P5108" s="2"/>
    </row>
    <row r="5109" spans="1:16" ht="14.25" customHeight="1" x14ac:dyDescent="0.3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P5109" s="2"/>
    </row>
    <row r="5110" spans="1:16" ht="14.25" customHeight="1" x14ac:dyDescent="0.3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  <c r="P5110" s="2"/>
    </row>
    <row r="5111" spans="1:16" ht="14.25" customHeight="1" x14ac:dyDescent="0.3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P5111" s="2"/>
    </row>
    <row r="5112" spans="1:16" ht="14.25" customHeight="1" x14ac:dyDescent="0.3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P5112" s="2"/>
    </row>
    <row r="5113" spans="1:16" ht="14.25" customHeight="1" x14ac:dyDescent="0.3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P5113" s="2"/>
    </row>
    <row r="5114" spans="1:16" ht="14.25" customHeight="1" x14ac:dyDescent="0.3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P5114" s="2"/>
    </row>
    <row r="5115" spans="1:16" ht="14.25" customHeight="1" x14ac:dyDescent="0.3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  <c r="P5115" s="2"/>
    </row>
    <row r="5116" spans="1:16" ht="14.25" customHeight="1" x14ac:dyDescent="0.3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P5116" s="2"/>
    </row>
    <row r="5117" spans="1:16" ht="14.25" customHeight="1" x14ac:dyDescent="0.3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P5117" s="2"/>
    </row>
    <row r="5118" spans="1:16" ht="14.25" customHeight="1" x14ac:dyDescent="0.3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P5118" s="2"/>
    </row>
    <row r="5119" spans="1:16" ht="14.25" customHeight="1" x14ac:dyDescent="0.3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P5119" s="2"/>
    </row>
    <row r="5120" spans="1:16" ht="14.25" customHeight="1" x14ac:dyDescent="0.3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P5120" s="2"/>
    </row>
    <row r="5121" spans="1:16" ht="14.25" customHeight="1" x14ac:dyDescent="0.3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P5121" s="2"/>
    </row>
    <row r="5122" spans="1:16" ht="14.25" customHeight="1" x14ac:dyDescent="0.3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 t="shared" si="158"/>
        <v>763.27280000000007</v>
      </c>
      <c r="H5122" s="2">
        <f t="shared" si="15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P5122" s="2"/>
    </row>
    <row r="5123" spans="1:16" ht="14.25" customHeight="1" x14ac:dyDescent="0.3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 t="shared" ref="G5123:G5186" si="160">E5123*F5123</f>
        <v>641.65660000000003</v>
      </c>
      <c r="H5123" s="2">
        <f t="shared" ref="H5123:H5186" si="161"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P5123" s="2"/>
    </row>
    <row r="5124" spans="1:16" ht="14.25" customHeight="1" x14ac:dyDescent="0.3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P5124" s="2"/>
    </row>
    <row r="5125" spans="1:16" ht="14.25" customHeight="1" x14ac:dyDescent="0.3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P5125" s="2"/>
    </row>
    <row r="5126" spans="1:16" ht="14.25" customHeight="1" x14ac:dyDescent="0.3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P5126" s="2"/>
    </row>
    <row r="5127" spans="1:16" ht="14.25" customHeight="1" x14ac:dyDescent="0.3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P5127" s="2"/>
    </row>
    <row r="5128" spans="1:16" ht="14.25" customHeight="1" x14ac:dyDescent="0.3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  <c r="P5128" s="2"/>
    </row>
    <row r="5129" spans="1:16" ht="14.25" customHeight="1" x14ac:dyDescent="0.3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P5129" s="2"/>
    </row>
    <row r="5130" spans="1:16" ht="14.25" customHeight="1" x14ac:dyDescent="0.3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P5130" s="2"/>
    </row>
    <row r="5131" spans="1:16" ht="14.25" customHeight="1" x14ac:dyDescent="0.3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P5131" s="2"/>
    </row>
    <row r="5132" spans="1:16" ht="14.25" customHeight="1" x14ac:dyDescent="0.3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P5132" s="2"/>
    </row>
    <row r="5133" spans="1:16" ht="14.25" customHeight="1" x14ac:dyDescent="0.3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  <c r="P5133" s="2"/>
    </row>
    <row r="5134" spans="1:16" ht="14.25" customHeight="1" x14ac:dyDescent="0.3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P5134" s="2"/>
    </row>
    <row r="5135" spans="1:16" ht="14.25" customHeight="1" x14ac:dyDescent="0.3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P5135" s="2"/>
    </row>
    <row r="5136" spans="1:16" ht="14.25" customHeight="1" x14ac:dyDescent="0.3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P5136" s="2"/>
    </row>
    <row r="5137" spans="1:16" ht="14.25" customHeight="1" x14ac:dyDescent="0.3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P5137" s="2"/>
    </row>
    <row r="5138" spans="1:16" ht="14.25" customHeight="1" x14ac:dyDescent="0.3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P5138" s="2"/>
    </row>
    <row r="5139" spans="1:16" ht="14.25" customHeight="1" x14ac:dyDescent="0.3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  <c r="P5139" s="2"/>
    </row>
    <row r="5140" spans="1:16" ht="14.25" customHeight="1" x14ac:dyDescent="0.3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P5140" s="2"/>
    </row>
    <row r="5141" spans="1:16" ht="14.25" customHeight="1" x14ac:dyDescent="0.3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P5141" s="2"/>
    </row>
    <row r="5142" spans="1:16" ht="14.25" customHeight="1" x14ac:dyDescent="0.3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  <c r="P5142" s="2"/>
    </row>
    <row r="5143" spans="1:16" ht="14.25" customHeight="1" x14ac:dyDescent="0.3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P5143" s="2"/>
    </row>
    <row r="5144" spans="1:16" ht="14.25" customHeight="1" x14ac:dyDescent="0.3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P5144" s="2"/>
    </row>
    <row r="5145" spans="1:16" ht="14.25" customHeight="1" x14ac:dyDescent="0.3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P5145" s="2"/>
    </row>
    <row r="5146" spans="1:16" ht="14.25" customHeight="1" x14ac:dyDescent="0.3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P5146" s="2"/>
    </row>
    <row r="5147" spans="1:16" ht="14.25" customHeight="1" x14ac:dyDescent="0.3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P5147" s="2"/>
    </row>
    <row r="5148" spans="1:16" ht="14.25" customHeight="1" x14ac:dyDescent="0.3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P5148" s="2"/>
    </row>
    <row r="5149" spans="1:16" ht="14.25" customHeight="1" x14ac:dyDescent="0.3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P5149" s="2"/>
    </row>
    <row r="5150" spans="1:16" ht="14.25" customHeight="1" x14ac:dyDescent="0.3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  <c r="P5150" s="2"/>
    </row>
    <row r="5151" spans="1:16" ht="14.25" customHeight="1" x14ac:dyDescent="0.3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P5151" s="2"/>
    </row>
    <row r="5152" spans="1:16" ht="14.25" customHeight="1" x14ac:dyDescent="0.3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  <c r="P5152" s="2"/>
    </row>
    <row r="5153" spans="1:16" ht="14.25" customHeight="1" x14ac:dyDescent="0.3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  <c r="P5153" s="2"/>
    </row>
    <row r="5154" spans="1:16" ht="14.25" customHeight="1" x14ac:dyDescent="0.3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P5154" s="2"/>
    </row>
    <row r="5155" spans="1:16" ht="14.25" customHeight="1" x14ac:dyDescent="0.3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P5155" s="2"/>
    </row>
    <row r="5156" spans="1:16" ht="14.25" customHeight="1" x14ac:dyDescent="0.3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P5156" s="2"/>
    </row>
    <row r="5157" spans="1:16" ht="14.25" customHeight="1" x14ac:dyDescent="0.3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  <c r="P5157" s="2"/>
    </row>
    <row r="5158" spans="1:16" ht="14.25" customHeight="1" x14ac:dyDescent="0.3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P5158" s="2"/>
    </row>
    <row r="5159" spans="1:16" ht="14.25" customHeight="1" x14ac:dyDescent="0.3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P5159" s="2"/>
    </row>
    <row r="5160" spans="1:16" ht="14.25" customHeight="1" x14ac:dyDescent="0.3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P5160" s="2"/>
    </row>
    <row r="5161" spans="1:16" ht="14.25" customHeight="1" x14ac:dyDescent="0.3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P5161" s="2"/>
    </row>
    <row r="5162" spans="1:16" ht="14.25" customHeight="1" x14ac:dyDescent="0.3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  <c r="P5162" s="2"/>
    </row>
    <row r="5163" spans="1:16" ht="14.25" customHeight="1" x14ac:dyDescent="0.3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P5163" s="2"/>
    </row>
    <row r="5164" spans="1:16" ht="14.25" customHeight="1" x14ac:dyDescent="0.3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P5164" s="2"/>
    </row>
    <row r="5165" spans="1:16" ht="14.25" customHeight="1" x14ac:dyDescent="0.3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P5165" s="2"/>
    </row>
    <row r="5166" spans="1:16" ht="14.25" customHeight="1" x14ac:dyDescent="0.3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P5166" s="2"/>
    </row>
    <row r="5167" spans="1:16" ht="14.25" customHeight="1" x14ac:dyDescent="0.3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P5167" s="2"/>
    </row>
    <row r="5168" spans="1:16" ht="14.25" customHeight="1" x14ac:dyDescent="0.3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P5168" s="2"/>
    </row>
    <row r="5169" spans="1:16" ht="14.25" customHeight="1" x14ac:dyDescent="0.3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  <c r="P5169" s="2"/>
    </row>
    <row r="5170" spans="1:16" ht="14.25" customHeight="1" x14ac:dyDescent="0.3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  <c r="P5170" s="2"/>
    </row>
    <row r="5171" spans="1:16" ht="14.25" customHeight="1" x14ac:dyDescent="0.3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P5171" s="2"/>
    </row>
    <row r="5172" spans="1:16" ht="14.25" customHeight="1" x14ac:dyDescent="0.3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P5172" s="2"/>
    </row>
    <row r="5173" spans="1:16" ht="14.25" customHeight="1" x14ac:dyDescent="0.3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P5173" s="2"/>
    </row>
    <row r="5174" spans="1:16" ht="14.25" customHeight="1" x14ac:dyDescent="0.3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P5174" s="2"/>
    </row>
    <row r="5175" spans="1:16" ht="14.25" customHeight="1" x14ac:dyDescent="0.3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  <c r="P5175" s="2"/>
    </row>
    <row r="5176" spans="1:16" ht="14.25" customHeight="1" x14ac:dyDescent="0.3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P5176" s="2"/>
    </row>
    <row r="5177" spans="1:16" ht="14.25" customHeight="1" x14ac:dyDescent="0.3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P5177" s="2"/>
    </row>
    <row r="5178" spans="1:16" ht="14.25" customHeight="1" x14ac:dyDescent="0.3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P5178" s="2"/>
    </row>
    <row r="5179" spans="1:16" ht="14.25" customHeight="1" x14ac:dyDescent="0.3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P5179" s="2"/>
    </row>
    <row r="5180" spans="1:16" ht="14.25" customHeight="1" x14ac:dyDescent="0.3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P5180" s="2"/>
    </row>
    <row r="5181" spans="1:16" ht="14.25" customHeight="1" x14ac:dyDescent="0.3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P5181" s="2"/>
    </row>
    <row r="5182" spans="1:16" ht="14.25" customHeight="1" x14ac:dyDescent="0.3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P5182" s="2"/>
    </row>
    <row r="5183" spans="1:16" ht="14.25" customHeight="1" x14ac:dyDescent="0.3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  <c r="P5183" s="2"/>
    </row>
    <row r="5184" spans="1:16" ht="14.25" customHeight="1" x14ac:dyDescent="0.3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P5184" s="2"/>
    </row>
    <row r="5185" spans="1:16" ht="14.25" customHeight="1" x14ac:dyDescent="0.3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  <c r="P5185" s="2"/>
    </row>
    <row r="5186" spans="1:16" ht="14.25" customHeight="1" x14ac:dyDescent="0.3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 t="shared" si="160"/>
        <v>1110.8208</v>
      </c>
      <c r="H5186" s="2">
        <f t="shared" si="161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  <c r="P5186" s="2"/>
    </row>
    <row r="5187" spans="1:16" ht="14.25" customHeight="1" x14ac:dyDescent="0.3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 t="shared" ref="G5187:G5250" si="162">E5187*F5187</f>
        <v>13.177999999999999</v>
      </c>
      <c r="H5187" s="2">
        <f t="shared" ref="H5187:H5250" si="163"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P5187" s="2"/>
    </row>
    <row r="5188" spans="1:16" ht="14.25" customHeight="1" x14ac:dyDescent="0.3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P5188" s="2"/>
    </row>
    <row r="5189" spans="1:16" ht="14.25" customHeight="1" x14ac:dyDescent="0.3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P5189" s="2"/>
    </row>
    <row r="5190" spans="1:16" ht="14.25" customHeight="1" x14ac:dyDescent="0.3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P5190" s="2"/>
    </row>
    <row r="5191" spans="1:16" ht="14.25" customHeight="1" x14ac:dyDescent="0.3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P5191" s="2"/>
    </row>
    <row r="5192" spans="1:16" ht="14.25" customHeight="1" x14ac:dyDescent="0.3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P5192" s="2"/>
    </row>
    <row r="5193" spans="1:16" ht="14.25" customHeight="1" x14ac:dyDescent="0.3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P5193" s="2"/>
    </row>
    <row r="5194" spans="1:16" ht="14.25" customHeight="1" x14ac:dyDescent="0.3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P5194" s="2"/>
    </row>
    <row r="5195" spans="1:16" ht="14.25" customHeight="1" x14ac:dyDescent="0.3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P5195" s="2"/>
    </row>
    <row r="5196" spans="1:16" ht="14.25" customHeight="1" x14ac:dyDescent="0.3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P5196" s="2"/>
    </row>
    <row r="5197" spans="1:16" ht="14.25" customHeight="1" x14ac:dyDescent="0.3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P5197" s="2"/>
    </row>
    <row r="5198" spans="1:16" ht="14.25" customHeight="1" x14ac:dyDescent="0.3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P5198" s="2"/>
    </row>
    <row r="5199" spans="1:16" ht="14.25" customHeight="1" x14ac:dyDescent="0.3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P5199" s="2"/>
    </row>
    <row r="5200" spans="1:16" ht="14.25" customHeight="1" x14ac:dyDescent="0.3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  <c r="P5200" s="2"/>
    </row>
    <row r="5201" spans="1:16" ht="14.25" customHeight="1" x14ac:dyDescent="0.3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  <c r="P5201" s="2"/>
    </row>
    <row r="5202" spans="1:16" ht="14.25" customHeight="1" x14ac:dyDescent="0.3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  <c r="P5202" s="2"/>
    </row>
    <row r="5203" spans="1:16" ht="14.25" customHeight="1" x14ac:dyDescent="0.3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P5203" s="2"/>
    </row>
    <row r="5204" spans="1:16" ht="14.25" customHeight="1" x14ac:dyDescent="0.3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P5204" s="2"/>
    </row>
    <row r="5205" spans="1:16" ht="14.25" customHeight="1" x14ac:dyDescent="0.3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P5205" s="2"/>
    </row>
    <row r="5206" spans="1:16" ht="14.25" customHeight="1" x14ac:dyDescent="0.3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P5206" s="2"/>
    </row>
    <row r="5207" spans="1:16" ht="14.25" customHeight="1" x14ac:dyDescent="0.3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P5207" s="2"/>
    </row>
    <row r="5208" spans="1:16" ht="14.25" customHeight="1" x14ac:dyDescent="0.3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  <c r="P5208" s="2"/>
    </row>
    <row r="5209" spans="1:16" ht="14.25" customHeight="1" x14ac:dyDescent="0.3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  <c r="P5209" s="2"/>
    </row>
    <row r="5210" spans="1:16" ht="14.25" customHeight="1" x14ac:dyDescent="0.3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P5210" s="2"/>
    </row>
    <row r="5211" spans="1:16" ht="14.25" customHeight="1" x14ac:dyDescent="0.3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P5211" s="2"/>
    </row>
    <row r="5212" spans="1:16" ht="14.25" customHeight="1" x14ac:dyDescent="0.3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  <c r="P5212" s="2"/>
    </row>
    <row r="5213" spans="1:16" ht="14.25" customHeight="1" x14ac:dyDescent="0.3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P5213" s="2"/>
    </row>
    <row r="5214" spans="1:16" ht="14.25" customHeight="1" x14ac:dyDescent="0.3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P5214" s="2"/>
    </row>
    <row r="5215" spans="1:16" ht="14.25" customHeight="1" x14ac:dyDescent="0.3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P5215" s="2"/>
    </row>
    <row r="5216" spans="1:16" ht="14.25" customHeight="1" x14ac:dyDescent="0.3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P5216" s="2"/>
    </row>
    <row r="5217" spans="1:16" ht="14.25" customHeight="1" x14ac:dyDescent="0.3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P5217" s="2"/>
    </row>
    <row r="5218" spans="1:16" ht="14.25" customHeight="1" x14ac:dyDescent="0.3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P5218" s="2"/>
    </row>
    <row r="5219" spans="1:16" ht="14.25" customHeight="1" x14ac:dyDescent="0.3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P5219" s="2"/>
    </row>
    <row r="5220" spans="1:16" ht="14.25" customHeight="1" x14ac:dyDescent="0.3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P5220" s="2"/>
    </row>
    <row r="5221" spans="1:16" ht="14.25" customHeight="1" x14ac:dyDescent="0.3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P5221" s="2"/>
    </row>
    <row r="5222" spans="1:16" ht="14.25" customHeight="1" x14ac:dyDescent="0.3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P5222" s="2"/>
    </row>
    <row r="5223" spans="1:16" ht="14.25" customHeight="1" x14ac:dyDescent="0.3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P5223" s="2"/>
    </row>
    <row r="5224" spans="1:16" ht="14.25" customHeight="1" x14ac:dyDescent="0.3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P5224" s="2"/>
    </row>
    <row r="5225" spans="1:16" ht="14.25" customHeight="1" x14ac:dyDescent="0.3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  <c r="P5225" s="2"/>
    </row>
    <row r="5226" spans="1:16" ht="14.25" customHeight="1" x14ac:dyDescent="0.3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  <c r="P5226" s="2"/>
    </row>
    <row r="5227" spans="1:16" ht="14.25" customHeight="1" x14ac:dyDescent="0.3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  <c r="P5227" s="2"/>
    </row>
    <row r="5228" spans="1:16" ht="14.25" customHeight="1" x14ac:dyDescent="0.3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P5228" s="2"/>
    </row>
    <row r="5229" spans="1:16" ht="14.25" customHeight="1" x14ac:dyDescent="0.3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P5229" s="2"/>
    </row>
    <row r="5230" spans="1:16" ht="14.25" customHeight="1" x14ac:dyDescent="0.3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P5230" s="2"/>
    </row>
    <row r="5231" spans="1:16" ht="14.25" customHeight="1" x14ac:dyDescent="0.3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P5231" s="2"/>
    </row>
    <row r="5232" spans="1:16" ht="14.25" customHeight="1" x14ac:dyDescent="0.3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P5232" s="2"/>
    </row>
    <row r="5233" spans="1:16" ht="14.25" customHeight="1" x14ac:dyDescent="0.3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P5233" s="2"/>
    </row>
    <row r="5234" spans="1:16" ht="14.25" customHeight="1" x14ac:dyDescent="0.3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P5234" s="2"/>
    </row>
    <row r="5235" spans="1:16" ht="14.25" customHeight="1" x14ac:dyDescent="0.3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P5235" s="2"/>
    </row>
    <row r="5236" spans="1:16" ht="14.25" customHeight="1" x14ac:dyDescent="0.3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  <c r="P5236" s="2"/>
    </row>
    <row r="5237" spans="1:16" ht="14.25" customHeight="1" x14ac:dyDescent="0.3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P5237" s="2"/>
    </row>
    <row r="5238" spans="1:16" ht="14.25" customHeight="1" x14ac:dyDescent="0.3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  <c r="P5238" s="2"/>
    </row>
    <row r="5239" spans="1:16" ht="14.25" customHeight="1" x14ac:dyDescent="0.3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  <c r="P5239" s="2"/>
    </row>
    <row r="5240" spans="1:16" ht="14.25" customHeight="1" x14ac:dyDescent="0.3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P5240" s="2"/>
    </row>
    <row r="5241" spans="1:16" ht="14.25" customHeight="1" x14ac:dyDescent="0.3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P5241" s="2"/>
    </row>
    <row r="5242" spans="1:16" ht="14.25" customHeight="1" x14ac:dyDescent="0.3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  <c r="P5242" s="2"/>
    </row>
    <row r="5243" spans="1:16" ht="14.25" customHeight="1" x14ac:dyDescent="0.3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P5243" s="2"/>
    </row>
    <row r="5244" spans="1:16" ht="14.25" customHeight="1" x14ac:dyDescent="0.3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P5244" s="2"/>
    </row>
    <row r="5245" spans="1:16" ht="14.25" customHeight="1" x14ac:dyDescent="0.3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P5245" s="2"/>
    </row>
    <row r="5246" spans="1:16" ht="14.25" customHeight="1" x14ac:dyDescent="0.3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P5246" s="2"/>
    </row>
    <row r="5247" spans="1:16" ht="14.25" customHeight="1" x14ac:dyDescent="0.3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  <c r="P5247" s="2"/>
    </row>
    <row r="5248" spans="1:16" ht="14.25" customHeight="1" x14ac:dyDescent="0.3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P5248" s="2"/>
    </row>
    <row r="5249" spans="1:16" ht="14.25" customHeight="1" x14ac:dyDescent="0.3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P5249" s="2"/>
    </row>
    <row r="5250" spans="1:16" ht="14.25" customHeight="1" x14ac:dyDescent="0.3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 t="shared" si="162"/>
        <v>1404.4612999999999</v>
      </c>
      <c r="H5250" s="2">
        <f t="shared" si="163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  <c r="P5250" s="2"/>
    </row>
    <row r="5251" spans="1:16" ht="14.25" customHeight="1" x14ac:dyDescent="0.3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 t="shared" ref="G5251:G5314" si="164">E5251*F5251</f>
        <v>1635.7277999999999</v>
      </c>
      <c r="H5251" s="2">
        <f t="shared" ref="H5251:H5314" si="165">E5251-G5251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  <c r="P5251" s="2"/>
    </row>
    <row r="5252" spans="1:16" ht="14.25" customHeight="1" x14ac:dyDescent="0.3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P5252" s="2"/>
    </row>
    <row r="5253" spans="1:16" ht="14.25" customHeight="1" x14ac:dyDescent="0.3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P5253" s="2"/>
    </row>
    <row r="5254" spans="1:16" ht="14.25" customHeight="1" x14ac:dyDescent="0.3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P5254" s="2"/>
    </row>
    <row r="5255" spans="1:16" ht="14.25" customHeight="1" x14ac:dyDescent="0.3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  <c r="P5255" s="2"/>
    </row>
    <row r="5256" spans="1:16" ht="14.25" customHeight="1" x14ac:dyDescent="0.3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P5256" s="2"/>
    </row>
    <row r="5257" spans="1:16" ht="14.25" customHeight="1" x14ac:dyDescent="0.3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P5257" s="2"/>
    </row>
    <row r="5258" spans="1:16" ht="14.25" customHeight="1" x14ac:dyDescent="0.3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P5258" s="2"/>
    </row>
    <row r="5259" spans="1:16" ht="14.25" customHeight="1" x14ac:dyDescent="0.3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P5259" s="2"/>
    </row>
    <row r="5260" spans="1:16" ht="14.25" customHeight="1" x14ac:dyDescent="0.3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  <c r="P5260" s="2"/>
    </row>
    <row r="5261" spans="1:16" ht="14.25" customHeight="1" x14ac:dyDescent="0.3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P5261" s="2"/>
    </row>
    <row r="5262" spans="1:16" ht="14.25" customHeight="1" x14ac:dyDescent="0.3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P5262" s="2"/>
    </row>
    <row r="5263" spans="1:16" ht="14.25" customHeight="1" x14ac:dyDescent="0.3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P5263" s="2"/>
    </row>
    <row r="5264" spans="1:16" ht="14.25" customHeight="1" x14ac:dyDescent="0.3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  <c r="P5264" s="2"/>
    </row>
    <row r="5265" spans="1:16" ht="14.25" customHeight="1" x14ac:dyDescent="0.3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P5265" s="2"/>
    </row>
    <row r="5266" spans="1:16" ht="14.25" customHeight="1" x14ac:dyDescent="0.3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  <c r="P5266" s="2"/>
    </row>
    <row r="5267" spans="1:16" ht="14.25" customHeight="1" x14ac:dyDescent="0.3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  <c r="P5267" s="2"/>
    </row>
    <row r="5268" spans="1:16" ht="14.25" customHeight="1" x14ac:dyDescent="0.3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P5268" s="2"/>
    </row>
    <row r="5269" spans="1:16" ht="14.25" customHeight="1" x14ac:dyDescent="0.3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  <c r="P5269" s="2"/>
    </row>
    <row r="5270" spans="1:16" ht="14.25" customHeight="1" x14ac:dyDescent="0.3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  <c r="P5270" s="2"/>
    </row>
    <row r="5271" spans="1:16" ht="14.25" customHeight="1" x14ac:dyDescent="0.3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P5271" s="2"/>
    </row>
    <row r="5272" spans="1:16" ht="14.25" customHeight="1" x14ac:dyDescent="0.3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P5272" s="2"/>
    </row>
    <row r="5273" spans="1:16" ht="14.25" customHeight="1" x14ac:dyDescent="0.3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P5273" s="2"/>
    </row>
    <row r="5274" spans="1:16" ht="14.25" customHeight="1" x14ac:dyDescent="0.3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P5274" s="2"/>
    </row>
    <row r="5275" spans="1:16" ht="14.25" customHeight="1" x14ac:dyDescent="0.3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P5275" s="2"/>
    </row>
    <row r="5276" spans="1:16" ht="14.25" customHeight="1" x14ac:dyDescent="0.3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P5276" s="2"/>
    </row>
    <row r="5277" spans="1:16" ht="14.25" customHeight="1" x14ac:dyDescent="0.3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P5277" s="2"/>
    </row>
    <row r="5278" spans="1:16" ht="14.25" customHeight="1" x14ac:dyDescent="0.3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P5278" s="2"/>
    </row>
    <row r="5279" spans="1:16" ht="14.25" customHeight="1" x14ac:dyDescent="0.3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P5279" s="2"/>
    </row>
    <row r="5280" spans="1:16" ht="14.25" customHeight="1" x14ac:dyDescent="0.3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P5280" s="2"/>
    </row>
    <row r="5281" spans="1:16" ht="14.25" customHeight="1" x14ac:dyDescent="0.3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P5281" s="2"/>
    </row>
    <row r="5282" spans="1:16" ht="14.25" customHeight="1" x14ac:dyDescent="0.3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P5282" s="2"/>
    </row>
    <row r="5283" spans="1:16" ht="14.25" customHeight="1" x14ac:dyDescent="0.3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  <c r="P5283" s="2"/>
    </row>
    <row r="5284" spans="1:16" ht="14.25" customHeight="1" x14ac:dyDescent="0.3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P5284" s="2"/>
    </row>
    <row r="5285" spans="1:16" ht="14.25" customHeight="1" x14ac:dyDescent="0.3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P5285" s="2"/>
    </row>
    <row r="5286" spans="1:16" ht="14.25" customHeight="1" x14ac:dyDescent="0.3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  <c r="P5286" s="2"/>
    </row>
    <row r="5287" spans="1:16" ht="14.25" customHeight="1" x14ac:dyDescent="0.3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P5287" s="2"/>
    </row>
    <row r="5288" spans="1:16" ht="14.25" customHeight="1" x14ac:dyDescent="0.3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  <c r="P5288" s="2"/>
    </row>
    <row r="5289" spans="1:16" ht="14.25" customHeight="1" x14ac:dyDescent="0.3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P5289" s="2"/>
    </row>
    <row r="5290" spans="1:16" ht="14.25" customHeight="1" x14ac:dyDescent="0.3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P5290" s="2"/>
    </row>
    <row r="5291" spans="1:16" ht="14.25" customHeight="1" x14ac:dyDescent="0.3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P5291" s="2"/>
    </row>
    <row r="5292" spans="1:16" ht="14.25" customHeight="1" x14ac:dyDescent="0.3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P5292" s="2"/>
    </row>
    <row r="5293" spans="1:16" ht="14.25" customHeight="1" x14ac:dyDescent="0.3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P5293" s="2"/>
    </row>
    <row r="5294" spans="1:16" ht="14.25" customHeight="1" x14ac:dyDescent="0.3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P5294" s="2"/>
    </row>
    <row r="5295" spans="1:16" ht="14.25" customHeight="1" x14ac:dyDescent="0.3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P5295" s="2"/>
    </row>
    <row r="5296" spans="1:16" ht="14.25" customHeight="1" x14ac:dyDescent="0.3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P5296" s="2"/>
    </row>
    <row r="5297" spans="1:16" ht="14.25" customHeight="1" x14ac:dyDescent="0.3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P5297" s="2"/>
    </row>
    <row r="5298" spans="1:16" ht="14.25" customHeight="1" x14ac:dyDescent="0.3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  <c r="P5298" s="2"/>
    </row>
    <row r="5299" spans="1:16" ht="14.25" customHeight="1" x14ac:dyDescent="0.3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P5299" s="2"/>
    </row>
    <row r="5300" spans="1:16" ht="14.25" customHeight="1" x14ac:dyDescent="0.3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P5300" s="2"/>
    </row>
    <row r="5301" spans="1:16" ht="14.25" customHeight="1" x14ac:dyDescent="0.3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  <c r="P5301" s="2"/>
    </row>
    <row r="5302" spans="1:16" ht="14.25" customHeight="1" x14ac:dyDescent="0.3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  <c r="P5302" s="2"/>
    </row>
    <row r="5303" spans="1:16" ht="14.25" customHeight="1" x14ac:dyDescent="0.3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P5303" s="2"/>
    </row>
    <row r="5304" spans="1:16" ht="14.25" customHeight="1" x14ac:dyDescent="0.3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  <c r="P5304" s="2"/>
    </row>
    <row r="5305" spans="1:16" ht="14.25" customHeight="1" x14ac:dyDescent="0.3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P5305" s="2"/>
    </row>
    <row r="5306" spans="1:16" ht="14.25" customHeight="1" x14ac:dyDescent="0.3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P5306" s="2"/>
    </row>
    <row r="5307" spans="1:16" ht="14.25" customHeight="1" x14ac:dyDescent="0.3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P5307" s="2"/>
    </row>
    <row r="5308" spans="1:16" ht="14.25" customHeight="1" x14ac:dyDescent="0.3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P5308" s="2"/>
    </row>
    <row r="5309" spans="1:16" ht="14.25" customHeight="1" x14ac:dyDescent="0.3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P5309" s="2"/>
    </row>
    <row r="5310" spans="1:16" ht="14.25" customHeight="1" x14ac:dyDescent="0.3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P5310" s="2"/>
    </row>
    <row r="5311" spans="1:16" ht="14.25" customHeight="1" x14ac:dyDescent="0.3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P5311" s="2"/>
    </row>
    <row r="5312" spans="1:16" ht="14.25" customHeight="1" x14ac:dyDescent="0.3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P5312" s="2"/>
    </row>
    <row r="5313" spans="1:16" ht="14.25" customHeight="1" x14ac:dyDescent="0.3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P5313" s="2"/>
    </row>
    <row r="5314" spans="1:16" ht="14.25" customHeight="1" x14ac:dyDescent="0.3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 t="shared" si="164"/>
        <v>236.42849999999999</v>
      </c>
      <c r="H5314" s="2">
        <f t="shared" si="165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P5314" s="2"/>
    </row>
    <row r="5315" spans="1:16" ht="14.25" customHeight="1" x14ac:dyDescent="0.3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 t="shared" ref="G5315:G5378" si="166">E5315*F5315</f>
        <v>1742.5626</v>
      </c>
      <c r="H5315" s="2">
        <f t="shared" ref="H5315:H5378" si="167">E5315-G5315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  <c r="P5315" s="2"/>
    </row>
    <row r="5316" spans="1:16" ht="14.25" customHeight="1" x14ac:dyDescent="0.3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P5316" s="2"/>
    </row>
    <row r="5317" spans="1:16" ht="14.25" customHeight="1" x14ac:dyDescent="0.3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P5317" s="2"/>
    </row>
    <row r="5318" spans="1:16" ht="14.25" customHeight="1" x14ac:dyDescent="0.3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P5318" s="2"/>
    </row>
    <row r="5319" spans="1:16" ht="14.25" customHeight="1" x14ac:dyDescent="0.3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P5319" s="2"/>
    </row>
    <row r="5320" spans="1:16" ht="14.25" customHeight="1" x14ac:dyDescent="0.3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P5320" s="2"/>
    </row>
    <row r="5321" spans="1:16" ht="14.25" customHeight="1" x14ac:dyDescent="0.3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P5321" s="2"/>
    </row>
    <row r="5322" spans="1:16" ht="14.25" customHeight="1" x14ac:dyDescent="0.3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P5322" s="2"/>
    </row>
    <row r="5323" spans="1:16" ht="14.25" customHeight="1" x14ac:dyDescent="0.3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P5323" s="2"/>
    </row>
    <row r="5324" spans="1:16" ht="14.25" customHeight="1" x14ac:dyDescent="0.3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P5324" s="2"/>
    </row>
    <row r="5325" spans="1:16" ht="14.25" customHeight="1" x14ac:dyDescent="0.3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P5325" s="2"/>
    </row>
    <row r="5326" spans="1:16" ht="14.25" customHeight="1" x14ac:dyDescent="0.3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  <c r="P5326" s="2"/>
    </row>
    <row r="5327" spans="1:16" ht="14.25" customHeight="1" x14ac:dyDescent="0.3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P5327" s="2"/>
    </row>
    <row r="5328" spans="1:16" ht="14.25" customHeight="1" x14ac:dyDescent="0.3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P5328" s="2"/>
    </row>
    <row r="5329" spans="1:16" ht="14.25" customHeight="1" x14ac:dyDescent="0.3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P5329" s="2"/>
    </row>
    <row r="5330" spans="1:16" ht="14.25" customHeight="1" x14ac:dyDescent="0.3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P5330" s="2"/>
    </row>
    <row r="5331" spans="1:16" ht="14.25" customHeight="1" x14ac:dyDescent="0.3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P5331" s="2"/>
    </row>
    <row r="5332" spans="1:16" ht="14.25" customHeight="1" x14ac:dyDescent="0.3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P5332" s="2"/>
    </row>
    <row r="5333" spans="1:16" ht="14.25" customHeight="1" x14ac:dyDescent="0.3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P5333" s="2"/>
    </row>
    <row r="5334" spans="1:16" ht="14.25" customHeight="1" x14ac:dyDescent="0.3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P5334" s="2"/>
    </row>
    <row r="5335" spans="1:16" ht="14.25" customHeight="1" x14ac:dyDescent="0.3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P5335" s="2"/>
    </row>
    <row r="5336" spans="1:16" ht="14.25" customHeight="1" x14ac:dyDescent="0.3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P5336" s="2"/>
    </row>
    <row r="5337" spans="1:16" ht="14.25" customHeight="1" x14ac:dyDescent="0.3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P5337" s="2"/>
    </row>
    <row r="5338" spans="1:16" ht="14.25" customHeight="1" x14ac:dyDescent="0.3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P5338" s="2"/>
    </row>
    <row r="5339" spans="1:16" ht="14.25" customHeight="1" x14ac:dyDescent="0.3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P5339" s="2"/>
    </row>
    <row r="5340" spans="1:16" ht="14.25" customHeight="1" x14ac:dyDescent="0.3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P5340" s="2"/>
    </row>
    <row r="5341" spans="1:16" ht="14.25" customHeight="1" x14ac:dyDescent="0.3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P5341" s="2"/>
    </row>
    <row r="5342" spans="1:16" ht="14.25" customHeight="1" x14ac:dyDescent="0.3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P5342" s="2"/>
    </row>
    <row r="5343" spans="1:16" ht="14.25" customHeight="1" x14ac:dyDescent="0.3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P5343" s="2"/>
    </row>
    <row r="5344" spans="1:16" ht="14.25" customHeight="1" x14ac:dyDescent="0.3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P5344" s="2"/>
    </row>
    <row r="5345" spans="1:16" ht="14.25" customHeight="1" x14ac:dyDescent="0.3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  <c r="P5345" s="2"/>
    </row>
    <row r="5346" spans="1:16" ht="14.25" customHeight="1" x14ac:dyDescent="0.3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P5346" s="2"/>
    </row>
    <row r="5347" spans="1:16" ht="14.25" customHeight="1" x14ac:dyDescent="0.3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P5347" s="2"/>
    </row>
    <row r="5348" spans="1:16" ht="14.25" customHeight="1" x14ac:dyDescent="0.3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P5348" s="2"/>
    </row>
    <row r="5349" spans="1:16" ht="14.25" customHeight="1" x14ac:dyDescent="0.3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P5349" s="2"/>
    </row>
    <row r="5350" spans="1:16" ht="14.25" customHeight="1" x14ac:dyDescent="0.3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P5350" s="2"/>
    </row>
    <row r="5351" spans="1:16" ht="14.25" customHeight="1" x14ac:dyDescent="0.3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P5351" s="2"/>
    </row>
    <row r="5352" spans="1:16" ht="14.25" customHeight="1" x14ac:dyDescent="0.3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P5352" s="2"/>
    </row>
    <row r="5353" spans="1:16" ht="14.25" customHeight="1" x14ac:dyDescent="0.3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P5353" s="2"/>
    </row>
    <row r="5354" spans="1:16" ht="14.25" customHeight="1" x14ac:dyDescent="0.3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  <c r="P5354" s="2"/>
    </row>
    <row r="5355" spans="1:16" ht="14.25" customHeight="1" x14ac:dyDescent="0.3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P5355" s="2"/>
    </row>
    <row r="5356" spans="1:16" ht="14.25" customHeight="1" x14ac:dyDescent="0.3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P5356" s="2"/>
    </row>
    <row r="5357" spans="1:16" ht="14.25" customHeight="1" x14ac:dyDescent="0.3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P5357" s="2"/>
    </row>
    <row r="5358" spans="1:16" ht="14.25" customHeight="1" x14ac:dyDescent="0.3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P5358" s="2"/>
    </row>
    <row r="5359" spans="1:16" ht="14.25" customHeight="1" x14ac:dyDescent="0.3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  <c r="P5359" s="2"/>
    </row>
    <row r="5360" spans="1:16" ht="14.25" customHeight="1" x14ac:dyDescent="0.3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  <c r="P5360" s="2"/>
    </row>
    <row r="5361" spans="1:16" ht="14.25" customHeight="1" x14ac:dyDescent="0.3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P5361" s="2"/>
    </row>
    <row r="5362" spans="1:16" ht="14.25" customHeight="1" x14ac:dyDescent="0.3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P5362" s="2"/>
    </row>
    <row r="5363" spans="1:16" ht="14.25" customHeight="1" x14ac:dyDescent="0.3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P5363" s="2"/>
    </row>
    <row r="5364" spans="1:16" ht="14.25" customHeight="1" x14ac:dyDescent="0.3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P5364" s="2"/>
    </row>
    <row r="5365" spans="1:16" ht="14.25" customHeight="1" x14ac:dyDescent="0.3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P5365" s="2"/>
    </row>
    <row r="5366" spans="1:16" ht="14.25" customHeight="1" x14ac:dyDescent="0.3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  <c r="P5366" s="2"/>
    </row>
    <row r="5367" spans="1:16" ht="14.25" customHeight="1" x14ac:dyDescent="0.3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  <c r="P5367" s="2"/>
    </row>
    <row r="5368" spans="1:16" ht="14.25" customHeight="1" x14ac:dyDescent="0.3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P5368" s="2"/>
    </row>
    <row r="5369" spans="1:16" ht="14.25" customHeight="1" x14ac:dyDescent="0.3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P5369" s="2"/>
    </row>
    <row r="5370" spans="1:16" ht="14.25" customHeight="1" x14ac:dyDescent="0.3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P5370" s="2"/>
    </row>
    <row r="5371" spans="1:16" ht="14.25" customHeight="1" x14ac:dyDescent="0.3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P5371" s="2"/>
    </row>
    <row r="5372" spans="1:16" ht="14.25" customHeight="1" x14ac:dyDescent="0.3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P5372" s="2"/>
    </row>
    <row r="5373" spans="1:16" ht="14.25" customHeight="1" x14ac:dyDescent="0.3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P5373" s="2"/>
    </row>
    <row r="5374" spans="1:16" ht="14.25" customHeight="1" x14ac:dyDescent="0.3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P5374" s="2"/>
    </row>
    <row r="5375" spans="1:16" ht="14.25" customHeight="1" x14ac:dyDescent="0.3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P5375" s="2"/>
    </row>
    <row r="5376" spans="1:16" ht="14.25" customHeight="1" x14ac:dyDescent="0.3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P5376" s="2"/>
    </row>
    <row r="5377" spans="1:16" ht="14.25" customHeight="1" x14ac:dyDescent="0.3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P5377" s="2"/>
    </row>
    <row r="5378" spans="1:16" ht="14.25" customHeight="1" x14ac:dyDescent="0.3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 t="shared" si="166"/>
        <v>27.433800000000002</v>
      </c>
      <c r="H5378" s="2">
        <f t="shared" si="167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P5378" s="2"/>
    </row>
    <row r="5379" spans="1:16" ht="14.25" customHeight="1" x14ac:dyDescent="0.3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 t="shared" ref="G5379:G5442" si="168">E5379*F5379</f>
        <v>77.959000000000003</v>
      </c>
      <c r="H5379" s="2">
        <f t="shared" ref="H5379:H5442" si="169"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P5379" s="2"/>
    </row>
    <row r="5380" spans="1:16" ht="14.25" customHeight="1" x14ac:dyDescent="0.3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P5380" s="2"/>
    </row>
    <row r="5381" spans="1:16" ht="14.25" customHeight="1" x14ac:dyDescent="0.3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  <c r="P5381" s="2"/>
    </row>
    <row r="5382" spans="1:16" ht="14.25" customHeight="1" x14ac:dyDescent="0.3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P5382" s="2"/>
    </row>
    <row r="5383" spans="1:16" ht="14.25" customHeight="1" x14ac:dyDescent="0.3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P5383" s="2"/>
    </row>
    <row r="5384" spans="1:16" ht="14.25" customHeight="1" x14ac:dyDescent="0.3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P5384" s="2"/>
    </row>
    <row r="5385" spans="1:16" ht="14.25" customHeight="1" x14ac:dyDescent="0.3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P5385" s="2"/>
    </row>
    <row r="5386" spans="1:16" ht="14.25" customHeight="1" x14ac:dyDescent="0.3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  <c r="P5386" s="2"/>
    </row>
    <row r="5387" spans="1:16" ht="14.25" customHeight="1" x14ac:dyDescent="0.3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  <c r="P5387" s="2"/>
    </row>
    <row r="5388" spans="1:16" ht="14.25" customHeight="1" x14ac:dyDescent="0.3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P5388" s="2"/>
    </row>
    <row r="5389" spans="1:16" ht="14.25" customHeight="1" x14ac:dyDescent="0.3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P5389" s="2"/>
    </row>
    <row r="5390" spans="1:16" ht="14.25" customHeight="1" x14ac:dyDescent="0.3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P5390" s="2"/>
    </row>
    <row r="5391" spans="1:16" ht="14.25" customHeight="1" x14ac:dyDescent="0.3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P5391" s="2"/>
    </row>
    <row r="5392" spans="1:16" ht="14.25" customHeight="1" x14ac:dyDescent="0.3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P5392" s="2"/>
    </row>
    <row r="5393" spans="1:16" ht="14.25" customHeight="1" x14ac:dyDescent="0.3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  <c r="P5393" s="2"/>
    </row>
    <row r="5394" spans="1:16" ht="14.25" customHeight="1" x14ac:dyDescent="0.3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  <c r="P5394" s="2"/>
    </row>
    <row r="5395" spans="1:16" ht="14.25" customHeight="1" x14ac:dyDescent="0.3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  <c r="P5395" s="2"/>
    </row>
    <row r="5396" spans="1:16" ht="14.25" customHeight="1" x14ac:dyDescent="0.3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P5396" s="2"/>
    </row>
    <row r="5397" spans="1:16" ht="14.25" customHeight="1" x14ac:dyDescent="0.3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  <c r="P5397" s="2"/>
    </row>
    <row r="5398" spans="1:16" ht="14.25" customHeight="1" x14ac:dyDescent="0.3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P5398" s="2"/>
    </row>
    <row r="5399" spans="1:16" ht="14.25" customHeight="1" x14ac:dyDescent="0.3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P5399" s="2"/>
    </row>
    <row r="5400" spans="1:16" ht="14.25" customHeight="1" x14ac:dyDescent="0.3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P5400" s="2"/>
    </row>
    <row r="5401" spans="1:16" ht="14.25" customHeight="1" x14ac:dyDescent="0.3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P5401" s="2"/>
    </row>
    <row r="5402" spans="1:16" ht="14.25" customHeight="1" x14ac:dyDescent="0.3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  <c r="P5402" s="2"/>
    </row>
    <row r="5403" spans="1:16" ht="14.25" customHeight="1" x14ac:dyDescent="0.3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P5403" s="2"/>
    </row>
    <row r="5404" spans="1:16" ht="14.25" customHeight="1" x14ac:dyDescent="0.3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  <c r="P5404" s="2"/>
    </row>
    <row r="5405" spans="1:16" ht="14.25" customHeight="1" x14ac:dyDescent="0.3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  <c r="P5405" s="2"/>
    </row>
    <row r="5406" spans="1:16" ht="14.25" customHeight="1" x14ac:dyDescent="0.3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P5406" s="2"/>
    </row>
    <row r="5407" spans="1:16" ht="14.25" customHeight="1" x14ac:dyDescent="0.3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P5407" s="2"/>
    </row>
    <row r="5408" spans="1:16" ht="14.25" customHeight="1" x14ac:dyDescent="0.3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  <c r="P5408" s="2"/>
    </row>
    <row r="5409" spans="1:16" ht="14.25" customHeight="1" x14ac:dyDescent="0.3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P5409" s="2"/>
    </row>
    <row r="5410" spans="1:16" ht="14.25" customHeight="1" x14ac:dyDescent="0.3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P5410" s="2"/>
    </row>
    <row r="5411" spans="1:16" ht="14.25" customHeight="1" x14ac:dyDescent="0.3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  <c r="P5411" s="2"/>
    </row>
    <row r="5412" spans="1:16" ht="14.25" customHeight="1" x14ac:dyDescent="0.3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  <c r="P5412" s="2"/>
    </row>
    <row r="5413" spans="1:16" ht="14.25" customHeight="1" x14ac:dyDescent="0.3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P5413" s="2"/>
    </row>
    <row r="5414" spans="1:16" ht="14.25" customHeight="1" x14ac:dyDescent="0.3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P5414" s="2"/>
    </row>
    <row r="5415" spans="1:16" ht="14.25" customHeight="1" x14ac:dyDescent="0.3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  <c r="P5415" s="2"/>
    </row>
    <row r="5416" spans="1:16" ht="14.25" customHeight="1" x14ac:dyDescent="0.3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P5416" s="2"/>
    </row>
    <row r="5417" spans="1:16" ht="14.25" customHeight="1" x14ac:dyDescent="0.3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  <c r="P5417" s="2"/>
    </row>
    <row r="5418" spans="1:16" ht="14.25" customHeight="1" x14ac:dyDescent="0.3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P5418" s="2"/>
    </row>
    <row r="5419" spans="1:16" ht="14.25" customHeight="1" x14ac:dyDescent="0.3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  <c r="P5419" s="2"/>
    </row>
    <row r="5420" spans="1:16" ht="14.25" customHeight="1" x14ac:dyDescent="0.3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  <c r="P5420" s="2"/>
    </row>
    <row r="5421" spans="1:16" ht="14.25" customHeight="1" x14ac:dyDescent="0.3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P5421" s="2"/>
    </row>
    <row r="5422" spans="1:16" ht="14.25" customHeight="1" x14ac:dyDescent="0.3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P5422" s="2"/>
    </row>
    <row r="5423" spans="1:16" ht="14.25" customHeight="1" x14ac:dyDescent="0.3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P5423" s="2"/>
    </row>
    <row r="5424" spans="1:16" ht="14.25" customHeight="1" x14ac:dyDescent="0.3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P5424" s="2"/>
    </row>
    <row r="5425" spans="1:16" ht="14.25" customHeight="1" x14ac:dyDescent="0.3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P5425" s="2"/>
    </row>
    <row r="5426" spans="1:16" ht="14.25" customHeight="1" x14ac:dyDescent="0.3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P5426" s="2"/>
    </row>
    <row r="5427" spans="1:16" ht="14.25" customHeight="1" x14ac:dyDescent="0.3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  <c r="P5427" s="2"/>
    </row>
    <row r="5428" spans="1:16" ht="14.25" customHeight="1" x14ac:dyDescent="0.3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  <c r="P5428" s="2"/>
    </row>
    <row r="5429" spans="1:16" ht="14.25" customHeight="1" x14ac:dyDescent="0.3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P5429" s="2"/>
    </row>
    <row r="5430" spans="1:16" ht="14.25" customHeight="1" x14ac:dyDescent="0.3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P5430" s="2"/>
    </row>
    <row r="5431" spans="1:16" ht="14.25" customHeight="1" x14ac:dyDescent="0.3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P5431" s="2"/>
    </row>
    <row r="5432" spans="1:16" ht="14.25" customHeight="1" x14ac:dyDescent="0.3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  <c r="P5432" s="2"/>
    </row>
    <row r="5433" spans="1:16" ht="14.25" customHeight="1" x14ac:dyDescent="0.3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P5433" s="2"/>
    </row>
    <row r="5434" spans="1:16" ht="14.25" customHeight="1" x14ac:dyDescent="0.3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  <c r="P5434" s="2"/>
    </row>
    <row r="5435" spans="1:16" ht="14.25" customHeight="1" x14ac:dyDescent="0.3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P5435" s="2"/>
    </row>
    <row r="5436" spans="1:16" ht="14.25" customHeight="1" x14ac:dyDescent="0.3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P5436" s="2"/>
    </row>
    <row r="5437" spans="1:16" ht="14.25" customHeight="1" x14ac:dyDescent="0.3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P5437" s="2"/>
    </row>
    <row r="5438" spans="1:16" ht="14.25" customHeight="1" x14ac:dyDescent="0.3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P5438" s="2"/>
    </row>
    <row r="5439" spans="1:16" ht="14.25" customHeight="1" x14ac:dyDescent="0.3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  <c r="P5439" s="2"/>
    </row>
    <row r="5440" spans="1:16" ht="14.25" customHeight="1" x14ac:dyDescent="0.3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P5440" s="2"/>
    </row>
    <row r="5441" spans="1:16" ht="14.25" customHeight="1" x14ac:dyDescent="0.3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P5441" s="2"/>
    </row>
    <row r="5442" spans="1:16" ht="14.25" customHeight="1" x14ac:dyDescent="0.3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 t="shared" si="168"/>
        <v>511.17749999999995</v>
      </c>
      <c r="H5442" s="2">
        <f t="shared" si="16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P5442" s="2"/>
    </row>
    <row r="5443" spans="1:16" ht="14.25" customHeight="1" x14ac:dyDescent="0.3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 t="shared" ref="G5443:G5506" si="170">E5443*F5443</f>
        <v>112.077</v>
      </c>
      <c r="H5443" s="2">
        <f t="shared" ref="H5443:H5506" si="171"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P5443" s="2"/>
    </row>
    <row r="5444" spans="1:16" ht="14.25" customHeight="1" x14ac:dyDescent="0.3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  <c r="P5444" s="2"/>
    </row>
    <row r="5445" spans="1:16" ht="14.25" customHeight="1" x14ac:dyDescent="0.3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P5445" s="2"/>
    </row>
    <row r="5446" spans="1:16" ht="14.25" customHeight="1" x14ac:dyDescent="0.3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P5446" s="2"/>
    </row>
    <row r="5447" spans="1:16" ht="14.25" customHeight="1" x14ac:dyDescent="0.3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P5447" s="2"/>
    </row>
    <row r="5448" spans="1:16" ht="14.25" customHeight="1" x14ac:dyDescent="0.3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P5448" s="2"/>
    </row>
    <row r="5449" spans="1:16" ht="14.25" customHeight="1" x14ac:dyDescent="0.3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P5449" s="2"/>
    </row>
    <row r="5450" spans="1:16" ht="14.25" customHeight="1" x14ac:dyDescent="0.3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  <c r="P5450" s="2"/>
    </row>
    <row r="5451" spans="1:16" ht="14.25" customHeight="1" x14ac:dyDescent="0.3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P5451" s="2"/>
    </row>
    <row r="5452" spans="1:16" ht="14.25" customHeight="1" x14ac:dyDescent="0.3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P5452" s="2"/>
    </row>
    <row r="5453" spans="1:16" ht="14.25" customHeight="1" x14ac:dyDescent="0.3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P5453" s="2"/>
    </row>
    <row r="5454" spans="1:16" ht="14.25" customHeight="1" x14ac:dyDescent="0.3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P5454" s="2"/>
    </row>
    <row r="5455" spans="1:16" ht="14.25" customHeight="1" x14ac:dyDescent="0.3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  <c r="P5455" s="2"/>
    </row>
    <row r="5456" spans="1:16" ht="14.25" customHeight="1" x14ac:dyDescent="0.3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P5456" s="2"/>
    </row>
    <row r="5457" spans="1:16" ht="14.25" customHeight="1" x14ac:dyDescent="0.3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P5457" s="2"/>
    </row>
    <row r="5458" spans="1:16" ht="14.25" customHeight="1" x14ac:dyDescent="0.3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P5458" s="2"/>
    </row>
    <row r="5459" spans="1:16" ht="14.25" customHeight="1" x14ac:dyDescent="0.3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P5459" s="2"/>
    </row>
    <row r="5460" spans="1:16" ht="14.25" customHeight="1" x14ac:dyDescent="0.3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  <c r="P5460" s="2"/>
    </row>
    <row r="5461" spans="1:16" ht="14.25" customHeight="1" x14ac:dyDescent="0.3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P5461" s="2"/>
    </row>
    <row r="5462" spans="1:16" ht="14.25" customHeight="1" x14ac:dyDescent="0.3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P5462" s="2"/>
    </row>
    <row r="5463" spans="1:16" ht="14.25" customHeight="1" x14ac:dyDescent="0.3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P5463" s="2"/>
    </row>
    <row r="5464" spans="1:16" ht="14.25" customHeight="1" x14ac:dyDescent="0.3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P5464" s="2"/>
    </row>
    <row r="5465" spans="1:16" ht="14.25" customHeight="1" x14ac:dyDescent="0.3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P5465" s="2"/>
    </row>
    <row r="5466" spans="1:16" ht="14.25" customHeight="1" x14ac:dyDescent="0.3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P5466" s="2"/>
    </row>
    <row r="5467" spans="1:16" ht="14.25" customHeight="1" x14ac:dyDescent="0.3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P5467" s="2"/>
    </row>
    <row r="5468" spans="1:16" ht="14.25" customHeight="1" x14ac:dyDescent="0.3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P5468" s="2"/>
    </row>
    <row r="5469" spans="1:16" ht="14.25" customHeight="1" x14ac:dyDescent="0.3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P5469" s="2"/>
    </row>
    <row r="5470" spans="1:16" ht="14.25" customHeight="1" x14ac:dyDescent="0.3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P5470" s="2"/>
    </row>
    <row r="5471" spans="1:16" ht="14.25" customHeight="1" x14ac:dyDescent="0.3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P5471" s="2"/>
    </row>
    <row r="5472" spans="1:16" ht="14.25" customHeight="1" x14ac:dyDescent="0.3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P5472" s="2"/>
    </row>
    <row r="5473" spans="1:16" ht="14.25" customHeight="1" x14ac:dyDescent="0.3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P5473" s="2"/>
    </row>
    <row r="5474" spans="1:16" ht="14.25" customHeight="1" x14ac:dyDescent="0.3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P5474" s="2"/>
    </row>
    <row r="5475" spans="1:16" ht="14.25" customHeight="1" x14ac:dyDescent="0.3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  <c r="P5475" s="2"/>
    </row>
    <row r="5476" spans="1:16" ht="14.25" customHeight="1" x14ac:dyDescent="0.3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P5476" s="2"/>
    </row>
    <row r="5477" spans="1:16" ht="14.25" customHeight="1" x14ac:dyDescent="0.3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P5477" s="2"/>
    </row>
    <row r="5478" spans="1:16" ht="14.25" customHeight="1" x14ac:dyDescent="0.3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P5478" s="2"/>
    </row>
    <row r="5479" spans="1:16" ht="14.25" customHeight="1" x14ac:dyDescent="0.3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P5479" s="2"/>
    </row>
    <row r="5480" spans="1:16" ht="14.25" customHeight="1" x14ac:dyDescent="0.3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  <c r="P5480" s="2"/>
    </row>
    <row r="5481" spans="1:16" ht="14.25" customHeight="1" x14ac:dyDescent="0.3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P5481" s="2"/>
    </row>
    <row r="5482" spans="1:16" ht="14.25" customHeight="1" x14ac:dyDescent="0.3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P5482" s="2"/>
    </row>
    <row r="5483" spans="1:16" ht="14.25" customHeight="1" x14ac:dyDescent="0.3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P5483" s="2"/>
    </row>
    <row r="5484" spans="1:16" ht="14.25" customHeight="1" x14ac:dyDescent="0.3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  <c r="P5484" s="2"/>
    </row>
    <row r="5485" spans="1:16" ht="14.25" customHeight="1" x14ac:dyDescent="0.3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P5485" s="2"/>
    </row>
    <row r="5486" spans="1:16" ht="14.25" customHeight="1" x14ac:dyDescent="0.3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P5486" s="2"/>
    </row>
    <row r="5487" spans="1:16" ht="14.25" customHeight="1" x14ac:dyDescent="0.3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P5487" s="2"/>
    </row>
    <row r="5488" spans="1:16" ht="14.25" customHeight="1" x14ac:dyDescent="0.3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P5488" s="2"/>
    </row>
    <row r="5489" spans="1:16" ht="14.25" customHeight="1" x14ac:dyDescent="0.3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P5489" s="2"/>
    </row>
    <row r="5490" spans="1:16" ht="14.25" customHeight="1" x14ac:dyDescent="0.3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P5490" s="2"/>
    </row>
    <row r="5491" spans="1:16" ht="14.25" customHeight="1" x14ac:dyDescent="0.3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P5491" s="2"/>
    </row>
    <row r="5492" spans="1:16" ht="14.25" customHeight="1" x14ac:dyDescent="0.3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P5492" s="2"/>
    </row>
    <row r="5493" spans="1:16" ht="14.25" customHeight="1" x14ac:dyDescent="0.3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  <c r="P5493" s="2"/>
    </row>
    <row r="5494" spans="1:16" ht="14.25" customHeight="1" x14ac:dyDescent="0.3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P5494" s="2"/>
    </row>
    <row r="5495" spans="1:16" ht="14.25" customHeight="1" x14ac:dyDescent="0.3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P5495" s="2"/>
    </row>
    <row r="5496" spans="1:16" ht="14.25" customHeight="1" x14ac:dyDescent="0.3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  <c r="P5496" s="2"/>
    </row>
    <row r="5497" spans="1:16" ht="14.25" customHeight="1" x14ac:dyDescent="0.3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P5497" s="2"/>
    </row>
    <row r="5498" spans="1:16" ht="14.25" customHeight="1" x14ac:dyDescent="0.3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P5498" s="2"/>
    </row>
    <row r="5499" spans="1:16" ht="14.25" customHeight="1" x14ac:dyDescent="0.3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P5499" s="2"/>
    </row>
    <row r="5500" spans="1:16" ht="14.25" customHeight="1" x14ac:dyDescent="0.3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  <c r="P5500" s="2"/>
    </row>
    <row r="5501" spans="1:16" ht="14.25" customHeight="1" x14ac:dyDescent="0.3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  <c r="P5501" s="2"/>
    </row>
    <row r="5502" spans="1:16" ht="14.25" customHeight="1" x14ac:dyDescent="0.3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P5502" s="2"/>
    </row>
    <row r="5503" spans="1:16" ht="14.25" customHeight="1" x14ac:dyDescent="0.3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P5503" s="2"/>
    </row>
    <row r="5504" spans="1:16" ht="14.25" customHeight="1" x14ac:dyDescent="0.3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  <c r="P5504" s="2"/>
    </row>
    <row r="5505" spans="1:16" ht="14.25" customHeight="1" x14ac:dyDescent="0.3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P5505" s="2"/>
    </row>
    <row r="5506" spans="1:16" ht="14.25" customHeight="1" x14ac:dyDescent="0.3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 t="shared" si="170"/>
        <v>15.672499999999999</v>
      </c>
      <c r="H5506" s="2">
        <f t="shared" si="171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P5506" s="2"/>
    </row>
    <row r="5507" spans="1:16" ht="14.25" customHeight="1" x14ac:dyDescent="0.3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 t="shared" ref="G5507:G5570" si="172">E5507*F5507</f>
        <v>773.15940000000001</v>
      </c>
      <c r="H5507" s="2">
        <f t="shared" ref="H5507:H5570" si="173"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P5507" s="2"/>
    </row>
    <row r="5508" spans="1:16" ht="14.25" customHeight="1" x14ac:dyDescent="0.3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P5508" s="2"/>
    </row>
    <row r="5509" spans="1:16" ht="14.25" customHeight="1" x14ac:dyDescent="0.3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P5509" s="2"/>
    </row>
    <row r="5510" spans="1:16" ht="14.25" customHeight="1" x14ac:dyDescent="0.3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P5510" s="2"/>
    </row>
    <row r="5511" spans="1:16" ht="14.25" customHeight="1" x14ac:dyDescent="0.3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P5511" s="2"/>
    </row>
    <row r="5512" spans="1:16" ht="14.25" customHeight="1" x14ac:dyDescent="0.3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P5512" s="2"/>
    </row>
    <row r="5513" spans="1:16" ht="14.25" customHeight="1" x14ac:dyDescent="0.3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P5513" s="2"/>
    </row>
    <row r="5514" spans="1:16" ht="14.25" customHeight="1" x14ac:dyDescent="0.3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P5514" s="2"/>
    </row>
    <row r="5515" spans="1:16" ht="14.25" customHeight="1" x14ac:dyDescent="0.3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  <c r="P5515" s="2"/>
    </row>
    <row r="5516" spans="1:16" ht="14.25" customHeight="1" x14ac:dyDescent="0.3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P5516" s="2"/>
    </row>
    <row r="5517" spans="1:16" ht="14.25" customHeight="1" x14ac:dyDescent="0.3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  <c r="P5517" s="2"/>
    </row>
    <row r="5518" spans="1:16" ht="14.25" customHeight="1" x14ac:dyDescent="0.3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P5518" s="2"/>
    </row>
    <row r="5519" spans="1:16" ht="14.25" customHeight="1" x14ac:dyDescent="0.3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P5519" s="2"/>
    </row>
    <row r="5520" spans="1:16" ht="14.25" customHeight="1" x14ac:dyDescent="0.3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P5520" s="2"/>
    </row>
    <row r="5521" spans="1:16" ht="14.25" customHeight="1" x14ac:dyDescent="0.3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P5521" s="2"/>
    </row>
    <row r="5522" spans="1:16" ht="14.25" customHeight="1" x14ac:dyDescent="0.3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P5522" s="2"/>
    </row>
    <row r="5523" spans="1:16" ht="14.25" customHeight="1" x14ac:dyDescent="0.3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P5523" s="2"/>
    </row>
    <row r="5524" spans="1:16" ht="14.25" customHeight="1" x14ac:dyDescent="0.3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P5524" s="2"/>
    </row>
    <row r="5525" spans="1:16" ht="14.25" customHeight="1" x14ac:dyDescent="0.3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  <c r="P5525" s="2"/>
    </row>
    <row r="5526" spans="1:16" ht="14.25" customHeight="1" x14ac:dyDescent="0.3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  <c r="P5526" s="2"/>
    </row>
    <row r="5527" spans="1:16" ht="14.25" customHeight="1" x14ac:dyDescent="0.3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P5527" s="2"/>
    </row>
    <row r="5528" spans="1:16" ht="14.25" customHeight="1" x14ac:dyDescent="0.3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P5528" s="2"/>
    </row>
    <row r="5529" spans="1:16" ht="14.25" customHeight="1" x14ac:dyDescent="0.3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P5529" s="2"/>
    </row>
    <row r="5530" spans="1:16" ht="14.25" customHeight="1" x14ac:dyDescent="0.3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P5530" s="2"/>
    </row>
    <row r="5531" spans="1:16" ht="14.25" customHeight="1" x14ac:dyDescent="0.3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P5531" s="2"/>
    </row>
    <row r="5532" spans="1:16" ht="14.25" customHeight="1" x14ac:dyDescent="0.3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P5532" s="2"/>
    </row>
    <row r="5533" spans="1:16" ht="14.25" customHeight="1" x14ac:dyDescent="0.3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  <c r="P5533" s="2"/>
    </row>
    <row r="5534" spans="1:16" ht="14.25" customHeight="1" x14ac:dyDescent="0.3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P5534" s="2"/>
    </row>
    <row r="5535" spans="1:16" ht="14.25" customHeight="1" x14ac:dyDescent="0.3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  <c r="P5535" s="2"/>
    </row>
    <row r="5536" spans="1:16" ht="14.25" customHeight="1" x14ac:dyDescent="0.3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P5536" s="2"/>
    </row>
    <row r="5537" spans="1:16" ht="14.25" customHeight="1" x14ac:dyDescent="0.3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  <c r="P5537" s="2"/>
    </row>
    <row r="5538" spans="1:16" ht="14.25" customHeight="1" x14ac:dyDescent="0.3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  <c r="P5538" s="2"/>
    </row>
    <row r="5539" spans="1:16" ht="14.25" customHeight="1" x14ac:dyDescent="0.3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P5539" s="2"/>
    </row>
    <row r="5540" spans="1:16" ht="14.25" customHeight="1" x14ac:dyDescent="0.3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P5540" s="2"/>
    </row>
    <row r="5541" spans="1:16" ht="14.25" customHeight="1" x14ac:dyDescent="0.3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P5541" s="2"/>
    </row>
    <row r="5542" spans="1:16" ht="14.25" customHeight="1" x14ac:dyDescent="0.3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P5542" s="2"/>
    </row>
    <row r="5543" spans="1:16" ht="14.25" customHeight="1" x14ac:dyDescent="0.3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P5543" s="2"/>
    </row>
    <row r="5544" spans="1:16" ht="14.25" customHeight="1" x14ac:dyDescent="0.3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P5544" s="2"/>
    </row>
    <row r="5545" spans="1:16" ht="14.25" customHeight="1" x14ac:dyDescent="0.3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  <c r="P5545" s="2"/>
    </row>
    <row r="5546" spans="1:16" ht="14.25" customHeight="1" x14ac:dyDescent="0.3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P5546" s="2"/>
    </row>
    <row r="5547" spans="1:16" ht="14.25" customHeight="1" x14ac:dyDescent="0.3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  <c r="P5547" s="2"/>
    </row>
    <row r="5548" spans="1:16" ht="14.25" customHeight="1" x14ac:dyDescent="0.3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P5548" s="2"/>
    </row>
    <row r="5549" spans="1:16" ht="14.25" customHeight="1" x14ac:dyDescent="0.3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P5549" s="2"/>
    </row>
    <row r="5550" spans="1:16" ht="14.25" customHeight="1" x14ac:dyDescent="0.3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P5550" s="2"/>
    </row>
    <row r="5551" spans="1:16" ht="14.25" customHeight="1" x14ac:dyDescent="0.3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P5551" s="2"/>
    </row>
    <row r="5552" spans="1:16" ht="14.25" customHeight="1" x14ac:dyDescent="0.3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P5552" s="2"/>
    </row>
    <row r="5553" spans="1:16" ht="14.25" customHeight="1" x14ac:dyDescent="0.3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P5553" s="2"/>
    </row>
    <row r="5554" spans="1:16" ht="14.25" customHeight="1" x14ac:dyDescent="0.3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P5554" s="2"/>
    </row>
    <row r="5555" spans="1:16" ht="14.25" customHeight="1" x14ac:dyDescent="0.3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P5555" s="2"/>
    </row>
    <row r="5556" spans="1:16" ht="14.25" customHeight="1" x14ac:dyDescent="0.3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P5556" s="2"/>
    </row>
    <row r="5557" spans="1:16" ht="14.25" customHeight="1" x14ac:dyDescent="0.3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P5557" s="2"/>
    </row>
    <row r="5558" spans="1:16" ht="14.25" customHeight="1" x14ac:dyDescent="0.3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P5558" s="2"/>
    </row>
    <row r="5559" spans="1:16" ht="14.25" customHeight="1" x14ac:dyDescent="0.3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P5559" s="2"/>
    </row>
    <row r="5560" spans="1:16" ht="14.25" customHeight="1" x14ac:dyDescent="0.3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P5560" s="2"/>
    </row>
    <row r="5561" spans="1:16" ht="14.25" customHeight="1" x14ac:dyDescent="0.3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P5561" s="2"/>
    </row>
    <row r="5562" spans="1:16" ht="14.25" customHeight="1" x14ac:dyDescent="0.3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P5562" s="2"/>
    </row>
    <row r="5563" spans="1:16" ht="14.25" customHeight="1" x14ac:dyDescent="0.3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P5563" s="2"/>
    </row>
    <row r="5564" spans="1:16" ht="14.25" customHeight="1" x14ac:dyDescent="0.3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P5564" s="2"/>
    </row>
    <row r="5565" spans="1:16" ht="14.25" customHeight="1" x14ac:dyDescent="0.3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P5565" s="2"/>
    </row>
    <row r="5566" spans="1:16" ht="14.25" customHeight="1" x14ac:dyDescent="0.3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  <c r="P5566" s="2"/>
    </row>
    <row r="5567" spans="1:16" ht="14.25" customHeight="1" x14ac:dyDescent="0.3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P5567" s="2"/>
    </row>
    <row r="5568" spans="1:16" ht="14.25" customHeight="1" x14ac:dyDescent="0.3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P5568" s="2"/>
    </row>
    <row r="5569" spans="1:16" ht="14.25" customHeight="1" x14ac:dyDescent="0.3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P5569" s="2"/>
    </row>
    <row r="5570" spans="1:16" ht="14.25" customHeight="1" x14ac:dyDescent="0.3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 t="shared" si="172"/>
        <v>808.11710000000005</v>
      </c>
      <c r="H5570" s="2">
        <f t="shared" si="173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P5570" s="2"/>
    </row>
    <row r="5571" spans="1:16" ht="14.25" customHeight="1" x14ac:dyDescent="0.3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 t="shared" ref="G5571:G5634" si="174">E5571*F5571</f>
        <v>1590.9809999999998</v>
      </c>
      <c r="H5571" s="2">
        <f t="shared" ref="H5571:H5634" si="175">E5571-G5571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  <c r="P5571" s="2"/>
    </row>
    <row r="5572" spans="1:16" ht="14.25" customHeight="1" x14ac:dyDescent="0.3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P5572" s="2"/>
    </row>
    <row r="5573" spans="1:16" ht="14.25" customHeight="1" x14ac:dyDescent="0.3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P5573" s="2"/>
    </row>
    <row r="5574" spans="1:16" ht="14.25" customHeight="1" x14ac:dyDescent="0.3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  <c r="P5574" s="2"/>
    </row>
    <row r="5575" spans="1:16" ht="14.25" customHeight="1" x14ac:dyDescent="0.3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P5575" s="2"/>
    </row>
    <row r="5576" spans="1:16" ht="14.25" customHeight="1" x14ac:dyDescent="0.3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P5576" s="2"/>
    </row>
    <row r="5577" spans="1:16" ht="14.25" customHeight="1" x14ac:dyDescent="0.3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P5577" s="2"/>
    </row>
    <row r="5578" spans="1:16" ht="14.25" customHeight="1" x14ac:dyDescent="0.3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P5578" s="2"/>
    </row>
    <row r="5579" spans="1:16" ht="14.25" customHeight="1" x14ac:dyDescent="0.3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  <c r="P5579" s="2"/>
    </row>
    <row r="5580" spans="1:16" ht="14.25" customHeight="1" x14ac:dyDescent="0.3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P5580" s="2"/>
    </row>
    <row r="5581" spans="1:16" ht="14.25" customHeight="1" x14ac:dyDescent="0.3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P5581" s="2"/>
    </row>
    <row r="5582" spans="1:16" ht="14.25" customHeight="1" x14ac:dyDescent="0.3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  <c r="P5582" s="2"/>
    </row>
    <row r="5583" spans="1:16" ht="14.25" customHeight="1" x14ac:dyDescent="0.3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P5583" s="2"/>
    </row>
    <row r="5584" spans="1:16" ht="14.25" customHeight="1" x14ac:dyDescent="0.3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P5584" s="2"/>
    </row>
    <row r="5585" spans="1:16" ht="14.25" customHeight="1" x14ac:dyDescent="0.3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P5585" s="2"/>
    </row>
    <row r="5586" spans="1:16" ht="14.25" customHeight="1" x14ac:dyDescent="0.3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  <c r="P5586" s="2"/>
    </row>
    <row r="5587" spans="1:16" ht="14.25" customHeight="1" x14ac:dyDescent="0.3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P5587" s="2"/>
    </row>
    <row r="5588" spans="1:16" ht="14.25" customHeight="1" x14ac:dyDescent="0.3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P5588" s="2"/>
    </row>
    <row r="5589" spans="1:16" ht="14.25" customHeight="1" x14ac:dyDescent="0.3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P5589" s="2"/>
    </row>
    <row r="5590" spans="1:16" ht="14.25" customHeight="1" x14ac:dyDescent="0.3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P5590" s="2"/>
    </row>
    <row r="5591" spans="1:16" ht="14.25" customHeight="1" x14ac:dyDescent="0.3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P5591" s="2"/>
    </row>
    <row r="5592" spans="1:16" ht="14.25" customHeight="1" x14ac:dyDescent="0.3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  <c r="P5592" s="2"/>
    </row>
    <row r="5593" spans="1:16" ht="14.25" customHeight="1" x14ac:dyDescent="0.3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P5593" s="2"/>
    </row>
    <row r="5594" spans="1:16" ht="14.25" customHeight="1" x14ac:dyDescent="0.3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P5594" s="2"/>
    </row>
    <row r="5595" spans="1:16" ht="14.25" customHeight="1" x14ac:dyDescent="0.3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P5595" s="2"/>
    </row>
    <row r="5596" spans="1:16" ht="14.25" customHeight="1" x14ac:dyDescent="0.3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P5596" s="2"/>
    </row>
    <row r="5597" spans="1:16" ht="14.25" customHeight="1" x14ac:dyDescent="0.3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P5597" s="2"/>
    </row>
    <row r="5598" spans="1:16" ht="14.25" customHeight="1" x14ac:dyDescent="0.3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P5598" s="2"/>
    </row>
    <row r="5599" spans="1:16" ht="14.25" customHeight="1" x14ac:dyDescent="0.3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P5599" s="2"/>
    </row>
    <row r="5600" spans="1:16" ht="14.25" customHeight="1" x14ac:dyDescent="0.3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P5600" s="2"/>
    </row>
    <row r="5601" spans="1:16" ht="14.25" customHeight="1" x14ac:dyDescent="0.3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P5601" s="2"/>
    </row>
    <row r="5602" spans="1:16" ht="14.25" customHeight="1" x14ac:dyDescent="0.3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  <c r="P5602" s="2"/>
    </row>
    <row r="5603" spans="1:16" ht="14.25" customHeight="1" x14ac:dyDescent="0.3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P5603" s="2"/>
    </row>
    <row r="5604" spans="1:16" ht="14.25" customHeight="1" x14ac:dyDescent="0.3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  <c r="P5604" s="2"/>
    </row>
    <row r="5605" spans="1:16" ht="14.25" customHeight="1" x14ac:dyDescent="0.3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P5605" s="2"/>
    </row>
    <row r="5606" spans="1:16" ht="14.25" customHeight="1" x14ac:dyDescent="0.3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P5606" s="2"/>
    </row>
    <row r="5607" spans="1:16" ht="14.25" customHeight="1" x14ac:dyDescent="0.3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P5607" s="2"/>
    </row>
    <row r="5608" spans="1:16" ht="14.25" customHeight="1" x14ac:dyDescent="0.3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P5608" s="2"/>
    </row>
    <row r="5609" spans="1:16" ht="14.25" customHeight="1" x14ac:dyDescent="0.3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  <c r="P5609" s="2"/>
    </row>
    <row r="5610" spans="1:16" ht="14.25" customHeight="1" x14ac:dyDescent="0.3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P5610" s="2"/>
    </row>
    <row r="5611" spans="1:16" ht="14.25" customHeight="1" x14ac:dyDescent="0.3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P5611" s="2"/>
    </row>
    <row r="5612" spans="1:16" ht="14.25" customHeight="1" x14ac:dyDescent="0.3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P5612" s="2"/>
    </row>
    <row r="5613" spans="1:16" ht="14.25" customHeight="1" x14ac:dyDescent="0.3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P5613" s="2"/>
    </row>
    <row r="5614" spans="1:16" ht="14.25" customHeight="1" x14ac:dyDescent="0.3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P5614" s="2"/>
    </row>
    <row r="5615" spans="1:16" ht="14.25" customHeight="1" x14ac:dyDescent="0.3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P5615" s="2"/>
    </row>
    <row r="5616" spans="1:16" ht="14.25" customHeight="1" x14ac:dyDescent="0.3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  <c r="P5616" s="2"/>
    </row>
    <row r="5617" spans="1:16" ht="14.25" customHeight="1" x14ac:dyDescent="0.3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P5617" s="2"/>
    </row>
    <row r="5618" spans="1:16" ht="14.25" customHeight="1" x14ac:dyDescent="0.3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P5618" s="2"/>
    </row>
    <row r="5619" spans="1:16" ht="14.25" customHeight="1" x14ac:dyDescent="0.3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P5619" s="2"/>
    </row>
    <row r="5620" spans="1:16" ht="14.25" customHeight="1" x14ac:dyDescent="0.3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P5620" s="2"/>
    </row>
    <row r="5621" spans="1:16" ht="14.25" customHeight="1" x14ac:dyDescent="0.3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P5621" s="2"/>
    </row>
    <row r="5622" spans="1:16" ht="14.25" customHeight="1" x14ac:dyDescent="0.3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P5622" s="2"/>
    </row>
    <row r="5623" spans="1:16" ht="14.25" customHeight="1" x14ac:dyDescent="0.3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P5623" s="2"/>
    </row>
    <row r="5624" spans="1:16" ht="14.25" customHeight="1" x14ac:dyDescent="0.3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P5624" s="2"/>
    </row>
    <row r="5625" spans="1:16" ht="14.25" customHeight="1" x14ac:dyDescent="0.3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P5625" s="2"/>
    </row>
    <row r="5626" spans="1:16" ht="14.25" customHeight="1" x14ac:dyDescent="0.3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P5626" s="2"/>
    </row>
    <row r="5627" spans="1:16" ht="14.25" customHeight="1" x14ac:dyDescent="0.3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P5627" s="2"/>
    </row>
    <row r="5628" spans="1:16" ht="14.25" customHeight="1" x14ac:dyDescent="0.3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  <c r="P5628" s="2"/>
    </row>
    <row r="5629" spans="1:16" ht="14.25" customHeight="1" x14ac:dyDescent="0.3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P5629" s="2"/>
    </row>
    <row r="5630" spans="1:16" ht="14.25" customHeight="1" x14ac:dyDescent="0.3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P5630" s="2"/>
    </row>
    <row r="5631" spans="1:16" ht="14.25" customHeight="1" x14ac:dyDescent="0.3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  <c r="P5631" s="2"/>
    </row>
    <row r="5632" spans="1:16" ht="14.25" customHeight="1" x14ac:dyDescent="0.3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P5632" s="2"/>
    </row>
    <row r="5633" spans="1:16" ht="14.25" customHeight="1" x14ac:dyDescent="0.3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P5633" s="2"/>
    </row>
    <row r="5634" spans="1:16" ht="14.25" customHeight="1" x14ac:dyDescent="0.3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 t="shared" si="174"/>
        <v>1637.6874</v>
      </c>
      <c r="H5634" s="2">
        <f t="shared" si="175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  <c r="P5634" s="2"/>
    </row>
    <row r="5635" spans="1:16" ht="14.25" customHeight="1" x14ac:dyDescent="0.3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 t="shared" ref="G5635:G5698" si="176">E5635*F5635</f>
        <v>594.82330000000002</v>
      </c>
      <c r="H5635" s="2">
        <f t="shared" ref="H5635:H5698" si="177"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P5635" s="2"/>
    </row>
    <row r="5636" spans="1:16" ht="14.25" customHeight="1" x14ac:dyDescent="0.3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P5636" s="2"/>
    </row>
    <row r="5637" spans="1:16" ht="14.25" customHeight="1" x14ac:dyDescent="0.3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  <c r="P5637" s="2"/>
    </row>
    <row r="5638" spans="1:16" ht="14.25" customHeight="1" x14ac:dyDescent="0.3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P5638" s="2"/>
    </row>
    <row r="5639" spans="1:16" ht="14.25" customHeight="1" x14ac:dyDescent="0.3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  <c r="P5639" s="2"/>
    </row>
    <row r="5640" spans="1:16" ht="14.25" customHeight="1" x14ac:dyDescent="0.3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P5640" s="2"/>
    </row>
    <row r="5641" spans="1:16" ht="14.25" customHeight="1" x14ac:dyDescent="0.3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P5641" s="2"/>
    </row>
    <row r="5642" spans="1:16" ht="14.25" customHeight="1" x14ac:dyDescent="0.3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P5642" s="2"/>
    </row>
    <row r="5643" spans="1:16" ht="14.25" customHeight="1" x14ac:dyDescent="0.3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  <c r="P5643" s="2"/>
    </row>
    <row r="5644" spans="1:16" ht="14.25" customHeight="1" x14ac:dyDescent="0.3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P5644" s="2"/>
    </row>
    <row r="5645" spans="1:16" ht="14.25" customHeight="1" x14ac:dyDescent="0.3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P5645" s="2"/>
    </row>
    <row r="5646" spans="1:16" ht="14.25" customHeight="1" x14ac:dyDescent="0.3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  <c r="P5646" s="2"/>
    </row>
    <row r="5647" spans="1:16" ht="14.25" customHeight="1" x14ac:dyDescent="0.3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P5647" s="2"/>
    </row>
    <row r="5648" spans="1:16" ht="14.25" customHeight="1" x14ac:dyDescent="0.3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P5648" s="2"/>
    </row>
    <row r="5649" spans="1:16" ht="14.25" customHeight="1" x14ac:dyDescent="0.3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P5649" s="2"/>
    </row>
    <row r="5650" spans="1:16" ht="14.25" customHeight="1" x14ac:dyDescent="0.3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P5650" s="2"/>
    </row>
    <row r="5651" spans="1:16" ht="14.25" customHeight="1" x14ac:dyDescent="0.3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  <c r="P5651" s="2"/>
    </row>
    <row r="5652" spans="1:16" ht="14.25" customHeight="1" x14ac:dyDescent="0.3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P5652" s="2"/>
    </row>
    <row r="5653" spans="1:16" ht="14.25" customHeight="1" x14ac:dyDescent="0.3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P5653" s="2"/>
    </row>
    <row r="5654" spans="1:16" ht="14.25" customHeight="1" x14ac:dyDescent="0.3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P5654" s="2"/>
    </row>
    <row r="5655" spans="1:16" ht="14.25" customHeight="1" x14ac:dyDescent="0.3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  <c r="P5655" s="2"/>
    </row>
    <row r="5656" spans="1:16" ht="14.25" customHeight="1" x14ac:dyDescent="0.3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P5656" s="2"/>
    </row>
    <row r="5657" spans="1:16" ht="14.25" customHeight="1" x14ac:dyDescent="0.3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P5657" s="2"/>
    </row>
    <row r="5658" spans="1:16" ht="14.25" customHeight="1" x14ac:dyDescent="0.3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P5658" s="2"/>
    </row>
    <row r="5659" spans="1:16" ht="14.25" customHeight="1" x14ac:dyDescent="0.3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P5659" s="2"/>
    </row>
    <row r="5660" spans="1:16" ht="14.25" customHeight="1" x14ac:dyDescent="0.3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P5660" s="2"/>
    </row>
    <row r="5661" spans="1:16" ht="14.25" customHeight="1" x14ac:dyDescent="0.3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  <c r="P5661" s="2"/>
    </row>
    <row r="5662" spans="1:16" ht="14.25" customHeight="1" x14ac:dyDescent="0.3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P5662" s="2"/>
    </row>
    <row r="5663" spans="1:16" ht="14.25" customHeight="1" x14ac:dyDescent="0.3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P5663" s="2"/>
    </row>
    <row r="5664" spans="1:16" ht="14.25" customHeight="1" x14ac:dyDescent="0.3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P5664" s="2"/>
    </row>
    <row r="5665" spans="1:16" ht="14.25" customHeight="1" x14ac:dyDescent="0.3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  <c r="P5665" s="2"/>
    </row>
    <row r="5666" spans="1:16" ht="14.25" customHeight="1" x14ac:dyDescent="0.3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P5666" s="2"/>
    </row>
    <row r="5667" spans="1:16" ht="14.25" customHeight="1" x14ac:dyDescent="0.3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  <c r="P5667" s="2"/>
    </row>
    <row r="5668" spans="1:16" ht="14.25" customHeight="1" x14ac:dyDescent="0.3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P5668" s="2"/>
    </row>
    <row r="5669" spans="1:16" ht="14.25" customHeight="1" x14ac:dyDescent="0.3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P5669" s="2"/>
    </row>
    <row r="5670" spans="1:16" ht="14.25" customHeight="1" x14ac:dyDescent="0.3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P5670" s="2"/>
    </row>
    <row r="5671" spans="1:16" ht="14.25" customHeight="1" x14ac:dyDescent="0.3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  <c r="P5671" s="2"/>
    </row>
    <row r="5672" spans="1:16" ht="14.25" customHeight="1" x14ac:dyDescent="0.3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P5672" s="2"/>
    </row>
    <row r="5673" spans="1:16" ht="14.25" customHeight="1" x14ac:dyDescent="0.3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P5673" s="2"/>
    </row>
    <row r="5674" spans="1:16" ht="14.25" customHeight="1" x14ac:dyDescent="0.3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P5674" s="2"/>
    </row>
    <row r="5675" spans="1:16" ht="14.25" customHeight="1" x14ac:dyDescent="0.3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P5675" s="2"/>
    </row>
    <row r="5676" spans="1:16" ht="14.25" customHeight="1" x14ac:dyDescent="0.3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P5676" s="2"/>
    </row>
    <row r="5677" spans="1:16" ht="14.25" customHeight="1" x14ac:dyDescent="0.3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P5677" s="2"/>
    </row>
    <row r="5678" spans="1:16" ht="14.25" customHeight="1" x14ac:dyDescent="0.3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  <c r="P5678" s="2"/>
    </row>
    <row r="5679" spans="1:16" ht="14.25" customHeight="1" x14ac:dyDescent="0.3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P5679" s="2"/>
    </row>
    <row r="5680" spans="1:16" ht="14.25" customHeight="1" x14ac:dyDescent="0.3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  <c r="P5680" s="2"/>
    </row>
    <row r="5681" spans="1:16" ht="14.25" customHeight="1" x14ac:dyDescent="0.3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  <c r="P5681" s="2"/>
    </row>
    <row r="5682" spans="1:16" ht="14.25" customHeight="1" x14ac:dyDescent="0.3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P5682" s="2"/>
    </row>
    <row r="5683" spans="1:16" ht="14.25" customHeight="1" x14ac:dyDescent="0.3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P5683" s="2"/>
    </row>
    <row r="5684" spans="1:16" ht="14.25" customHeight="1" x14ac:dyDescent="0.3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P5684" s="2"/>
    </row>
    <row r="5685" spans="1:16" ht="14.25" customHeight="1" x14ac:dyDescent="0.3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  <c r="P5685" s="2"/>
    </row>
    <row r="5686" spans="1:16" ht="14.25" customHeight="1" x14ac:dyDescent="0.3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  <c r="P5686" s="2"/>
    </row>
    <row r="5687" spans="1:16" ht="14.25" customHeight="1" x14ac:dyDescent="0.3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P5687" s="2"/>
    </row>
    <row r="5688" spans="1:16" ht="14.25" customHeight="1" x14ac:dyDescent="0.3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P5688" s="2"/>
    </row>
    <row r="5689" spans="1:16" ht="14.25" customHeight="1" x14ac:dyDescent="0.3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  <c r="P5689" s="2"/>
    </row>
    <row r="5690" spans="1:16" ht="14.25" customHeight="1" x14ac:dyDescent="0.3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  <c r="P5690" s="2"/>
    </row>
    <row r="5691" spans="1:16" ht="14.25" customHeight="1" x14ac:dyDescent="0.3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P5691" s="2"/>
    </row>
    <row r="5692" spans="1:16" ht="14.25" customHeight="1" x14ac:dyDescent="0.3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P5692" s="2"/>
    </row>
    <row r="5693" spans="1:16" ht="14.25" customHeight="1" x14ac:dyDescent="0.3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P5693" s="2"/>
    </row>
    <row r="5694" spans="1:16" ht="14.25" customHeight="1" x14ac:dyDescent="0.3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P5694" s="2"/>
    </row>
    <row r="5695" spans="1:16" ht="14.25" customHeight="1" x14ac:dyDescent="0.3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P5695" s="2"/>
    </row>
    <row r="5696" spans="1:16" ht="14.25" customHeight="1" x14ac:dyDescent="0.3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P5696" s="2"/>
    </row>
    <row r="5697" spans="1:16" ht="14.25" customHeight="1" x14ac:dyDescent="0.3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P5697" s="2"/>
    </row>
    <row r="5698" spans="1:16" ht="14.25" customHeight="1" x14ac:dyDescent="0.3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 t="shared" si="176"/>
        <v>728.45519999999999</v>
      </c>
      <c r="H5698" s="2">
        <f t="shared" si="177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P5698" s="2"/>
    </row>
    <row r="5699" spans="1:16" ht="14.25" customHeight="1" x14ac:dyDescent="0.3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 t="shared" ref="G5699:G5762" si="178">E5699*F5699</f>
        <v>1198.6099999999999</v>
      </c>
      <c r="H5699" s="2">
        <f t="shared" ref="H5699:H5762" si="179">E5699-G5699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  <c r="P5699" s="2"/>
    </row>
    <row r="5700" spans="1:16" ht="14.25" customHeight="1" x14ac:dyDescent="0.3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P5700" s="2"/>
    </row>
    <row r="5701" spans="1:16" ht="14.25" customHeight="1" x14ac:dyDescent="0.3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  <c r="P5701" s="2"/>
    </row>
    <row r="5702" spans="1:16" ht="14.25" customHeight="1" x14ac:dyDescent="0.3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P5702" s="2"/>
    </row>
    <row r="5703" spans="1:16" ht="14.25" customHeight="1" x14ac:dyDescent="0.3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P5703" s="2"/>
    </row>
    <row r="5704" spans="1:16" ht="14.25" customHeight="1" x14ac:dyDescent="0.3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P5704" s="2"/>
    </row>
    <row r="5705" spans="1:16" ht="14.25" customHeight="1" x14ac:dyDescent="0.3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P5705" s="2"/>
    </row>
    <row r="5706" spans="1:16" ht="14.25" customHeight="1" x14ac:dyDescent="0.3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P5706" s="2"/>
    </row>
    <row r="5707" spans="1:16" ht="14.25" customHeight="1" x14ac:dyDescent="0.3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  <c r="P5707" s="2"/>
    </row>
    <row r="5708" spans="1:16" ht="14.25" customHeight="1" x14ac:dyDescent="0.3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P5708" s="2"/>
    </row>
    <row r="5709" spans="1:16" ht="14.25" customHeight="1" x14ac:dyDescent="0.3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P5709" s="2"/>
    </row>
    <row r="5710" spans="1:16" ht="14.25" customHeight="1" x14ac:dyDescent="0.3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P5710" s="2"/>
    </row>
    <row r="5711" spans="1:16" ht="14.25" customHeight="1" x14ac:dyDescent="0.3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P5711" s="2"/>
    </row>
    <row r="5712" spans="1:16" ht="14.25" customHeight="1" x14ac:dyDescent="0.3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  <c r="P5712" s="2"/>
    </row>
    <row r="5713" spans="1:16" ht="14.25" customHeight="1" x14ac:dyDescent="0.3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P5713" s="2"/>
    </row>
    <row r="5714" spans="1:16" ht="14.25" customHeight="1" x14ac:dyDescent="0.3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P5714" s="2"/>
    </row>
    <row r="5715" spans="1:16" ht="14.25" customHeight="1" x14ac:dyDescent="0.3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  <c r="P5715" s="2"/>
    </row>
    <row r="5716" spans="1:16" ht="14.25" customHeight="1" x14ac:dyDescent="0.3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P5716" s="2"/>
    </row>
    <row r="5717" spans="1:16" ht="14.25" customHeight="1" x14ac:dyDescent="0.3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  <c r="P5717" s="2"/>
    </row>
    <row r="5718" spans="1:16" ht="14.25" customHeight="1" x14ac:dyDescent="0.3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P5718" s="2"/>
    </row>
    <row r="5719" spans="1:16" ht="14.25" customHeight="1" x14ac:dyDescent="0.3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P5719" s="2"/>
    </row>
    <row r="5720" spans="1:16" ht="14.25" customHeight="1" x14ac:dyDescent="0.3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P5720" s="2"/>
    </row>
    <row r="5721" spans="1:16" ht="14.25" customHeight="1" x14ac:dyDescent="0.3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P5721" s="2"/>
    </row>
    <row r="5722" spans="1:16" ht="14.25" customHeight="1" x14ac:dyDescent="0.3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P5722" s="2"/>
    </row>
    <row r="5723" spans="1:16" ht="14.25" customHeight="1" x14ac:dyDescent="0.3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P5723" s="2"/>
    </row>
    <row r="5724" spans="1:16" ht="14.25" customHeight="1" x14ac:dyDescent="0.3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P5724" s="2"/>
    </row>
    <row r="5725" spans="1:16" ht="14.25" customHeight="1" x14ac:dyDescent="0.3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P5725" s="2"/>
    </row>
    <row r="5726" spans="1:16" ht="14.25" customHeight="1" x14ac:dyDescent="0.3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P5726" s="2"/>
    </row>
    <row r="5727" spans="1:16" ht="14.25" customHeight="1" x14ac:dyDescent="0.3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P5727" s="2"/>
    </row>
    <row r="5728" spans="1:16" ht="14.25" customHeight="1" x14ac:dyDescent="0.3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P5728" s="2"/>
    </row>
    <row r="5729" spans="1:16" ht="14.25" customHeight="1" x14ac:dyDescent="0.3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P5729" s="2"/>
    </row>
    <row r="5730" spans="1:16" ht="14.25" customHeight="1" x14ac:dyDescent="0.3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  <c r="P5730" s="2"/>
    </row>
    <row r="5731" spans="1:16" ht="14.25" customHeight="1" x14ac:dyDescent="0.3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P5731" s="2"/>
    </row>
    <row r="5732" spans="1:16" ht="14.25" customHeight="1" x14ac:dyDescent="0.3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P5732" s="2"/>
    </row>
    <row r="5733" spans="1:16" ht="14.25" customHeight="1" x14ac:dyDescent="0.3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P5733" s="2"/>
    </row>
    <row r="5734" spans="1:16" ht="14.25" customHeight="1" x14ac:dyDescent="0.3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  <c r="P5734" s="2"/>
    </row>
    <row r="5735" spans="1:16" ht="14.25" customHeight="1" x14ac:dyDescent="0.3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P5735" s="2"/>
    </row>
    <row r="5736" spans="1:16" ht="14.25" customHeight="1" x14ac:dyDescent="0.3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  <c r="P5736" s="2"/>
    </row>
    <row r="5737" spans="1:16" ht="14.25" customHeight="1" x14ac:dyDescent="0.3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P5737" s="2"/>
    </row>
    <row r="5738" spans="1:16" ht="14.25" customHeight="1" x14ac:dyDescent="0.3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P5738" s="2"/>
    </row>
    <row r="5739" spans="1:16" ht="14.25" customHeight="1" x14ac:dyDescent="0.3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P5739" s="2"/>
    </row>
    <row r="5740" spans="1:16" ht="14.25" customHeight="1" x14ac:dyDescent="0.3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P5740" s="2"/>
    </row>
    <row r="5741" spans="1:16" ht="14.25" customHeight="1" x14ac:dyDescent="0.3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  <c r="P5741" s="2"/>
    </row>
    <row r="5742" spans="1:16" ht="14.25" customHeight="1" x14ac:dyDescent="0.3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P5742" s="2"/>
    </row>
    <row r="5743" spans="1:16" ht="14.25" customHeight="1" x14ac:dyDescent="0.3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  <c r="P5743" s="2"/>
    </row>
    <row r="5744" spans="1:16" ht="14.25" customHeight="1" x14ac:dyDescent="0.3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P5744" s="2"/>
    </row>
    <row r="5745" spans="1:16" ht="14.25" customHeight="1" x14ac:dyDescent="0.3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P5745" s="2"/>
    </row>
    <row r="5746" spans="1:16" ht="14.25" customHeight="1" x14ac:dyDescent="0.3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P5746" s="2"/>
    </row>
    <row r="5747" spans="1:16" ht="14.25" customHeight="1" x14ac:dyDescent="0.3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P5747" s="2"/>
    </row>
    <row r="5748" spans="1:16" ht="14.25" customHeight="1" x14ac:dyDescent="0.3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P5748" s="2"/>
    </row>
    <row r="5749" spans="1:16" ht="14.25" customHeight="1" x14ac:dyDescent="0.3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P5749" s="2"/>
    </row>
    <row r="5750" spans="1:16" ht="14.25" customHeight="1" x14ac:dyDescent="0.3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P5750" s="2"/>
    </row>
    <row r="5751" spans="1:16" ht="14.25" customHeight="1" x14ac:dyDescent="0.3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P5751" s="2"/>
    </row>
    <row r="5752" spans="1:16" ht="14.25" customHeight="1" x14ac:dyDescent="0.3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  <c r="P5752" s="2"/>
    </row>
    <row r="5753" spans="1:16" ht="14.25" customHeight="1" x14ac:dyDescent="0.3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P5753" s="2"/>
    </row>
    <row r="5754" spans="1:16" ht="14.25" customHeight="1" x14ac:dyDescent="0.3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P5754" s="2"/>
    </row>
    <row r="5755" spans="1:16" ht="14.25" customHeight="1" x14ac:dyDescent="0.3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P5755" s="2"/>
    </row>
    <row r="5756" spans="1:16" ht="14.25" customHeight="1" x14ac:dyDescent="0.3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  <c r="P5756" s="2"/>
    </row>
    <row r="5757" spans="1:16" ht="14.25" customHeight="1" x14ac:dyDescent="0.3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P5757" s="2"/>
    </row>
    <row r="5758" spans="1:16" ht="14.25" customHeight="1" x14ac:dyDescent="0.3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P5758" s="2"/>
    </row>
    <row r="5759" spans="1:16" ht="14.25" customHeight="1" x14ac:dyDescent="0.3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  <c r="P5759" s="2"/>
    </row>
    <row r="5760" spans="1:16" ht="14.25" customHeight="1" x14ac:dyDescent="0.3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P5760" s="2"/>
    </row>
    <row r="5761" spans="1:16" ht="14.25" customHeight="1" x14ac:dyDescent="0.3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P5761" s="2"/>
    </row>
    <row r="5762" spans="1:16" ht="14.25" customHeight="1" x14ac:dyDescent="0.3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 t="shared" si="178"/>
        <v>32.222200000000001</v>
      </c>
      <c r="H5762" s="2">
        <f t="shared" si="17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P5762" s="2"/>
    </row>
    <row r="5763" spans="1:16" ht="14.25" customHeight="1" x14ac:dyDescent="0.3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 t="shared" ref="G5763:G5826" si="180">E5763*F5763</f>
        <v>254.97</v>
      </c>
      <c r="H5763" s="2">
        <f t="shared" ref="H5763:H5826" si="181"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P5763" s="2"/>
    </row>
    <row r="5764" spans="1:16" ht="14.25" customHeight="1" x14ac:dyDescent="0.3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  <c r="P5764" s="2"/>
    </row>
    <row r="5765" spans="1:16" ht="14.25" customHeight="1" x14ac:dyDescent="0.3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  <c r="P5765" s="2"/>
    </row>
    <row r="5766" spans="1:16" ht="14.25" customHeight="1" x14ac:dyDescent="0.3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P5766" s="2"/>
    </row>
    <row r="5767" spans="1:16" ht="14.25" customHeight="1" x14ac:dyDescent="0.3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  <c r="P5767" s="2"/>
    </row>
    <row r="5768" spans="1:16" ht="14.25" customHeight="1" x14ac:dyDescent="0.3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P5768" s="2"/>
    </row>
    <row r="5769" spans="1:16" ht="14.25" customHeight="1" x14ac:dyDescent="0.3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P5769" s="2"/>
    </row>
    <row r="5770" spans="1:16" ht="14.25" customHeight="1" x14ac:dyDescent="0.3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P5770" s="2"/>
    </row>
    <row r="5771" spans="1:16" ht="14.25" customHeight="1" x14ac:dyDescent="0.3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P5771" s="2"/>
    </row>
    <row r="5772" spans="1:16" ht="14.25" customHeight="1" x14ac:dyDescent="0.3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P5772" s="2"/>
    </row>
    <row r="5773" spans="1:16" ht="14.25" customHeight="1" x14ac:dyDescent="0.3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P5773" s="2"/>
    </row>
    <row r="5774" spans="1:16" ht="14.25" customHeight="1" x14ac:dyDescent="0.3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P5774" s="2"/>
    </row>
    <row r="5775" spans="1:16" ht="14.25" customHeight="1" x14ac:dyDescent="0.3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P5775" s="2"/>
    </row>
    <row r="5776" spans="1:16" ht="14.25" customHeight="1" x14ac:dyDescent="0.3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P5776" s="2"/>
    </row>
    <row r="5777" spans="1:16" ht="14.25" customHeight="1" x14ac:dyDescent="0.3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P5777" s="2"/>
    </row>
    <row r="5778" spans="1:16" ht="14.25" customHeight="1" x14ac:dyDescent="0.3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  <c r="P5778" s="2"/>
    </row>
    <row r="5779" spans="1:16" ht="14.25" customHeight="1" x14ac:dyDescent="0.3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P5779" s="2"/>
    </row>
    <row r="5780" spans="1:16" ht="14.25" customHeight="1" x14ac:dyDescent="0.3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P5780" s="2"/>
    </row>
    <row r="5781" spans="1:16" ht="14.25" customHeight="1" x14ac:dyDescent="0.3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P5781" s="2"/>
    </row>
    <row r="5782" spans="1:16" ht="14.25" customHeight="1" x14ac:dyDescent="0.3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P5782" s="2"/>
    </row>
    <row r="5783" spans="1:16" ht="14.25" customHeight="1" x14ac:dyDescent="0.3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P5783" s="2"/>
    </row>
    <row r="5784" spans="1:16" ht="14.25" customHeight="1" x14ac:dyDescent="0.3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P5784" s="2"/>
    </row>
    <row r="5785" spans="1:16" ht="14.25" customHeight="1" x14ac:dyDescent="0.3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  <c r="P5785" s="2"/>
    </row>
    <row r="5786" spans="1:16" ht="14.25" customHeight="1" x14ac:dyDescent="0.3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P5786" s="2"/>
    </row>
    <row r="5787" spans="1:16" ht="14.25" customHeight="1" x14ac:dyDescent="0.3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  <c r="P5787" s="2"/>
    </row>
    <row r="5788" spans="1:16" ht="14.25" customHeight="1" x14ac:dyDescent="0.3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P5788" s="2"/>
    </row>
    <row r="5789" spans="1:16" ht="14.25" customHeight="1" x14ac:dyDescent="0.3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P5789" s="2"/>
    </row>
    <row r="5790" spans="1:16" ht="14.25" customHeight="1" x14ac:dyDescent="0.3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P5790" s="2"/>
    </row>
    <row r="5791" spans="1:16" ht="14.25" customHeight="1" x14ac:dyDescent="0.3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P5791" s="2"/>
    </row>
    <row r="5792" spans="1:16" ht="14.25" customHeight="1" x14ac:dyDescent="0.3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P5792" s="2"/>
    </row>
    <row r="5793" spans="1:16" ht="14.25" customHeight="1" x14ac:dyDescent="0.3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P5793" s="2"/>
    </row>
    <row r="5794" spans="1:16" ht="14.25" customHeight="1" x14ac:dyDescent="0.3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P5794" s="2"/>
    </row>
    <row r="5795" spans="1:16" ht="14.25" customHeight="1" x14ac:dyDescent="0.3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P5795" s="2"/>
    </row>
    <row r="5796" spans="1:16" ht="14.25" customHeight="1" x14ac:dyDescent="0.3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  <c r="P5796" s="2"/>
    </row>
    <row r="5797" spans="1:16" ht="14.25" customHeight="1" x14ac:dyDescent="0.3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P5797" s="2"/>
    </row>
    <row r="5798" spans="1:16" ht="14.25" customHeight="1" x14ac:dyDescent="0.3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P5798" s="2"/>
    </row>
    <row r="5799" spans="1:16" ht="14.25" customHeight="1" x14ac:dyDescent="0.3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P5799" s="2"/>
    </row>
    <row r="5800" spans="1:16" ht="14.25" customHeight="1" x14ac:dyDescent="0.3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P5800" s="2"/>
    </row>
    <row r="5801" spans="1:16" ht="14.25" customHeight="1" x14ac:dyDescent="0.3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P5801" s="2"/>
    </row>
    <row r="5802" spans="1:16" ht="14.25" customHeight="1" x14ac:dyDescent="0.3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P5802" s="2"/>
    </row>
    <row r="5803" spans="1:16" ht="14.25" customHeight="1" x14ac:dyDescent="0.3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P5803" s="2"/>
    </row>
    <row r="5804" spans="1:16" ht="14.25" customHeight="1" x14ac:dyDescent="0.3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P5804" s="2"/>
    </row>
    <row r="5805" spans="1:16" ht="14.25" customHeight="1" x14ac:dyDescent="0.3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P5805" s="2"/>
    </row>
    <row r="5806" spans="1:16" ht="14.25" customHeight="1" x14ac:dyDescent="0.3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P5806" s="2"/>
    </row>
    <row r="5807" spans="1:16" ht="14.25" customHeight="1" x14ac:dyDescent="0.3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P5807" s="2"/>
    </row>
    <row r="5808" spans="1:16" ht="14.25" customHeight="1" x14ac:dyDescent="0.3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  <c r="P5808" s="2"/>
    </row>
    <row r="5809" spans="1:16" ht="14.25" customHeight="1" x14ac:dyDescent="0.3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P5809" s="2"/>
    </row>
    <row r="5810" spans="1:16" ht="14.25" customHeight="1" x14ac:dyDescent="0.3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P5810" s="2"/>
    </row>
    <row r="5811" spans="1:16" ht="14.25" customHeight="1" x14ac:dyDescent="0.3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  <c r="P5811" s="2"/>
    </row>
    <row r="5812" spans="1:16" ht="14.25" customHeight="1" x14ac:dyDescent="0.3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  <c r="P5812" s="2"/>
    </row>
    <row r="5813" spans="1:16" ht="14.25" customHeight="1" x14ac:dyDescent="0.3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  <c r="P5813" s="2"/>
    </row>
    <row r="5814" spans="1:16" ht="14.25" customHeight="1" x14ac:dyDescent="0.3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P5814" s="2"/>
    </row>
    <row r="5815" spans="1:16" ht="14.25" customHeight="1" x14ac:dyDescent="0.3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P5815" s="2"/>
    </row>
    <row r="5816" spans="1:16" ht="14.25" customHeight="1" x14ac:dyDescent="0.3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  <c r="P5816" s="2"/>
    </row>
    <row r="5817" spans="1:16" ht="14.25" customHeight="1" x14ac:dyDescent="0.3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P5817" s="2"/>
    </row>
    <row r="5818" spans="1:16" ht="14.25" customHeight="1" x14ac:dyDescent="0.3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P5818" s="2"/>
    </row>
    <row r="5819" spans="1:16" ht="14.25" customHeight="1" x14ac:dyDescent="0.3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  <c r="P5819" s="2"/>
    </row>
    <row r="5820" spans="1:16" ht="14.25" customHeight="1" x14ac:dyDescent="0.3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P5820" s="2"/>
    </row>
    <row r="5821" spans="1:16" ht="14.25" customHeight="1" x14ac:dyDescent="0.3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P5821" s="2"/>
    </row>
    <row r="5822" spans="1:16" ht="14.25" customHeight="1" x14ac:dyDescent="0.3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P5822" s="2"/>
    </row>
    <row r="5823" spans="1:16" ht="14.25" customHeight="1" x14ac:dyDescent="0.3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  <c r="P5823" s="2"/>
    </row>
    <row r="5824" spans="1:16" ht="14.25" customHeight="1" x14ac:dyDescent="0.3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P5824" s="2"/>
    </row>
    <row r="5825" spans="1:16" ht="14.25" customHeight="1" x14ac:dyDescent="0.3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P5825" s="2"/>
    </row>
    <row r="5826" spans="1:16" ht="14.25" customHeight="1" x14ac:dyDescent="0.3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 t="shared" si="180"/>
        <v>49.023599999999995</v>
      </c>
      <c r="H5826" s="2">
        <f t="shared" si="181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P5826" s="2"/>
    </row>
    <row r="5827" spans="1:16" ht="14.25" customHeight="1" x14ac:dyDescent="0.3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 t="shared" ref="G5827:G5890" si="182">E5827*F5827</f>
        <v>354.11039999999997</v>
      </c>
      <c r="H5827" s="2">
        <f t="shared" ref="H5827:H5890" si="183"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P5827" s="2"/>
    </row>
    <row r="5828" spans="1:16" ht="14.25" customHeight="1" x14ac:dyDescent="0.3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P5828" s="2"/>
    </row>
    <row r="5829" spans="1:16" ht="14.25" customHeight="1" x14ac:dyDescent="0.3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P5829" s="2"/>
    </row>
    <row r="5830" spans="1:16" ht="14.25" customHeight="1" x14ac:dyDescent="0.3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  <c r="P5830" s="2"/>
    </row>
    <row r="5831" spans="1:16" ht="14.25" customHeight="1" x14ac:dyDescent="0.3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P5831" s="2"/>
    </row>
    <row r="5832" spans="1:16" ht="14.25" customHeight="1" x14ac:dyDescent="0.3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P5832" s="2"/>
    </row>
    <row r="5833" spans="1:16" ht="14.25" customHeight="1" x14ac:dyDescent="0.3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P5833" s="2"/>
    </row>
    <row r="5834" spans="1:16" ht="14.25" customHeight="1" x14ac:dyDescent="0.3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P5834" s="2"/>
    </row>
    <row r="5835" spans="1:16" ht="14.25" customHeight="1" x14ac:dyDescent="0.3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P5835" s="2"/>
    </row>
    <row r="5836" spans="1:16" ht="14.25" customHeight="1" x14ac:dyDescent="0.3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  <c r="P5836" s="2"/>
    </row>
    <row r="5837" spans="1:16" ht="14.25" customHeight="1" x14ac:dyDescent="0.3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P5837" s="2"/>
    </row>
    <row r="5838" spans="1:16" ht="14.25" customHeight="1" x14ac:dyDescent="0.3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P5838" s="2"/>
    </row>
    <row r="5839" spans="1:16" ht="14.25" customHeight="1" x14ac:dyDescent="0.3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P5839" s="2"/>
    </row>
    <row r="5840" spans="1:16" ht="14.25" customHeight="1" x14ac:dyDescent="0.3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P5840" s="2"/>
    </row>
    <row r="5841" spans="1:16" ht="14.25" customHeight="1" x14ac:dyDescent="0.3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  <c r="P5841" s="2"/>
    </row>
    <row r="5842" spans="1:16" ht="14.25" customHeight="1" x14ac:dyDescent="0.3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  <c r="P5842" s="2"/>
    </row>
    <row r="5843" spans="1:16" ht="14.25" customHeight="1" x14ac:dyDescent="0.3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P5843" s="2"/>
    </row>
    <row r="5844" spans="1:16" ht="14.25" customHeight="1" x14ac:dyDescent="0.3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P5844" s="2"/>
    </row>
    <row r="5845" spans="1:16" ht="14.25" customHeight="1" x14ac:dyDescent="0.3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P5845" s="2"/>
    </row>
    <row r="5846" spans="1:16" ht="14.25" customHeight="1" x14ac:dyDescent="0.3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P5846" s="2"/>
    </row>
    <row r="5847" spans="1:16" ht="14.25" customHeight="1" x14ac:dyDescent="0.3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P5847" s="2"/>
    </row>
    <row r="5848" spans="1:16" ht="14.25" customHeight="1" x14ac:dyDescent="0.3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P5848" s="2"/>
    </row>
    <row r="5849" spans="1:16" ht="14.25" customHeight="1" x14ac:dyDescent="0.3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  <c r="P5849" s="2"/>
    </row>
    <row r="5850" spans="1:16" ht="14.25" customHeight="1" x14ac:dyDescent="0.3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  <c r="P5850" s="2"/>
    </row>
    <row r="5851" spans="1:16" ht="14.25" customHeight="1" x14ac:dyDescent="0.3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P5851" s="2"/>
    </row>
    <row r="5852" spans="1:16" ht="14.25" customHeight="1" x14ac:dyDescent="0.3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P5852" s="2"/>
    </row>
    <row r="5853" spans="1:16" ht="14.25" customHeight="1" x14ac:dyDescent="0.3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  <c r="P5853" s="2"/>
    </row>
    <row r="5854" spans="1:16" ht="14.25" customHeight="1" x14ac:dyDescent="0.3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P5854" s="2"/>
    </row>
    <row r="5855" spans="1:16" ht="14.25" customHeight="1" x14ac:dyDescent="0.3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P5855" s="2"/>
    </row>
    <row r="5856" spans="1:16" ht="14.25" customHeight="1" x14ac:dyDescent="0.3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P5856" s="2"/>
    </row>
    <row r="5857" spans="1:16" ht="14.25" customHeight="1" x14ac:dyDescent="0.3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P5857" s="2"/>
    </row>
    <row r="5858" spans="1:16" ht="14.25" customHeight="1" x14ac:dyDescent="0.3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P5858" s="2"/>
    </row>
    <row r="5859" spans="1:16" ht="14.25" customHeight="1" x14ac:dyDescent="0.3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P5859" s="2"/>
    </row>
    <row r="5860" spans="1:16" ht="14.25" customHeight="1" x14ac:dyDescent="0.3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P5860" s="2"/>
    </row>
    <row r="5861" spans="1:16" ht="14.25" customHeight="1" x14ac:dyDescent="0.3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P5861" s="2"/>
    </row>
    <row r="5862" spans="1:16" ht="14.25" customHeight="1" x14ac:dyDescent="0.3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P5862" s="2"/>
    </row>
    <row r="5863" spans="1:16" ht="14.25" customHeight="1" x14ac:dyDescent="0.3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P5863" s="2"/>
    </row>
    <row r="5864" spans="1:16" ht="14.25" customHeight="1" x14ac:dyDescent="0.3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P5864" s="2"/>
    </row>
    <row r="5865" spans="1:16" ht="14.25" customHeight="1" x14ac:dyDescent="0.3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  <c r="P5865" s="2"/>
    </row>
    <row r="5866" spans="1:16" ht="14.25" customHeight="1" x14ac:dyDescent="0.3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P5866" s="2"/>
    </row>
    <row r="5867" spans="1:16" ht="14.25" customHeight="1" x14ac:dyDescent="0.3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P5867" s="2"/>
    </row>
    <row r="5868" spans="1:16" ht="14.25" customHeight="1" x14ac:dyDescent="0.3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  <c r="P5868" s="2"/>
    </row>
    <row r="5869" spans="1:16" ht="14.25" customHeight="1" x14ac:dyDescent="0.3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P5869" s="2"/>
    </row>
    <row r="5870" spans="1:16" ht="14.25" customHeight="1" x14ac:dyDescent="0.3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P5870" s="2"/>
    </row>
    <row r="5871" spans="1:16" ht="14.25" customHeight="1" x14ac:dyDescent="0.3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P5871" s="2"/>
    </row>
    <row r="5872" spans="1:16" ht="14.25" customHeight="1" x14ac:dyDescent="0.3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P5872" s="2"/>
    </row>
    <row r="5873" spans="1:16" ht="14.25" customHeight="1" x14ac:dyDescent="0.3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P5873" s="2"/>
    </row>
    <row r="5874" spans="1:16" ht="14.25" customHeight="1" x14ac:dyDescent="0.3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  <c r="P5874" s="2"/>
    </row>
    <row r="5875" spans="1:16" ht="14.25" customHeight="1" x14ac:dyDescent="0.3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P5875" s="2"/>
    </row>
    <row r="5876" spans="1:16" ht="14.25" customHeight="1" x14ac:dyDescent="0.3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P5876" s="2"/>
    </row>
    <row r="5877" spans="1:16" ht="14.25" customHeight="1" x14ac:dyDescent="0.3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  <c r="P5877" s="2"/>
    </row>
    <row r="5878" spans="1:16" ht="14.25" customHeight="1" x14ac:dyDescent="0.3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P5878" s="2"/>
    </row>
    <row r="5879" spans="1:16" ht="14.25" customHeight="1" x14ac:dyDescent="0.3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  <c r="P5879" s="2"/>
    </row>
    <row r="5880" spans="1:16" ht="14.25" customHeight="1" x14ac:dyDescent="0.3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P5880" s="2"/>
    </row>
    <row r="5881" spans="1:16" ht="14.25" customHeight="1" x14ac:dyDescent="0.3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  <c r="P5881" s="2"/>
    </row>
    <row r="5882" spans="1:16" ht="14.25" customHeight="1" x14ac:dyDescent="0.3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P5882" s="2"/>
    </row>
    <row r="5883" spans="1:16" ht="14.25" customHeight="1" x14ac:dyDescent="0.3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  <c r="P5883" s="2"/>
    </row>
    <row r="5884" spans="1:16" ht="14.25" customHeight="1" x14ac:dyDescent="0.3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P5884" s="2"/>
    </row>
    <row r="5885" spans="1:16" ht="14.25" customHeight="1" x14ac:dyDescent="0.3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P5885" s="2"/>
    </row>
    <row r="5886" spans="1:16" ht="14.25" customHeight="1" x14ac:dyDescent="0.3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  <c r="P5886" s="2"/>
    </row>
    <row r="5887" spans="1:16" ht="14.25" customHeight="1" x14ac:dyDescent="0.3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P5887" s="2"/>
    </row>
    <row r="5888" spans="1:16" ht="14.25" customHeight="1" x14ac:dyDescent="0.3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P5888" s="2"/>
    </row>
    <row r="5889" spans="1:16" ht="14.25" customHeight="1" x14ac:dyDescent="0.3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P5889" s="2"/>
    </row>
    <row r="5890" spans="1:16" ht="14.25" customHeight="1" x14ac:dyDescent="0.3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 t="shared" si="182"/>
        <v>920.80439999999999</v>
      </c>
      <c r="H5890" s="2">
        <f t="shared" si="183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P5890" s="2"/>
    </row>
    <row r="5891" spans="1:16" ht="14.25" customHeight="1" x14ac:dyDescent="0.3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 t="shared" ref="G5891:G5954" si="184">E5891*F5891</f>
        <v>177.94749999999999</v>
      </c>
      <c r="H5891" s="2">
        <f t="shared" ref="H5891:H5954" si="185"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P5891" s="2"/>
    </row>
    <row r="5892" spans="1:16" ht="14.25" customHeight="1" x14ac:dyDescent="0.3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P5892" s="2"/>
    </row>
    <row r="5893" spans="1:16" ht="14.25" customHeight="1" x14ac:dyDescent="0.3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  <c r="P5893" s="2"/>
    </row>
    <row r="5894" spans="1:16" ht="14.25" customHeight="1" x14ac:dyDescent="0.3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P5894" s="2"/>
    </row>
    <row r="5895" spans="1:16" ht="14.25" customHeight="1" x14ac:dyDescent="0.3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  <c r="P5895" s="2"/>
    </row>
    <row r="5896" spans="1:16" ht="14.25" customHeight="1" x14ac:dyDescent="0.3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P5896" s="2"/>
    </row>
    <row r="5897" spans="1:16" ht="14.25" customHeight="1" x14ac:dyDescent="0.3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P5897" s="2"/>
    </row>
    <row r="5898" spans="1:16" ht="14.25" customHeight="1" x14ac:dyDescent="0.3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P5898" s="2"/>
    </row>
    <row r="5899" spans="1:16" ht="14.25" customHeight="1" x14ac:dyDescent="0.3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  <c r="P5899" s="2"/>
    </row>
    <row r="5900" spans="1:16" ht="14.25" customHeight="1" x14ac:dyDescent="0.3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P5900" s="2"/>
    </row>
    <row r="5901" spans="1:16" ht="14.25" customHeight="1" x14ac:dyDescent="0.3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P5901" s="2"/>
    </row>
    <row r="5902" spans="1:16" ht="14.25" customHeight="1" x14ac:dyDescent="0.3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  <c r="P5902" s="2"/>
    </row>
    <row r="5903" spans="1:16" ht="14.25" customHeight="1" x14ac:dyDescent="0.3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P5903" s="2"/>
    </row>
    <row r="5904" spans="1:16" ht="14.25" customHeight="1" x14ac:dyDescent="0.3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  <c r="P5904" s="2"/>
    </row>
    <row r="5905" spans="1:16" ht="14.25" customHeight="1" x14ac:dyDescent="0.3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P5905" s="2"/>
    </row>
    <row r="5906" spans="1:16" ht="14.25" customHeight="1" x14ac:dyDescent="0.3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  <c r="P5906" s="2"/>
    </row>
    <row r="5907" spans="1:16" ht="14.25" customHeight="1" x14ac:dyDescent="0.3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  <c r="P5907" s="2"/>
    </row>
    <row r="5908" spans="1:16" ht="14.25" customHeight="1" x14ac:dyDescent="0.3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  <c r="P5908" s="2"/>
    </row>
    <row r="5909" spans="1:16" ht="14.25" customHeight="1" x14ac:dyDescent="0.3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  <c r="P5909" s="2"/>
    </row>
    <row r="5910" spans="1:16" ht="14.25" customHeight="1" x14ac:dyDescent="0.3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  <c r="P5910" s="2"/>
    </row>
    <row r="5911" spans="1:16" ht="14.25" customHeight="1" x14ac:dyDescent="0.3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P5911" s="2"/>
    </row>
    <row r="5912" spans="1:16" ht="14.25" customHeight="1" x14ac:dyDescent="0.3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  <c r="P5912" s="2"/>
    </row>
    <row r="5913" spans="1:16" ht="14.25" customHeight="1" x14ac:dyDescent="0.3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  <c r="P5913" s="2"/>
    </row>
    <row r="5914" spans="1:16" ht="14.25" customHeight="1" x14ac:dyDescent="0.3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P5914" s="2"/>
    </row>
    <row r="5915" spans="1:16" ht="14.25" customHeight="1" x14ac:dyDescent="0.3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  <c r="P5915" s="2"/>
    </row>
    <row r="5916" spans="1:16" ht="14.25" customHeight="1" x14ac:dyDescent="0.3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P5916" s="2"/>
    </row>
    <row r="5917" spans="1:16" ht="14.25" customHeight="1" x14ac:dyDescent="0.3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P5917" s="2"/>
    </row>
    <row r="5918" spans="1:16" ht="14.25" customHeight="1" x14ac:dyDescent="0.3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  <c r="P5918" s="2"/>
    </row>
    <row r="5919" spans="1:16" ht="14.25" customHeight="1" x14ac:dyDescent="0.3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P5919" s="2"/>
    </row>
    <row r="5920" spans="1:16" ht="14.25" customHeight="1" x14ac:dyDescent="0.3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P5920" s="2"/>
    </row>
    <row r="5921" spans="1:16" ht="14.25" customHeight="1" x14ac:dyDescent="0.3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P5921" s="2"/>
    </row>
    <row r="5922" spans="1:16" ht="14.25" customHeight="1" x14ac:dyDescent="0.3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P5922" s="2"/>
    </row>
    <row r="5923" spans="1:16" ht="14.25" customHeight="1" x14ac:dyDescent="0.3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P5923" s="2"/>
    </row>
    <row r="5924" spans="1:16" ht="14.25" customHeight="1" x14ac:dyDescent="0.3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P5924" s="2"/>
    </row>
    <row r="5925" spans="1:16" ht="14.25" customHeight="1" x14ac:dyDescent="0.3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P5925" s="2"/>
    </row>
    <row r="5926" spans="1:16" ht="14.25" customHeight="1" x14ac:dyDescent="0.3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  <c r="P5926" s="2"/>
    </row>
    <row r="5927" spans="1:16" ht="14.25" customHeight="1" x14ac:dyDescent="0.3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P5927" s="2"/>
    </row>
    <row r="5928" spans="1:16" ht="14.25" customHeight="1" x14ac:dyDescent="0.3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P5928" s="2"/>
    </row>
    <row r="5929" spans="1:16" ht="14.25" customHeight="1" x14ac:dyDescent="0.3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P5929" s="2"/>
    </row>
    <row r="5930" spans="1:16" ht="14.25" customHeight="1" x14ac:dyDescent="0.3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P5930" s="2"/>
    </row>
    <row r="5931" spans="1:16" ht="14.25" customHeight="1" x14ac:dyDescent="0.3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  <c r="P5931" s="2"/>
    </row>
    <row r="5932" spans="1:16" ht="14.25" customHeight="1" x14ac:dyDescent="0.3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P5932" s="2"/>
    </row>
    <row r="5933" spans="1:16" ht="14.25" customHeight="1" x14ac:dyDescent="0.3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P5933" s="2"/>
    </row>
    <row r="5934" spans="1:16" ht="14.25" customHeight="1" x14ac:dyDescent="0.3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P5934" s="2"/>
    </row>
    <row r="5935" spans="1:16" ht="14.25" customHeight="1" x14ac:dyDescent="0.3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  <c r="P5935" s="2"/>
    </row>
    <row r="5936" spans="1:16" ht="14.25" customHeight="1" x14ac:dyDescent="0.3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P5936" s="2"/>
    </row>
    <row r="5937" spans="1:16" ht="14.25" customHeight="1" x14ac:dyDescent="0.3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P5937" s="2"/>
    </row>
    <row r="5938" spans="1:16" ht="14.25" customHeight="1" x14ac:dyDescent="0.3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  <c r="P5938" s="2"/>
    </row>
    <row r="5939" spans="1:16" ht="14.25" customHeight="1" x14ac:dyDescent="0.3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  <c r="P5939" s="2"/>
    </row>
    <row r="5940" spans="1:16" ht="14.25" customHeight="1" x14ac:dyDescent="0.3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  <c r="P5940" s="2"/>
    </row>
    <row r="5941" spans="1:16" ht="14.25" customHeight="1" x14ac:dyDescent="0.3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P5941" s="2"/>
    </row>
    <row r="5942" spans="1:16" ht="14.25" customHeight="1" x14ac:dyDescent="0.3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P5942" s="2"/>
    </row>
    <row r="5943" spans="1:16" ht="14.25" customHeight="1" x14ac:dyDescent="0.3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P5943" s="2"/>
    </row>
    <row r="5944" spans="1:16" ht="14.25" customHeight="1" x14ac:dyDescent="0.3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P5944" s="2"/>
    </row>
    <row r="5945" spans="1:16" ht="14.25" customHeight="1" x14ac:dyDescent="0.3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P5945" s="2"/>
    </row>
    <row r="5946" spans="1:16" ht="14.25" customHeight="1" x14ac:dyDescent="0.3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  <c r="P5946" s="2"/>
    </row>
    <row r="5947" spans="1:16" ht="14.25" customHeight="1" x14ac:dyDescent="0.3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P5947" s="2"/>
    </row>
    <row r="5948" spans="1:16" ht="14.25" customHeight="1" x14ac:dyDescent="0.3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P5948" s="2"/>
    </row>
    <row r="5949" spans="1:16" ht="14.25" customHeight="1" x14ac:dyDescent="0.3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P5949" s="2"/>
    </row>
    <row r="5950" spans="1:16" ht="14.25" customHeight="1" x14ac:dyDescent="0.3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P5950" s="2"/>
    </row>
    <row r="5951" spans="1:16" ht="14.25" customHeight="1" x14ac:dyDescent="0.3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P5951" s="2"/>
    </row>
    <row r="5952" spans="1:16" ht="14.25" customHeight="1" x14ac:dyDescent="0.3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  <c r="P5952" s="2"/>
    </row>
    <row r="5953" spans="1:16" ht="14.25" customHeight="1" x14ac:dyDescent="0.3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P5953" s="2"/>
    </row>
    <row r="5954" spans="1:16" ht="14.25" customHeight="1" x14ac:dyDescent="0.3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 t="shared" si="184"/>
        <v>1875.8922</v>
      </c>
      <c r="H5954" s="2">
        <f t="shared" si="185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  <c r="P5954" s="2"/>
    </row>
    <row r="5955" spans="1:16" ht="14.25" customHeight="1" x14ac:dyDescent="0.3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 t="shared" ref="G5955:G6018" si="186">E5955*F5955</f>
        <v>1182.3776</v>
      </c>
      <c r="H5955" s="2">
        <f t="shared" ref="H5955:H6018" si="187">E5955-G5955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  <c r="P5955" s="2"/>
    </row>
    <row r="5956" spans="1:16" ht="14.25" customHeight="1" x14ac:dyDescent="0.3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P5956" s="2"/>
    </row>
    <row r="5957" spans="1:16" ht="14.25" customHeight="1" x14ac:dyDescent="0.3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P5957" s="2"/>
    </row>
    <row r="5958" spans="1:16" ht="14.25" customHeight="1" x14ac:dyDescent="0.3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P5958" s="2"/>
    </row>
    <row r="5959" spans="1:16" ht="14.25" customHeight="1" x14ac:dyDescent="0.3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P5959" s="2"/>
    </row>
    <row r="5960" spans="1:16" ht="14.25" customHeight="1" x14ac:dyDescent="0.3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P5960" s="2"/>
    </row>
    <row r="5961" spans="1:16" ht="14.25" customHeight="1" x14ac:dyDescent="0.3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P5961" s="2"/>
    </row>
    <row r="5962" spans="1:16" ht="14.25" customHeight="1" x14ac:dyDescent="0.3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P5962" s="2"/>
    </row>
    <row r="5963" spans="1:16" ht="14.25" customHeight="1" x14ac:dyDescent="0.3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  <c r="P5963" s="2"/>
    </row>
    <row r="5964" spans="1:16" ht="14.25" customHeight="1" x14ac:dyDescent="0.3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  <c r="P5964" s="2"/>
    </row>
    <row r="5965" spans="1:16" ht="14.25" customHeight="1" x14ac:dyDescent="0.3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P5965" s="2"/>
    </row>
    <row r="5966" spans="1:16" ht="14.25" customHeight="1" x14ac:dyDescent="0.3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P5966" s="2"/>
    </row>
    <row r="5967" spans="1:16" ht="14.25" customHeight="1" x14ac:dyDescent="0.3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  <c r="P5967" s="2"/>
    </row>
    <row r="5968" spans="1:16" ht="14.25" customHeight="1" x14ac:dyDescent="0.3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P5968" s="2"/>
    </row>
    <row r="5969" spans="1:16" ht="14.25" customHeight="1" x14ac:dyDescent="0.3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P5969" s="2"/>
    </row>
    <row r="5970" spans="1:16" ht="14.25" customHeight="1" x14ac:dyDescent="0.3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P5970" s="2"/>
    </row>
    <row r="5971" spans="1:16" ht="14.25" customHeight="1" x14ac:dyDescent="0.3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P5971" s="2"/>
    </row>
    <row r="5972" spans="1:16" ht="14.25" customHeight="1" x14ac:dyDescent="0.3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  <c r="P5972" s="2"/>
    </row>
    <row r="5973" spans="1:16" ht="14.25" customHeight="1" x14ac:dyDescent="0.3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P5973" s="2"/>
    </row>
    <row r="5974" spans="1:16" ht="14.25" customHeight="1" x14ac:dyDescent="0.3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P5974" s="2"/>
    </row>
    <row r="5975" spans="1:16" ht="14.25" customHeight="1" x14ac:dyDescent="0.3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P5975" s="2"/>
    </row>
    <row r="5976" spans="1:16" ht="14.25" customHeight="1" x14ac:dyDescent="0.3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P5976" s="2"/>
    </row>
    <row r="5977" spans="1:16" ht="14.25" customHeight="1" x14ac:dyDescent="0.3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P5977" s="2"/>
    </row>
    <row r="5978" spans="1:16" ht="14.25" customHeight="1" x14ac:dyDescent="0.3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P5978" s="2"/>
    </row>
    <row r="5979" spans="1:16" ht="14.25" customHeight="1" x14ac:dyDescent="0.3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P5979" s="2"/>
    </row>
    <row r="5980" spans="1:16" ht="14.25" customHeight="1" x14ac:dyDescent="0.3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P5980" s="2"/>
    </row>
    <row r="5981" spans="1:16" ht="14.25" customHeight="1" x14ac:dyDescent="0.3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P5981" s="2"/>
    </row>
    <row r="5982" spans="1:16" ht="14.25" customHeight="1" x14ac:dyDescent="0.3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P5982" s="2"/>
    </row>
    <row r="5983" spans="1:16" ht="14.25" customHeight="1" x14ac:dyDescent="0.3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  <c r="P5983" s="2"/>
    </row>
    <row r="5984" spans="1:16" ht="14.25" customHeight="1" x14ac:dyDescent="0.3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P5984" s="2"/>
    </row>
    <row r="5985" spans="1:16" ht="14.25" customHeight="1" x14ac:dyDescent="0.3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  <c r="P5985" s="2"/>
    </row>
    <row r="5986" spans="1:16" ht="14.25" customHeight="1" x14ac:dyDescent="0.3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P5986" s="2"/>
    </row>
    <row r="5987" spans="1:16" ht="14.25" customHeight="1" x14ac:dyDescent="0.3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  <c r="P5987" s="2"/>
    </row>
    <row r="5988" spans="1:16" ht="14.25" customHeight="1" x14ac:dyDescent="0.3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  <c r="P5988" s="2"/>
    </row>
    <row r="5989" spans="1:16" ht="14.25" customHeight="1" x14ac:dyDescent="0.3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P5989" s="2"/>
    </row>
    <row r="5990" spans="1:16" ht="14.25" customHeight="1" x14ac:dyDescent="0.3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P5990" s="2"/>
    </row>
    <row r="5991" spans="1:16" ht="14.25" customHeight="1" x14ac:dyDescent="0.3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  <c r="P5991" s="2"/>
    </row>
    <row r="5992" spans="1:16" ht="14.25" customHeight="1" x14ac:dyDescent="0.3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P5992" s="2"/>
    </row>
    <row r="5993" spans="1:16" ht="14.25" customHeight="1" x14ac:dyDescent="0.3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P5993" s="2"/>
    </row>
    <row r="5994" spans="1:16" ht="14.25" customHeight="1" x14ac:dyDescent="0.3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P5994" s="2"/>
    </row>
    <row r="5995" spans="1:16" ht="14.25" customHeight="1" x14ac:dyDescent="0.3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P5995" s="2"/>
    </row>
    <row r="5996" spans="1:16" ht="14.25" customHeight="1" x14ac:dyDescent="0.3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  <c r="P5996" s="2"/>
    </row>
    <row r="5997" spans="1:16" ht="14.25" customHeight="1" x14ac:dyDescent="0.3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  <c r="P5997" s="2"/>
    </row>
    <row r="5998" spans="1:16" ht="14.25" customHeight="1" x14ac:dyDescent="0.3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  <c r="P5998" s="2"/>
    </row>
    <row r="5999" spans="1:16" ht="14.25" customHeight="1" x14ac:dyDescent="0.3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P5999" s="2"/>
    </row>
    <row r="6000" spans="1:16" ht="14.25" customHeight="1" x14ac:dyDescent="0.3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P6000" s="2"/>
    </row>
    <row r="6001" spans="1:16" ht="14.25" customHeight="1" x14ac:dyDescent="0.3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P6001" s="2"/>
    </row>
    <row r="6002" spans="1:16" ht="14.25" customHeight="1" x14ac:dyDescent="0.3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P6002" s="2"/>
    </row>
    <row r="6003" spans="1:16" ht="14.25" customHeight="1" x14ac:dyDescent="0.3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  <c r="P6003" s="2"/>
    </row>
    <row r="6004" spans="1:16" ht="14.25" customHeight="1" x14ac:dyDescent="0.3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  <c r="P6004" s="2"/>
    </row>
    <row r="6005" spans="1:16" ht="14.25" customHeight="1" x14ac:dyDescent="0.3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  <c r="P6005" s="2"/>
    </row>
    <row r="6006" spans="1:16" ht="14.25" customHeight="1" x14ac:dyDescent="0.3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P6006" s="2"/>
    </row>
    <row r="6007" spans="1:16" ht="14.25" customHeight="1" x14ac:dyDescent="0.3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P6007" s="2"/>
    </row>
    <row r="6008" spans="1:16" ht="14.25" customHeight="1" x14ac:dyDescent="0.3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P6008" s="2"/>
    </row>
    <row r="6009" spans="1:16" ht="14.25" customHeight="1" x14ac:dyDescent="0.3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P6009" s="2"/>
    </row>
    <row r="6010" spans="1:16" ht="14.25" customHeight="1" x14ac:dyDescent="0.3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  <c r="P6010" s="2"/>
    </row>
    <row r="6011" spans="1:16" ht="14.25" customHeight="1" x14ac:dyDescent="0.3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P6011" s="2"/>
    </row>
    <row r="6012" spans="1:16" ht="14.25" customHeight="1" x14ac:dyDescent="0.3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P6012" s="2"/>
    </row>
    <row r="6013" spans="1:16" ht="14.25" customHeight="1" x14ac:dyDescent="0.3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  <c r="P6013" s="2"/>
    </row>
    <row r="6014" spans="1:16" ht="14.25" customHeight="1" x14ac:dyDescent="0.3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P6014" s="2"/>
    </row>
    <row r="6015" spans="1:16" ht="14.25" customHeight="1" x14ac:dyDescent="0.3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P6015" s="2"/>
    </row>
    <row r="6016" spans="1:16" ht="14.25" customHeight="1" x14ac:dyDescent="0.3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P6016" s="2"/>
    </row>
    <row r="6017" spans="1:16" ht="14.25" customHeight="1" x14ac:dyDescent="0.3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  <c r="P6017" s="2"/>
    </row>
    <row r="6018" spans="1:16" ht="14.25" customHeight="1" x14ac:dyDescent="0.3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 t="shared" si="186"/>
        <v>1599.7239999999999</v>
      </c>
      <c r="H6018" s="2">
        <f t="shared" si="187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  <c r="P6018" s="2"/>
    </row>
    <row r="6019" spans="1:16" ht="14.25" customHeight="1" x14ac:dyDescent="0.3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 t="shared" ref="G6019:G6082" si="188">E6019*F6019</f>
        <v>800.80020000000002</v>
      </c>
      <c r="H6019" s="2">
        <f t="shared" ref="H6019:H6082" si="189"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P6019" s="2"/>
    </row>
    <row r="6020" spans="1:16" ht="14.25" customHeight="1" x14ac:dyDescent="0.3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P6020" s="2"/>
    </row>
    <row r="6021" spans="1:16" ht="14.25" customHeight="1" x14ac:dyDescent="0.3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P6021" s="2"/>
    </row>
    <row r="6022" spans="1:16" ht="14.25" customHeight="1" x14ac:dyDescent="0.3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P6022" s="2"/>
    </row>
    <row r="6023" spans="1:16" ht="14.25" customHeight="1" x14ac:dyDescent="0.3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  <c r="P6023" s="2"/>
    </row>
    <row r="6024" spans="1:16" ht="14.25" customHeight="1" x14ac:dyDescent="0.3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P6024" s="2"/>
    </row>
    <row r="6025" spans="1:16" ht="14.25" customHeight="1" x14ac:dyDescent="0.3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P6025" s="2"/>
    </row>
    <row r="6026" spans="1:16" ht="14.25" customHeight="1" x14ac:dyDescent="0.3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P6026" s="2"/>
    </row>
    <row r="6027" spans="1:16" ht="14.25" customHeight="1" x14ac:dyDescent="0.3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P6027" s="2"/>
    </row>
    <row r="6028" spans="1:16" ht="14.25" customHeight="1" x14ac:dyDescent="0.3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P6028" s="2"/>
    </row>
    <row r="6029" spans="1:16" ht="14.25" customHeight="1" x14ac:dyDescent="0.3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P6029" s="2"/>
    </row>
    <row r="6030" spans="1:16" ht="14.25" customHeight="1" x14ac:dyDescent="0.3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P6030" s="2"/>
    </row>
    <row r="6031" spans="1:16" ht="14.25" customHeight="1" x14ac:dyDescent="0.3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P6031" s="2"/>
    </row>
    <row r="6032" spans="1:16" ht="14.25" customHeight="1" x14ac:dyDescent="0.3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P6032" s="2"/>
    </row>
    <row r="6033" spans="1:16" ht="14.25" customHeight="1" x14ac:dyDescent="0.3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P6033" s="2"/>
    </row>
    <row r="6034" spans="1:16" ht="14.25" customHeight="1" x14ac:dyDescent="0.3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P6034" s="2"/>
    </row>
    <row r="6035" spans="1:16" ht="14.25" customHeight="1" x14ac:dyDescent="0.3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P6035" s="2"/>
    </row>
    <row r="6036" spans="1:16" ht="14.25" customHeight="1" x14ac:dyDescent="0.3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P6036" s="2"/>
    </row>
    <row r="6037" spans="1:16" ht="14.25" customHeight="1" x14ac:dyDescent="0.3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P6037" s="2"/>
    </row>
    <row r="6038" spans="1:16" ht="14.25" customHeight="1" x14ac:dyDescent="0.3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P6038" s="2"/>
    </row>
    <row r="6039" spans="1:16" ht="14.25" customHeight="1" x14ac:dyDescent="0.3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P6039" s="2"/>
    </row>
    <row r="6040" spans="1:16" ht="14.25" customHeight="1" x14ac:dyDescent="0.3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P6040" s="2"/>
    </row>
    <row r="6041" spans="1:16" ht="14.25" customHeight="1" x14ac:dyDescent="0.3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P6041" s="2"/>
    </row>
    <row r="6042" spans="1:16" ht="14.25" customHeight="1" x14ac:dyDescent="0.3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  <c r="P6042" s="2"/>
    </row>
    <row r="6043" spans="1:16" ht="14.25" customHeight="1" x14ac:dyDescent="0.3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P6043" s="2"/>
    </row>
    <row r="6044" spans="1:16" ht="14.25" customHeight="1" x14ac:dyDescent="0.3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P6044" s="2"/>
    </row>
    <row r="6045" spans="1:16" ht="14.25" customHeight="1" x14ac:dyDescent="0.3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P6045" s="2"/>
    </row>
    <row r="6046" spans="1:16" ht="14.25" customHeight="1" x14ac:dyDescent="0.3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P6046" s="2"/>
    </row>
    <row r="6047" spans="1:16" ht="14.25" customHeight="1" x14ac:dyDescent="0.3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P6047" s="2"/>
    </row>
    <row r="6048" spans="1:16" ht="14.25" customHeight="1" x14ac:dyDescent="0.3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  <c r="P6048" s="2"/>
    </row>
    <row r="6049" spans="1:16" ht="14.25" customHeight="1" x14ac:dyDescent="0.3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P6049" s="2"/>
    </row>
    <row r="6050" spans="1:16" ht="14.25" customHeight="1" x14ac:dyDescent="0.3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P6050" s="2"/>
    </row>
    <row r="6051" spans="1:16" ht="14.25" customHeight="1" x14ac:dyDescent="0.3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P6051" s="2"/>
    </row>
    <row r="6052" spans="1:16" ht="14.25" customHeight="1" x14ac:dyDescent="0.3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P6052" s="2"/>
    </row>
    <row r="6053" spans="1:16" ht="14.25" customHeight="1" x14ac:dyDescent="0.3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P6053" s="2"/>
    </row>
    <row r="6054" spans="1:16" ht="14.25" customHeight="1" x14ac:dyDescent="0.3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P6054" s="2"/>
    </row>
    <row r="6055" spans="1:16" ht="14.25" customHeight="1" x14ac:dyDescent="0.3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P6055" s="2"/>
    </row>
    <row r="6056" spans="1:16" ht="14.25" customHeight="1" x14ac:dyDescent="0.3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  <c r="P6056" s="2"/>
    </row>
    <row r="6057" spans="1:16" ht="14.25" customHeight="1" x14ac:dyDescent="0.3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P6057" s="2"/>
    </row>
    <row r="6058" spans="1:16" ht="14.25" customHeight="1" x14ac:dyDescent="0.3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P6058" s="2"/>
    </row>
    <row r="6059" spans="1:16" ht="14.25" customHeight="1" x14ac:dyDescent="0.3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P6059" s="2"/>
    </row>
    <row r="6060" spans="1:16" ht="14.25" customHeight="1" x14ac:dyDescent="0.3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P6060" s="2"/>
    </row>
    <row r="6061" spans="1:16" ht="14.25" customHeight="1" x14ac:dyDescent="0.3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P6061" s="2"/>
    </row>
    <row r="6062" spans="1:16" ht="14.25" customHeight="1" x14ac:dyDescent="0.3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  <c r="P6062" s="2"/>
    </row>
    <row r="6063" spans="1:16" ht="14.25" customHeight="1" x14ac:dyDescent="0.3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P6063" s="2"/>
    </row>
    <row r="6064" spans="1:16" ht="14.25" customHeight="1" x14ac:dyDescent="0.3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P6064" s="2"/>
    </row>
    <row r="6065" spans="1:16" ht="14.25" customHeight="1" x14ac:dyDescent="0.3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P6065" s="2"/>
    </row>
    <row r="6066" spans="1:16" ht="14.25" customHeight="1" x14ac:dyDescent="0.3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P6066" s="2"/>
    </row>
    <row r="6067" spans="1:16" ht="14.25" customHeight="1" x14ac:dyDescent="0.3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  <c r="P6067" s="2"/>
    </row>
    <row r="6068" spans="1:16" ht="14.25" customHeight="1" x14ac:dyDescent="0.3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P6068" s="2"/>
    </row>
    <row r="6069" spans="1:16" ht="14.25" customHeight="1" x14ac:dyDescent="0.3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P6069" s="2"/>
    </row>
    <row r="6070" spans="1:16" ht="14.25" customHeight="1" x14ac:dyDescent="0.3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P6070" s="2"/>
    </row>
    <row r="6071" spans="1:16" ht="14.25" customHeight="1" x14ac:dyDescent="0.3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P6071" s="2"/>
    </row>
    <row r="6072" spans="1:16" ht="14.25" customHeight="1" x14ac:dyDescent="0.3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P6072" s="2"/>
    </row>
    <row r="6073" spans="1:16" ht="14.25" customHeight="1" x14ac:dyDescent="0.3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P6073" s="2"/>
    </row>
    <row r="6074" spans="1:16" ht="14.25" customHeight="1" x14ac:dyDescent="0.3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  <c r="P6074" s="2"/>
    </row>
    <row r="6075" spans="1:16" ht="14.25" customHeight="1" x14ac:dyDescent="0.3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  <c r="P6075" s="2"/>
    </row>
    <row r="6076" spans="1:16" ht="14.25" customHeight="1" x14ac:dyDescent="0.3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  <c r="P6076" s="2"/>
    </row>
    <row r="6077" spans="1:16" ht="14.25" customHeight="1" x14ac:dyDescent="0.3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P6077" s="2"/>
    </row>
    <row r="6078" spans="1:16" ht="14.25" customHeight="1" x14ac:dyDescent="0.3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P6078" s="2"/>
    </row>
    <row r="6079" spans="1:16" ht="14.25" customHeight="1" x14ac:dyDescent="0.3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P6079" s="2"/>
    </row>
    <row r="6080" spans="1:16" ht="14.25" customHeight="1" x14ac:dyDescent="0.3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  <c r="P6080" s="2"/>
    </row>
    <row r="6081" spans="1:16" ht="14.25" customHeight="1" x14ac:dyDescent="0.3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  <c r="P6081" s="2"/>
    </row>
    <row r="6082" spans="1:16" ht="14.25" customHeight="1" x14ac:dyDescent="0.3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 t="shared" si="188"/>
        <v>789.5680000000001</v>
      </c>
      <c r="H6082" s="2">
        <f t="shared" si="18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P6082" s="2"/>
    </row>
    <row r="6083" spans="1:16" ht="14.25" customHeight="1" x14ac:dyDescent="0.3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 t="shared" ref="G6083:G6146" si="190">E6083*F6083</f>
        <v>125.96</v>
      </c>
      <c r="H6083" s="2">
        <f t="shared" ref="H6083:H6146" si="191"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P6083" s="2"/>
    </row>
    <row r="6084" spans="1:16" ht="14.25" customHeight="1" x14ac:dyDescent="0.3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P6084" s="2"/>
    </row>
    <row r="6085" spans="1:16" ht="14.25" customHeight="1" x14ac:dyDescent="0.3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  <c r="P6085" s="2"/>
    </row>
    <row r="6086" spans="1:16" ht="14.25" customHeight="1" x14ac:dyDescent="0.3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P6086" s="2"/>
    </row>
    <row r="6087" spans="1:16" ht="14.25" customHeight="1" x14ac:dyDescent="0.3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  <c r="P6087" s="2"/>
    </row>
    <row r="6088" spans="1:16" ht="14.25" customHeight="1" x14ac:dyDescent="0.3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P6088" s="2"/>
    </row>
    <row r="6089" spans="1:16" ht="14.25" customHeight="1" x14ac:dyDescent="0.3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P6089" s="2"/>
    </row>
    <row r="6090" spans="1:16" ht="14.25" customHeight="1" x14ac:dyDescent="0.3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P6090" s="2"/>
    </row>
    <row r="6091" spans="1:16" ht="14.25" customHeight="1" x14ac:dyDescent="0.3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P6091" s="2"/>
    </row>
    <row r="6092" spans="1:16" ht="14.25" customHeight="1" x14ac:dyDescent="0.3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P6092" s="2"/>
    </row>
    <row r="6093" spans="1:16" ht="14.25" customHeight="1" x14ac:dyDescent="0.3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P6093" s="2"/>
    </row>
    <row r="6094" spans="1:16" ht="14.25" customHeight="1" x14ac:dyDescent="0.3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P6094" s="2"/>
    </row>
    <row r="6095" spans="1:16" ht="14.25" customHeight="1" x14ac:dyDescent="0.3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P6095" s="2"/>
    </row>
    <row r="6096" spans="1:16" ht="14.25" customHeight="1" x14ac:dyDescent="0.3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  <c r="P6096" s="2"/>
    </row>
    <row r="6097" spans="1:16" ht="14.25" customHeight="1" x14ac:dyDescent="0.3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  <c r="P6097" s="2"/>
    </row>
    <row r="6098" spans="1:16" ht="14.25" customHeight="1" x14ac:dyDescent="0.3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  <c r="P6098" s="2"/>
    </row>
    <row r="6099" spans="1:16" ht="14.25" customHeight="1" x14ac:dyDescent="0.3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P6099" s="2"/>
    </row>
    <row r="6100" spans="1:16" ht="14.25" customHeight="1" x14ac:dyDescent="0.3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P6100" s="2"/>
    </row>
    <row r="6101" spans="1:16" ht="14.25" customHeight="1" x14ac:dyDescent="0.3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P6101" s="2"/>
    </row>
    <row r="6102" spans="1:16" ht="14.25" customHeight="1" x14ac:dyDescent="0.3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P6102" s="2"/>
    </row>
    <row r="6103" spans="1:16" ht="14.25" customHeight="1" x14ac:dyDescent="0.3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P6103" s="2"/>
    </row>
    <row r="6104" spans="1:16" ht="14.25" customHeight="1" x14ac:dyDescent="0.3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P6104" s="2"/>
    </row>
    <row r="6105" spans="1:16" ht="14.25" customHeight="1" x14ac:dyDescent="0.3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P6105" s="2"/>
    </row>
    <row r="6106" spans="1:16" ht="14.25" customHeight="1" x14ac:dyDescent="0.3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P6106" s="2"/>
    </row>
    <row r="6107" spans="1:16" ht="14.25" customHeight="1" x14ac:dyDescent="0.3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P6107" s="2"/>
    </row>
    <row r="6108" spans="1:16" ht="14.25" customHeight="1" x14ac:dyDescent="0.3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  <c r="P6108" s="2"/>
    </row>
    <row r="6109" spans="1:16" ht="14.25" customHeight="1" x14ac:dyDescent="0.3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P6109" s="2"/>
    </row>
    <row r="6110" spans="1:16" ht="14.25" customHeight="1" x14ac:dyDescent="0.3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P6110" s="2"/>
    </row>
    <row r="6111" spans="1:16" ht="14.25" customHeight="1" x14ac:dyDescent="0.3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P6111" s="2"/>
    </row>
    <row r="6112" spans="1:16" ht="14.25" customHeight="1" x14ac:dyDescent="0.3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P6112" s="2"/>
    </row>
    <row r="6113" spans="1:16" ht="14.25" customHeight="1" x14ac:dyDescent="0.3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P6113" s="2"/>
    </row>
    <row r="6114" spans="1:16" ht="14.25" customHeight="1" x14ac:dyDescent="0.3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P6114" s="2"/>
    </row>
    <row r="6115" spans="1:16" ht="14.25" customHeight="1" x14ac:dyDescent="0.3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P6115" s="2"/>
    </row>
    <row r="6116" spans="1:16" ht="14.25" customHeight="1" x14ac:dyDescent="0.3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P6116" s="2"/>
    </row>
    <row r="6117" spans="1:16" ht="14.25" customHeight="1" x14ac:dyDescent="0.3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P6117" s="2"/>
    </row>
    <row r="6118" spans="1:16" ht="14.25" customHeight="1" x14ac:dyDescent="0.3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P6118" s="2"/>
    </row>
    <row r="6119" spans="1:16" ht="14.25" customHeight="1" x14ac:dyDescent="0.3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P6119" s="2"/>
    </row>
    <row r="6120" spans="1:16" ht="14.25" customHeight="1" x14ac:dyDescent="0.3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P6120" s="2"/>
    </row>
    <row r="6121" spans="1:16" ht="14.25" customHeight="1" x14ac:dyDescent="0.3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P6121" s="2"/>
    </row>
    <row r="6122" spans="1:16" ht="14.25" customHeight="1" x14ac:dyDescent="0.3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P6122" s="2"/>
    </row>
    <row r="6123" spans="1:16" ht="14.25" customHeight="1" x14ac:dyDescent="0.3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P6123" s="2"/>
    </row>
    <row r="6124" spans="1:16" ht="14.25" customHeight="1" x14ac:dyDescent="0.3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P6124" s="2"/>
    </row>
    <row r="6125" spans="1:16" ht="14.25" customHeight="1" x14ac:dyDescent="0.3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  <c r="P6125" s="2"/>
    </row>
    <row r="6126" spans="1:16" ht="14.25" customHeight="1" x14ac:dyDescent="0.3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P6126" s="2"/>
    </row>
    <row r="6127" spans="1:16" ht="14.25" customHeight="1" x14ac:dyDescent="0.3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P6127" s="2"/>
    </row>
    <row r="6128" spans="1:16" ht="14.25" customHeight="1" x14ac:dyDescent="0.3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P6128" s="2"/>
    </row>
    <row r="6129" spans="1:16" ht="14.25" customHeight="1" x14ac:dyDescent="0.3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P6129" s="2"/>
    </row>
    <row r="6130" spans="1:16" ht="14.25" customHeight="1" x14ac:dyDescent="0.3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P6130" s="2"/>
    </row>
    <row r="6131" spans="1:16" ht="14.25" customHeight="1" x14ac:dyDescent="0.3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P6131" s="2"/>
    </row>
    <row r="6132" spans="1:16" ht="14.25" customHeight="1" x14ac:dyDescent="0.3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P6132" s="2"/>
    </row>
    <row r="6133" spans="1:16" ht="14.25" customHeight="1" x14ac:dyDescent="0.3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P6133" s="2"/>
    </row>
    <row r="6134" spans="1:16" ht="14.25" customHeight="1" x14ac:dyDescent="0.3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P6134" s="2"/>
    </row>
    <row r="6135" spans="1:16" ht="14.25" customHeight="1" x14ac:dyDescent="0.3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P6135" s="2"/>
    </row>
    <row r="6136" spans="1:16" ht="14.25" customHeight="1" x14ac:dyDescent="0.3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  <c r="P6136" s="2"/>
    </row>
    <row r="6137" spans="1:16" ht="14.25" customHeight="1" x14ac:dyDescent="0.3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  <c r="P6137" s="2"/>
    </row>
    <row r="6138" spans="1:16" ht="14.25" customHeight="1" x14ac:dyDescent="0.3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P6138" s="2"/>
    </row>
    <row r="6139" spans="1:16" ht="14.25" customHeight="1" x14ac:dyDescent="0.3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P6139" s="2"/>
    </row>
    <row r="6140" spans="1:16" ht="14.25" customHeight="1" x14ac:dyDescent="0.3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  <c r="P6140" s="2"/>
    </row>
    <row r="6141" spans="1:16" ht="14.25" customHeight="1" x14ac:dyDescent="0.3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P6141" s="2"/>
    </row>
    <row r="6142" spans="1:16" ht="14.25" customHeight="1" x14ac:dyDescent="0.3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  <c r="P6142" s="2"/>
    </row>
    <row r="6143" spans="1:16" ht="14.25" customHeight="1" x14ac:dyDescent="0.3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  <c r="P6143" s="2"/>
    </row>
    <row r="6144" spans="1:16" ht="14.25" customHeight="1" x14ac:dyDescent="0.3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P6144" s="2"/>
    </row>
    <row r="6145" spans="1:16" ht="14.25" customHeight="1" x14ac:dyDescent="0.3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P6145" s="2"/>
    </row>
    <row r="6146" spans="1:16" ht="14.25" customHeight="1" x14ac:dyDescent="0.3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 t="shared" si="190"/>
        <v>709.35480000000007</v>
      </c>
      <c r="H6146" s="2">
        <f t="shared" si="191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P6146" s="2"/>
    </row>
    <row r="6147" spans="1:16" ht="14.25" customHeight="1" x14ac:dyDescent="0.3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 t="shared" ref="G6147:G6210" si="192">E6147*F6147</f>
        <v>112.315</v>
      </c>
      <c r="H6147" s="2">
        <f t="shared" ref="H6147:H6210" si="193"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P6147" s="2"/>
    </row>
    <row r="6148" spans="1:16" ht="14.25" customHeight="1" x14ac:dyDescent="0.3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P6148" s="2"/>
    </row>
    <row r="6149" spans="1:16" ht="14.25" customHeight="1" x14ac:dyDescent="0.3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  <c r="P6149" s="2"/>
    </row>
    <row r="6150" spans="1:16" ht="14.25" customHeight="1" x14ac:dyDescent="0.3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  <c r="P6150" s="2"/>
    </row>
    <row r="6151" spans="1:16" ht="14.25" customHeight="1" x14ac:dyDescent="0.3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  <c r="P6151" s="2"/>
    </row>
    <row r="6152" spans="1:16" ht="14.25" customHeight="1" x14ac:dyDescent="0.3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  <c r="P6152" s="2"/>
    </row>
    <row r="6153" spans="1:16" ht="14.25" customHeight="1" x14ac:dyDescent="0.3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  <c r="P6153" s="2"/>
    </row>
    <row r="6154" spans="1:16" ht="14.25" customHeight="1" x14ac:dyDescent="0.3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P6154" s="2"/>
    </row>
    <row r="6155" spans="1:16" ht="14.25" customHeight="1" x14ac:dyDescent="0.3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  <c r="P6155" s="2"/>
    </row>
    <row r="6156" spans="1:16" ht="14.25" customHeight="1" x14ac:dyDescent="0.3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P6156" s="2"/>
    </row>
    <row r="6157" spans="1:16" ht="14.25" customHeight="1" x14ac:dyDescent="0.3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P6157" s="2"/>
    </row>
    <row r="6158" spans="1:16" ht="14.25" customHeight="1" x14ac:dyDescent="0.3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  <c r="P6158" s="2"/>
    </row>
    <row r="6159" spans="1:16" ht="14.25" customHeight="1" x14ac:dyDescent="0.3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  <c r="P6159" s="2"/>
    </row>
    <row r="6160" spans="1:16" ht="14.25" customHeight="1" x14ac:dyDescent="0.3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  <c r="P6160" s="2"/>
    </row>
    <row r="6161" spans="1:16" ht="14.25" customHeight="1" x14ac:dyDescent="0.3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P6161" s="2"/>
    </row>
    <row r="6162" spans="1:16" ht="14.25" customHeight="1" x14ac:dyDescent="0.3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P6162" s="2"/>
    </row>
    <row r="6163" spans="1:16" ht="14.25" customHeight="1" x14ac:dyDescent="0.3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P6163" s="2"/>
    </row>
    <row r="6164" spans="1:16" ht="14.25" customHeight="1" x14ac:dyDescent="0.3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P6164" s="2"/>
    </row>
    <row r="6165" spans="1:16" ht="14.25" customHeight="1" x14ac:dyDescent="0.3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  <c r="P6165" s="2"/>
    </row>
    <row r="6166" spans="1:16" ht="14.25" customHeight="1" x14ac:dyDescent="0.3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P6166" s="2"/>
    </row>
    <row r="6167" spans="1:16" ht="14.25" customHeight="1" x14ac:dyDescent="0.3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  <c r="P6167" s="2"/>
    </row>
    <row r="6168" spans="1:16" ht="14.25" customHeight="1" x14ac:dyDescent="0.3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P6168" s="2"/>
    </row>
    <row r="6169" spans="1:16" ht="14.25" customHeight="1" x14ac:dyDescent="0.3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P6169" s="2"/>
    </row>
    <row r="6170" spans="1:16" ht="14.25" customHeight="1" x14ac:dyDescent="0.3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P6170" s="2"/>
    </row>
    <row r="6171" spans="1:16" ht="14.25" customHeight="1" x14ac:dyDescent="0.3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  <c r="P6171" s="2"/>
    </row>
    <row r="6172" spans="1:16" ht="14.25" customHeight="1" x14ac:dyDescent="0.3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P6172" s="2"/>
    </row>
    <row r="6173" spans="1:16" ht="14.25" customHeight="1" x14ac:dyDescent="0.3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P6173" s="2"/>
    </row>
    <row r="6174" spans="1:16" ht="14.25" customHeight="1" x14ac:dyDescent="0.3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P6174" s="2"/>
    </row>
    <row r="6175" spans="1:16" ht="14.25" customHeight="1" x14ac:dyDescent="0.3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P6175" s="2"/>
    </row>
    <row r="6176" spans="1:16" ht="14.25" customHeight="1" x14ac:dyDescent="0.3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P6176" s="2"/>
    </row>
    <row r="6177" spans="1:16" ht="14.25" customHeight="1" x14ac:dyDescent="0.3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P6177" s="2"/>
    </row>
    <row r="6178" spans="1:16" ht="14.25" customHeight="1" x14ac:dyDescent="0.3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P6178" s="2"/>
    </row>
    <row r="6179" spans="1:16" ht="14.25" customHeight="1" x14ac:dyDescent="0.3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  <c r="P6179" s="2"/>
    </row>
    <row r="6180" spans="1:16" ht="14.25" customHeight="1" x14ac:dyDescent="0.3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P6180" s="2"/>
    </row>
    <row r="6181" spans="1:16" ht="14.25" customHeight="1" x14ac:dyDescent="0.3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P6181" s="2"/>
    </row>
    <row r="6182" spans="1:16" ht="14.25" customHeight="1" x14ac:dyDescent="0.3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P6182" s="2"/>
    </row>
    <row r="6183" spans="1:16" ht="14.25" customHeight="1" x14ac:dyDescent="0.3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P6183" s="2"/>
    </row>
    <row r="6184" spans="1:16" ht="14.25" customHeight="1" x14ac:dyDescent="0.3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P6184" s="2"/>
    </row>
    <row r="6185" spans="1:16" ht="14.25" customHeight="1" x14ac:dyDescent="0.3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P6185" s="2"/>
    </row>
    <row r="6186" spans="1:16" ht="14.25" customHeight="1" x14ac:dyDescent="0.3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P6186" s="2"/>
    </row>
    <row r="6187" spans="1:16" ht="14.25" customHeight="1" x14ac:dyDescent="0.3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  <c r="P6187" s="2"/>
    </row>
    <row r="6188" spans="1:16" ht="14.25" customHeight="1" x14ac:dyDescent="0.3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  <c r="P6188" s="2"/>
    </row>
    <row r="6189" spans="1:16" ht="14.25" customHeight="1" x14ac:dyDescent="0.3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P6189" s="2"/>
    </row>
    <row r="6190" spans="1:16" ht="14.25" customHeight="1" x14ac:dyDescent="0.3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P6190" s="2"/>
    </row>
    <row r="6191" spans="1:16" ht="14.25" customHeight="1" x14ac:dyDescent="0.3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P6191" s="2"/>
    </row>
    <row r="6192" spans="1:16" ht="14.25" customHeight="1" x14ac:dyDescent="0.3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P6192" s="2"/>
    </row>
    <row r="6193" spans="1:16" ht="14.25" customHeight="1" x14ac:dyDescent="0.3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P6193" s="2"/>
    </row>
    <row r="6194" spans="1:16" ht="14.25" customHeight="1" x14ac:dyDescent="0.3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P6194" s="2"/>
    </row>
    <row r="6195" spans="1:16" ht="14.25" customHeight="1" x14ac:dyDescent="0.3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P6195" s="2"/>
    </row>
    <row r="6196" spans="1:16" ht="14.25" customHeight="1" x14ac:dyDescent="0.3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P6196" s="2"/>
    </row>
    <row r="6197" spans="1:16" ht="14.25" customHeight="1" x14ac:dyDescent="0.3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  <c r="P6197" s="2"/>
    </row>
    <row r="6198" spans="1:16" ht="14.25" customHeight="1" x14ac:dyDescent="0.3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P6198" s="2"/>
    </row>
    <row r="6199" spans="1:16" ht="14.25" customHeight="1" x14ac:dyDescent="0.3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P6199" s="2"/>
    </row>
    <row r="6200" spans="1:16" ht="14.25" customHeight="1" x14ac:dyDescent="0.3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  <c r="P6200" s="2"/>
    </row>
    <row r="6201" spans="1:16" ht="14.25" customHeight="1" x14ac:dyDescent="0.3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P6201" s="2"/>
    </row>
    <row r="6202" spans="1:16" ht="14.25" customHeight="1" x14ac:dyDescent="0.3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P6202" s="2"/>
    </row>
    <row r="6203" spans="1:16" ht="14.25" customHeight="1" x14ac:dyDescent="0.3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P6203" s="2"/>
    </row>
    <row r="6204" spans="1:16" ht="14.25" customHeight="1" x14ac:dyDescent="0.3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P6204" s="2"/>
    </row>
    <row r="6205" spans="1:16" ht="14.25" customHeight="1" x14ac:dyDescent="0.3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  <c r="P6205" s="2"/>
    </row>
    <row r="6206" spans="1:16" ht="14.25" customHeight="1" x14ac:dyDescent="0.3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P6206" s="2"/>
    </row>
    <row r="6207" spans="1:16" ht="14.25" customHeight="1" x14ac:dyDescent="0.3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P6207" s="2"/>
    </row>
    <row r="6208" spans="1:16" ht="14.25" customHeight="1" x14ac:dyDescent="0.3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  <c r="P6208" s="2"/>
    </row>
    <row r="6209" spans="1:16" ht="14.25" customHeight="1" x14ac:dyDescent="0.3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P6209" s="2"/>
    </row>
    <row r="6210" spans="1:16" ht="14.25" customHeight="1" x14ac:dyDescent="0.3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 t="shared" si="192"/>
        <v>403.476</v>
      </c>
      <c r="H6210" s="2">
        <f t="shared" si="193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P6210" s="2"/>
    </row>
    <row r="6211" spans="1:16" ht="14.25" customHeight="1" x14ac:dyDescent="0.3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 t="shared" ref="G6211:G6274" si="194">E6211*F6211</f>
        <v>579.64370000000008</v>
      </c>
      <c r="H6211" s="2">
        <f t="shared" ref="H6211:H6274" si="195"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P6211" s="2"/>
    </row>
    <row r="6212" spans="1:16" ht="14.25" customHeight="1" x14ac:dyDescent="0.3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P6212" s="2"/>
    </row>
    <row r="6213" spans="1:16" ht="14.25" customHeight="1" x14ac:dyDescent="0.3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  <c r="P6213" s="2"/>
    </row>
    <row r="6214" spans="1:16" ht="14.25" customHeight="1" x14ac:dyDescent="0.3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P6214" s="2"/>
    </row>
    <row r="6215" spans="1:16" ht="14.25" customHeight="1" x14ac:dyDescent="0.3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P6215" s="2"/>
    </row>
    <row r="6216" spans="1:16" ht="14.25" customHeight="1" x14ac:dyDescent="0.3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P6216" s="2"/>
    </row>
    <row r="6217" spans="1:16" ht="14.25" customHeight="1" x14ac:dyDescent="0.3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P6217" s="2"/>
    </row>
    <row r="6218" spans="1:16" ht="14.25" customHeight="1" x14ac:dyDescent="0.3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P6218" s="2"/>
    </row>
    <row r="6219" spans="1:16" ht="14.25" customHeight="1" x14ac:dyDescent="0.3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P6219" s="2"/>
    </row>
    <row r="6220" spans="1:16" ht="14.25" customHeight="1" x14ac:dyDescent="0.3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P6220" s="2"/>
    </row>
    <row r="6221" spans="1:16" ht="14.25" customHeight="1" x14ac:dyDescent="0.3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P6221" s="2"/>
    </row>
    <row r="6222" spans="1:16" ht="14.25" customHeight="1" x14ac:dyDescent="0.3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P6222" s="2"/>
    </row>
    <row r="6223" spans="1:16" ht="14.25" customHeight="1" x14ac:dyDescent="0.3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  <c r="P6223" s="2"/>
    </row>
    <row r="6224" spans="1:16" ht="14.25" customHeight="1" x14ac:dyDescent="0.3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P6224" s="2"/>
    </row>
    <row r="6225" spans="1:16" ht="14.25" customHeight="1" x14ac:dyDescent="0.3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  <c r="P6225" s="2"/>
    </row>
    <row r="6226" spans="1:16" ht="14.25" customHeight="1" x14ac:dyDescent="0.3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P6226" s="2"/>
    </row>
    <row r="6227" spans="1:16" ht="14.25" customHeight="1" x14ac:dyDescent="0.3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  <c r="P6227" s="2"/>
    </row>
    <row r="6228" spans="1:16" ht="14.25" customHeight="1" x14ac:dyDescent="0.3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P6228" s="2"/>
    </row>
    <row r="6229" spans="1:16" ht="14.25" customHeight="1" x14ac:dyDescent="0.3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P6229" s="2"/>
    </row>
    <row r="6230" spans="1:16" ht="14.25" customHeight="1" x14ac:dyDescent="0.3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P6230" s="2"/>
    </row>
    <row r="6231" spans="1:16" ht="14.25" customHeight="1" x14ac:dyDescent="0.3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P6231" s="2"/>
    </row>
    <row r="6232" spans="1:16" ht="14.25" customHeight="1" x14ac:dyDescent="0.3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P6232" s="2"/>
    </row>
    <row r="6233" spans="1:16" ht="14.25" customHeight="1" x14ac:dyDescent="0.3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P6233" s="2"/>
    </row>
    <row r="6234" spans="1:16" ht="14.25" customHeight="1" x14ac:dyDescent="0.3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P6234" s="2"/>
    </row>
    <row r="6235" spans="1:16" ht="14.25" customHeight="1" x14ac:dyDescent="0.3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P6235" s="2"/>
    </row>
    <row r="6236" spans="1:16" ht="14.25" customHeight="1" x14ac:dyDescent="0.3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  <c r="P6236" s="2"/>
    </row>
    <row r="6237" spans="1:16" ht="14.25" customHeight="1" x14ac:dyDescent="0.3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  <c r="P6237" s="2"/>
    </row>
    <row r="6238" spans="1:16" ht="14.25" customHeight="1" x14ac:dyDescent="0.3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P6238" s="2"/>
    </row>
    <row r="6239" spans="1:16" ht="14.25" customHeight="1" x14ac:dyDescent="0.3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  <c r="P6239" s="2"/>
    </row>
    <row r="6240" spans="1:16" ht="14.25" customHeight="1" x14ac:dyDescent="0.3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  <c r="P6240" s="2"/>
    </row>
    <row r="6241" spans="1:16" ht="14.25" customHeight="1" x14ac:dyDescent="0.3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P6241" s="2"/>
    </row>
    <row r="6242" spans="1:16" ht="14.25" customHeight="1" x14ac:dyDescent="0.3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  <c r="P6242" s="2"/>
    </row>
    <row r="6243" spans="1:16" ht="14.25" customHeight="1" x14ac:dyDescent="0.3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P6243" s="2"/>
    </row>
    <row r="6244" spans="1:16" ht="14.25" customHeight="1" x14ac:dyDescent="0.3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  <c r="P6244" s="2"/>
    </row>
    <row r="6245" spans="1:16" ht="14.25" customHeight="1" x14ac:dyDescent="0.3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  <c r="P6245" s="2"/>
    </row>
    <row r="6246" spans="1:16" ht="14.25" customHeight="1" x14ac:dyDescent="0.3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  <c r="P6246" s="2"/>
    </row>
    <row r="6247" spans="1:16" ht="14.25" customHeight="1" x14ac:dyDescent="0.3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P6247" s="2"/>
    </row>
    <row r="6248" spans="1:16" ht="14.25" customHeight="1" x14ac:dyDescent="0.3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  <c r="P6248" s="2"/>
    </row>
    <row r="6249" spans="1:16" ht="14.25" customHeight="1" x14ac:dyDescent="0.3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P6249" s="2"/>
    </row>
    <row r="6250" spans="1:16" ht="14.25" customHeight="1" x14ac:dyDescent="0.3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P6250" s="2"/>
    </row>
    <row r="6251" spans="1:16" ht="14.25" customHeight="1" x14ac:dyDescent="0.3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P6251" s="2"/>
    </row>
    <row r="6252" spans="1:16" ht="14.25" customHeight="1" x14ac:dyDescent="0.3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P6252" s="2"/>
    </row>
    <row r="6253" spans="1:16" ht="14.25" customHeight="1" x14ac:dyDescent="0.3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P6253" s="2"/>
    </row>
    <row r="6254" spans="1:16" ht="14.25" customHeight="1" x14ac:dyDescent="0.3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  <c r="P6254" s="2"/>
    </row>
    <row r="6255" spans="1:16" ht="14.25" customHeight="1" x14ac:dyDescent="0.3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  <c r="P6255" s="2"/>
    </row>
    <row r="6256" spans="1:16" ht="14.25" customHeight="1" x14ac:dyDescent="0.3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P6256" s="2"/>
    </row>
    <row r="6257" spans="1:16" ht="14.25" customHeight="1" x14ac:dyDescent="0.3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P6257" s="2"/>
    </row>
    <row r="6258" spans="1:16" ht="14.25" customHeight="1" x14ac:dyDescent="0.3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P6258" s="2"/>
    </row>
    <row r="6259" spans="1:16" ht="14.25" customHeight="1" x14ac:dyDescent="0.3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P6259" s="2"/>
    </row>
    <row r="6260" spans="1:16" ht="14.25" customHeight="1" x14ac:dyDescent="0.3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  <c r="P6260" s="2"/>
    </row>
    <row r="6261" spans="1:16" ht="14.25" customHeight="1" x14ac:dyDescent="0.3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P6261" s="2"/>
    </row>
    <row r="6262" spans="1:16" ht="14.25" customHeight="1" x14ac:dyDescent="0.3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  <c r="P6262" s="2"/>
    </row>
    <row r="6263" spans="1:16" ht="14.25" customHeight="1" x14ac:dyDescent="0.3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P6263" s="2"/>
    </row>
    <row r="6264" spans="1:16" ht="14.25" customHeight="1" x14ac:dyDescent="0.3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P6264" s="2"/>
    </row>
    <row r="6265" spans="1:16" ht="14.25" customHeight="1" x14ac:dyDescent="0.3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P6265" s="2"/>
    </row>
    <row r="6266" spans="1:16" ht="14.25" customHeight="1" x14ac:dyDescent="0.3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P6266" s="2"/>
    </row>
    <row r="6267" spans="1:16" ht="14.25" customHeight="1" x14ac:dyDescent="0.3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  <c r="P6267" s="2"/>
    </row>
    <row r="6268" spans="1:16" ht="14.25" customHeight="1" x14ac:dyDescent="0.3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P6268" s="2"/>
    </row>
    <row r="6269" spans="1:16" ht="14.25" customHeight="1" x14ac:dyDescent="0.3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P6269" s="2"/>
    </row>
    <row r="6270" spans="1:16" ht="14.25" customHeight="1" x14ac:dyDescent="0.3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P6270" s="2"/>
    </row>
    <row r="6271" spans="1:16" ht="14.25" customHeight="1" x14ac:dyDescent="0.3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  <c r="P6271" s="2"/>
    </row>
    <row r="6272" spans="1:16" ht="14.25" customHeight="1" x14ac:dyDescent="0.3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P6272" s="2"/>
    </row>
    <row r="6273" spans="1:16" ht="14.25" customHeight="1" x14ac:dyDescent="0.3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P6273" s="2"/>
    </row>
    <row r="6274" spans="1:16" ht="14.25" customHeight="1" x14ac:dyDescent="0.3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 t="shared" si="194"/>
        <v>1364.979</v>
      </c>
      <c r="H6274" s="2">
        <f t="shared" si="195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  <c r="P6274" s="2"/>
    </row>
    <row r="6275" spans="1:16" ht="14.25" customHeight="1" x14ac:dyDescent="0.3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 t="shared" ref="G6275:G6338" si="196">E6275*F6275</f>
        <v>121.65120000000002</v>
      </c>
      <c r="H6275" s="2">
        <f t="shared" ref="H6275:H6338" si="197"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P6275" s="2"/>
    </row>
    <row r="6276" spans="1:16" ht="14.25" customHeight="1" x14ac:dyDescent="0.3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  <c r="P6276" s="2"/>
    </row>
    <row r="6277" spans="1:16" ht="14.25" customHeight="1" x14ac:dyDescent="0.3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P6277" s="2"/>
    </row>
    <row r="6278" spans="1:16" ht="14.25" customHeight="1" x14ac:dyDescent="0.3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P6278" s="2"/>
    </row>
    <row r="6279" spans="1:16" ht="14.25" customHeight="1" x14ac:dyDescent="0.3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P6279" s="2"/>
    </row>
    <row r="6280" spans="1:16" ht="14.25" customHeight="1" x14ac:dyDescent="0.3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P6280" s="2"/>
    </row>
    <row r="6281" spans="1:16" ht="14.25" customHeight="1" x14ac:dyDescent="0.3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  <c r="P6281" s="2"/>
    </row>
    <row r="6282" spans="1:16" ht="14.25" customHeight="1" x14ac:dyDescent="0.3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P6282" s="2"/>
    </row>
    <row r="6283" spans="1:16" ht="14.25" customHeight="1" x14ac:dyDescent="0.3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P6283" s="2"/>
    </row>
    <row r="6284" spans="1:16" ht="14.25" customHeight="1" x14ac:dyDescent="0.3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P6284" s="2"/>
    </row>
    <row r="6285" spans="1:16" ht="14.25" customHeight="1" x14ac:dyDescent="0.3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P6285" s="2"/>
    </row>
    <row r="6286" spans="1:16" ht="14.25" customHeight="1" x14ac:dyDescent="0.3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  <c r="P6286" s="2"/>
    </row>
    <row r="6287" spans="1:16" ht="14.25" customHeight="1" x14ac:dyDescent="0.3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P6287" s="2"/>
    </row>
    <row r="6288" spans="1:16" ht="14.25" customHeight="1" x14ac:dyDescent="0.3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P6288" s="2"/>
    </row>
    <row r="6289" spans="1:16" ht="14.25" customHeight="1" x14ac:dyDescent="0.3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P6289" s="2"/>
    </row>
    <row r="6290" spans="1:16" ht="14.25" customHeight="1" x14ac:dyDescent="0.3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  <c r="P6290" s="2"/>
    </row>
    <row r="6291" spans="1:16" ht="14.25" customHeight="1" x14ac:dyDescent="0.3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P6291" s="2"/>
    </row>
    <row r="6292" spans="1:16" ht="14.25" customHeight="1" x14ac:dyDescent="0.3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  <c r="P6292" s="2"/>
    </row>
    <row r="6293" spans="1:16" ht="14.25" customHeight="1" x14ac:dyDescent="0.3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P6293" s="2"/>
    </row>
    <row r="6294" spans="1:16" ht="14.25" customHeight="1" x14ac:dyDescent="0.3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  <c r="P6294" s="2"/>
    </row>
    <row r="6295" spans="1:16" ht="14.25" customHeight="1" x14ac:dyDescent="0.3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P6295" s="2"/>
    </row>
    <row r="6296" spans="1:16" ht="14.25" customHeight="1" x14ac:dyDescent="0.3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P6296" s="2"/>
    </row>
    <row r="6297" spans="1:16" ht="14.25" customHeight="1" x14ac:dyDescent="0.3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  <c r="P6297" s="2"/>
    </row>
    <row r="6298" spans="1:16" ht="14.25" customHeight="1" x14ac:dyDescent="0.3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  <c r="P6298" s="2"/>
    </row>
    <row r="6299" spans="1:16" ht="14.25" customHeight="1" x14ac:dyDescent="0.3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P6299" s="2"/>
    </row>
    <row r="6300" spans="1:16" ht="14.25" customHeight="1" x14ac:dyDescent="0.3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P6300" s="2"/>
    </row>
    <row r="6301" spans="1:16" ht="14.25" customHeight="1" x14ac:dyDescent="0.3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P6301" s="2"/>
    </row>
    <row r="6302" spans="1:16" ht="14.25" customHeight="1" x14ac:dyDescent="0.3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P6302" s="2"/>
    </row>
    <row r="6303" spans="1:16" ht="14.25" customHeight="1" x14ac:dyDescent="0.3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P6303" s="2"/>
    </row>
    <row r="6304" spans="1:16" ht="14.25" customHeight="1" x14ac:dyDescent="0.3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P6304" s="2"/>
    </row>
    <row r="6305" spans="1:16" ht="14.25" customHeight="1" x14ac:dyDescent="0.3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P6305" s="2"/>
    </row>
    <row r="6306" spans="1:16" ht="14.25" customHeight="1" x14ac:dyDescent="0.3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P6306" s="2"/>
    </row>
    <row r="6307" spans="1:16" ht="14.25" customHeight="1" x14ac:dyDescent="0.3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P6307" s="2"/>
    </row>
    <row r="6308" spans="1:16" ht="14.25" customHeight="1" x14ac:dyDescent="0.3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P6308" s="2"/>
    </row>
    <row r="6309" spans="1:16" ht="14.25" customHeight="1" x14ac:dyDescent="0.3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P6309" s="2"/>
    </row>
    <row r="6310" spans="1:16" ht="14.25" customHeight="1" x14ac:dyDescent="0.3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  <c r="P6310" s="2"/>
    </row>
    <row r="6311" spans="1:16" ht="14.25" customHeight="1" x14ac:dyDescent="0.3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P6311" s="2"/>
    </row>
    <row r="6312" spans="1:16" ht="14.25" customHeight="1" x14ac:dyDescent="0.3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  <c r="P6312" s="2"/>
    </row>
    <row r="6313" spans="1:16" ht="14.25" customHeight="1" x14ac:dyDescent="0.3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P6313" s="2"/>
    </row>
    <row r="6314" spans="1:16" ht="14.25" customHeight="1" x14ac:dyDescent="0.3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P6314" s="2"/>
    </row>
    <row r="6315" spans="1:16" ht="14.25" customHeight="1" x14ac:dyDescent="0.3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P6315" s="2"/>
    </row>
    <row r="6316" spans="1:16" ht="14.25" customHeight="1" x14ac:dyDescent="0.3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P6316" s="2"/>
    </row>
    <row r="6317" spans="1:16" ht="14.25" customHeight="1" x14ac:dyDescent="0.3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P6317" s="2"/>
    </row>
    <row r="6318" spans="1:16" ht="14.25" customHeight="1" x14ac:dyDescent="0.3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P6318" s="2"/>
    </row>
    <row r="6319" spans="1:16" ht="14.25" customHeight="1" x14ac:dyDescent="0.3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P6319" s="2"/>
    </row>
    <row r="6320" spans="1:16" ht="14.25" customHeight="1" x14ac:dyDescent="0.3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P6320" s="2"/>
    </row>
    <row r="6321" spans="1:16" ht="14.25" customHeight="1" x14ac:dyDescent="0.3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P6321" s="2"/>
    </row>
    <row r="6322" spans="1:16" ht="14.25" customHeight="1" x14ac:dyDescent="0.3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  <c r="P6322" s="2"/>
    </row>
    <row r="6323" spans="1:16" ht="14.25" customHeight="1" x14ac:dyDescent="0.3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P6323" s="2"/>
    </row>
    <row r="6324" spans="1:16" ht="14.25" customHeight="1" x14ac:dyDescent="0.3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P6324" s="2"/>
    </row>
    <row r="6325" spans="1:16" ht="14.25" customHeight="1" x14ac:dyDescent="0.3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P6325" s="2"/>
    </row>
    <row r="6326" spans="1:16" ht="14.25" customHeight="1" x14ac:dyDescent="0.3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P6326" s="2"/>
    </row>
    <row r="6327" spans="1:16" ht="14.25" customHeight="1" x14ac:dyDescent="0.3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P6327" s="2"/>
    </row>
    <row r="6328" spans="1:16" ht="14.25" customHeight="1" x14ac:dyDescent="0.3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P6328" s="2"/>
    </row>
    <row r="6329" spans="1:16" ht="14.25" customHeight="1" x14ac:dyDescent="0.3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  <c r="P6329" s="2"/>
    </row>
    <row r="6330" spans="1:16" ht="14.25" customHeight="1" x14ac:dyDescent="0.3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  <c r="P6330" s="2"/>
    </row>
    <row r="6331" spans="1:16" ht="14.25" customHeight="1" x14ac:dyDescent="0.3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  <c r="P6331" s="2"/>
    </row>
    <row r="6332" spans="1:16" ht="14.25" customHeight="1" x14ac:dyDescent="0.3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P6332" s="2"/>
    </row>
    <row r="6333" spans="1:16" ht="14.25" customHeight="1" x14ac:dyDescent="0.3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P6333" s="2"/>
    </row>
    <row r="6334" spans="1:16" ht="14.25" customHeight="1" x14ac:dyDescent="0.3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P6334" s="2"/>
    </row>
    <row r="6335" spans="1:16" ht="14.25" customHeight="1" x14ac:dyDescent="0.3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P6335" s="2"/>
    </row>
    <row r="6336" spans="1:16" ht="14.25" customHeight="1" x14ac:dyDescent="0.3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  <c r="P6336" s="2"/>
    </row>
    <row r="6337" spans="1:16" ht="14.25" customHeight="1" x14ac:dyDescent="0.3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P6337" s="2"/>
    </row>
    <row r="6338" spans="1:16" ht="14.25" customHeight="1" x14ac:dyDescent="0.3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 t="shared" si="196"/>
        <v>904.92360000000008</v>
      </c>
      <c r="H6338" s="2">
        <f t="shared" si="197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P6338" s="2"/>
    </row>
    <row r="6339" spans="1:16" ht="14.25" customHeight="1" x14ac:dyDescent="0.3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 t="shared" ref="G6339:G6402" si="198">E6339*F6339</f>
        <v>22.714799999999997</v>
      </c>
      <c r="H6339" s="2">
        <f t="shared" ref="H6339:H6402" si="199"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P6339" s="2"/>
    </row>
    <row r="6340" spans="1:16" ht="14.25" customHeight="1" x14ac:dyDescent="0.3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P6340" s="2"/>
    </row>
    <row r="6341" spans="1:16" ht="14.25" customHeight="1" x14ac:dyDescent="0.3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P6341" s="2"/>
    </row>
    <row r="6342" spans="1:16" ht="14.25" customHeight="1" x14ac:dyDescent="0.3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P6342" s="2"/>
    </row>
    <row r="6343" spans="1:16" ht="14.25" customHeight="1" x14ac:dyDescent="0.3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P6343" s="2"/>
    </row>
    <row r="6344" spans="1:16" ht="14.25" customHeight="1" x14ac:dyDescent="0.3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P6344" s="2"/>
    </row>
    <row r="6345" spans="1:16" ht="14.25" customHeight="1" x14ac:dyDescent="0.3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P6345" s="2"/>
    </row>
    <row r="6346" spans="1:16" ht="14.25" customHeight="1" x14ac:dyDescent="0.3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P6346" s="2"/>
    </row>
    <row r="6347" spans="1:16" ht="14.25" customHeight="1" x14ac:dyDescent="0.3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P6347" s="2"/>
    </row>
    <row r="6348" spans="1:16" ht="14.25" customHeight="1" x14ac:dyDescent="0.3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P6348" s="2"/>
    </row>
    <row r="6349" spans="1:16" ht="14.25" customHeight="1" x14ac:dyDescent="0.3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  <c r="P6349" s="2"/>
    </row>
    <row r="6350" spans="1:16" ht="14.25" customHeight="1" x14ac:dyDescent="0.3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P6350" s="2"/>
    </row>
    <row r="6351" spans="1:16" ht="14.25" customHeight="1" x14ac:dyDescent="0.3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P6351" s="2"/>
    </row>
    <row r="6352" spans="1:16" ht="14.25" customHeight="1" x14ac:dyDescent="0.3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P6352" s="2"/>
    </row>
    <row r="6353" spans="1:16" ht="14.25" customHeight="1" x14ac:dyDescent="0.3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P6353" s="2"/>
    </row>
    <row r="6354" spans="1:16" ht="14.25" customHeight="1" x14ac:dyDescent="0.3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  <c r="P6354" s="2"/>
    </row>
    <row r="6355" spans="1:16" ht="14.25" customHeight="1" x14ac:dyDescent="0.3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  <c r="P6355" s="2"/>
    </row>
    <row r="6356" spans="1:16" ht="14.25" customHeight="1" x14ac:dyDescent="0.3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P6356" s="2"/>
    </row>
    <row r="6357" spans="1:16" ht="14.25" customHeight="1" x14ac:dyDescent="0.3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P6357" s="2"/>
    </row>
    <row r="6358" spans="1:16" ht="14.25" customHeight="1" x14ac:dyDescent="0.3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  <c r="P6358" s="2"/>
    </row>
    <row r="6359" spans="1:16" ht="14.25" customHeight="1" x14ac:dyDescent="0.3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P6359" s="2"/>
    </row>
    <row r="6360" spans="1:16" ht="14.25" customHeight="1" x14ac:dyDescent="0.3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P6360" s="2"/>
    </row>
    <row r="6361" spans="1:16" ht="14.25" customHeight="1" x14ac:dyDescent="0.3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  <c r="P6361" s="2"/>
    </row>
    <row r="6362" spans="1:16" ht="14.25" customHeight="1" x14ac:dyDescent="0.3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P6362" s="2"/>
    </row>
    <row r="6363" spans="1:16" ht="14.25" customHeight="1" x14ac:dyDescent="0.3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P6363" s="2"/>
    </row>
    <row r="6364" spans="1:16" ht="14.25" customHeight="1" x14ac:dyDescent="0.3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P6364" s="2"/>
    </row>
    <row r="6365" spans="1:16" ht="14.25" customHeight="1" x14ac:dyDescent="0.3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P6365" s="2"/>
    </row>
    <row r="6366" spans="1:16" ht="14.25" customHeight="1" x14ac:dyDescent="0.3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P6366" s="2"/>
    </row>
    <row r="6367" spans="1:16" ht="14.25" customHeight="1" x14ac:dyDescent="0.3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P6367" s="2"/>
    </row>
    <row r="6368" spans="1:16" ht="14.25" customHeight="1" x14ac:dyDescent="0.3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  <c r="P6368" s="2"/>
    </row>
    <row r="6369" spans="1:16" ht="14.25" customHeight="1" x14ac:dyDescent="0.3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P6369" s="2"/>
    </row>
    <row r="6370" spans="1:16" ht="14.25" customHeight="1" x14ac:dyDescent="0.3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P6370" s="2"/>
    </row>
    <row r="6371" spans="1:16" ht="14.25" customHeight="1" x14ac:dyDescent="0.3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P6371" s="2"/>
    </row>
    <row r="6372" spans="1:16" ht="14.25" customHeight="1" x14ac:dyDescent="0.3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P6372" s="2"/>
    </row>
    <row r="6373" spans="1:16" ht="14.25" customHeight="1" x14ac:dyDescent="0.3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P6373" s="2"/>
    </row>
    <row r="6374" spans="1:16" ht="14.25" customHeight="1" x14ac:dyDescent="0.3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P6374" s="2"/>
    </row>
    <row r="6375" spans="1:16" ht="14.25" customHeight="1" x14ac:dyDescent="0.3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P6375" s="2"/>
    </row>
    <row r="6376" spans="1:16" ht="14.25" customHeight="1" x14ac:dyDescent="0.3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P6376" s="2"/>
    </row>
    <row r="6377" spans="1:16" ht="14.25" customHeight="1" x14ac:dyDescent="0.3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P6377" s="2"/>
    </row>
    <row r="6378" spans="1:16" ht="14.25" customHeight="1" x14ac:dyDescent="0.3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P6378" s="2"/>
    </row>
    <row r="6379" spans="1:16" ht="14.25" customHeight="1" x14ac:dyDescent="0.3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P6379" s="2"/>
    </row>
    <row r="6380" spans="1:16" ht="14.25" customHeight="1" x14ac:dyDescent="0.3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P6380" s="2"/>
    </row>
    <row r="6381" spans="1:16" ht="14.25" customHeight="1" x14ac:dyDescent="0.3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  <c r="P6381" s="2"/>
    </row>
    <row r="6382" spans="1:16" ht="14.25" customHeight="1" x14ac:dyDescent="0.3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P6382" s="2"/>
    </row>
    <row r="6383" spans="1:16" ht="14.25" customHeight="1" x14ac:dyDescent="0.3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P6383" s="2"/>
    </row>
    <row r="6384" spans="1:16" ht="14.25" customHeight="1" x14ac:dyDescent="0.3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P6384" s="2"/>
    </row>
    <row r="6385" spans="1:16" ht="14.25" customHeight="1" x14ac:dyDescent="0.3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P6385" s="2"/>
    </row>
    <row r="6386" spans="1:16" ht="14.25" customHeight="1" x14ac:dyDescent="0.3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P6386" s="2"/>
    </row>
    <row r="6387" spans="1:16" ht="14.25" customHeight="1" x14ac:dyDescent="0.3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P6387" s="2"/>
    </row>
    <row r="6388" spans="1:16" ht="14.25" customHeight="1" x14ac:dyDescent="0.3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P6388" s="2"/>
    </row>
    <row r="6389" spans="1:16" ht="14.25" customHeight="1" x14ac:dyDescent="0.3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P6389" s="2"/>
    </row>
    <row r="6390" spans="1:16" ht="14.25" customHeight="1" x14ac:dyDescent="0.3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P6390" s="2"/>
    </row>
    <row r="6391" spans="1:16" ht="14.25" customHeight="1" x14ac:dyDescent="0.3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P6391" s="2"/>
    </row>
    <row r="6392" spans="1:16" ht="14.25" customHeight="1" x14ac:dyDescent="0.3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P6392" s="2"/>
    </row>
    <row r="6393" spans="1:16" ht="14.25" customHeight="1" x14ac:dyDescent="0.3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P6393" s="2"/>
    </row>
    <row r="6394" spans="1:16" ht="14.25" customHeight="1" x14ac:dyDescent="0.3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P6394" s="2"/>
    </row>
    <row r="6395" spans="1:16" ht="14.25" customHeight="1" x14ac:dyDescent="0.3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P6395" s="2"/>
    </row>
    <row r="6396" spans="1:16" ht="14.25" customHeight="1" x14ac:dyDescent="0.3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  <c r="P6396" s="2"/>
    </row>
    <row r="6397" spans="1:16" ht="14.25" customHeight="1" x14ac:dyDescent="0.3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P6397" s="2"/>
    </row>
    <row r="6398" spans="1:16" ht="14.25" customHeight="1" x14ac:dyDescent="0.3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  <c r="P6398" s="2"/>
    </row>
    <row r="6399" spans="1:16" ht="14.25" customHeight="1" x14ac:dyDescent="0.3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P6399" s="2"/>
    </row>
    <row r="6400" spans="1:16" ht="14.25" customHeight="1" x14ac:dyDescent="0.3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  <c r="P6400" s="2"/>
    </row>
    <row r="6401" spans="1:16" ht="14.25" customHeight="1" x14ac:dyDescent="0.3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P6401" s="2"/>
    </row>
    <row r="6402" spans="1:16" ht="14.25" customHeight="1" x14ac:dyDescent="0.3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 t="shared" si="198"/>
        <v>1262.5929000000001</v>
      </c>
      <c r="H6402" s="2">
        <f t="shared" si="1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  <c r="P6402" s="2"/>
    </row>
    <row r="6403" spans="1:16" ht="14.25" customHeight="1" x14ac:dyDescent="0.3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 t="shared" ref="G6403:G6466" si="200">E6403*F6403</f>
        <v>121.30200000000001</v>
      </c>
      <c r="H6403" s="2">
        <f t="shared" ref="H6403:H6466" si="201"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P6403" s="2"/>
    </row>
    <row r="6404" spans="1:16" ht="14.25" customHeight="1" x14ac:dyDescent="0.3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P6404" s="2"/>
    </row>
    <row r="6405" spans="1:16" ht="14.25" customHeight="1" x14ac:dyDescent="0.3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P6405" s="2"/>
    </row>
    <row r="6406" spans="1:16" ht="14.25" customHeight="1" x14ac:dyDescent="0.3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P6406" s="2"/>
    </row>
    <row r="6407" spans="1:16" ht="14.25" customHeight="1" x14ac:dyDescent="0.3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P6407" s="2"/>
    </row>
    <row r="6408" spans="1:16" ht="14.25" customHeight="1" x14ac:dyDescent="0.3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  <c r="P6408" s="2"/>
    </row>
    <row r="6409" spans="1:16" ht="14.25" customHeight="1" x14ac:dyDescent="0.3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  <c r="P6409" s="2"/>
    </row>
    <row r="6410" spans="1:16" ht="14.25" customHeight="1" x14ac:dyDescent="0.3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P6410" s="2"/>
    </row>
    <row r="6411" spans="1:16" ht="14.25" customHeight="1" x14ac:dyDescent="0.3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P6411" s="2"/>
    </row>
    <row r="6412" spans="1:16" ht="14.25" customHeight="1" x14ac:dyDescent="0.3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P6412" s="2"/>
    </row>
    <row r="6413" spans="1:16" ht="14.25" customHeight="1" x14ac:dyDescent="0.3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P6413" s="2"/>
    </row>
    <row r="6414" spans="1:16" ht="14.25" customHeight="1" x14ac:dyDescent="0.3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  <c r="P6414" s="2"/>
    </row>
    <row r="6415" spans="1:16" ht="14.25" customHeight="1" x14ac:dyDescent="0.3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P6415" s="2"/>
    </row>
    <row r="6416" spans="1:16" ht="14.25" customHeight="1" x14ac:dyDescent="0.3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  <c r="P6416" s="2"/>
    </row>
    <row r="6417" spans="1:16" ht="14.25" customHeight="1" x14ac:dyDescent="0.3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P6417" s="2"/>
    </row>
    <row r="6418" spans="1:16" ht="14.25" customHeight="1" x14ac:dyDescent="0.3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P6418" s="2"/>
    </row>
    <row r="6419" spans="1:16" ht="14.25" customHeight="1" x14ac:dyDescent="0.3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P6419" s="2"/>
    </row>
    <row r="6420" spans="1:16" ht="14.25" customHeight="1" x14ac:dyDescent="0.3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P6420" s="2"/>
    </row>
    <row r="6421" spans="1:16" ht="14.25" customHeight="1" x14ac:dyDescent="0.3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  <c r="P6421" s="2"/>
    </row>
    <row r="6422" spans="1:16" ht="14.25" customHeight="1" x14ac:dyDescent="0.3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P6422" s="2"/>
    </row>
    <row r="6423" spans="1:16" ht="14.25" customHeight="1" x14ac:dyDescent="0.3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P6423" s="2"/>
    </row>
    <row r="6424" spans="1:16" ht="14.25" customHeight="1" x14ac:dyDescent="0.3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P6424" s="2"/>
    </row>
    <row r="6425" spans="1:16" ht="14.25" customHeight="1" x14ac:dyDescent="0.3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P6425" s="2"/>
    </row>
    <row r="6426" spans="1:16" ht="14.25" customHeight="1" x14ac:dyDescent="0.3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  <c r="P6426" s="2"/>
    </row>
    <row r="6427" spans="1:16" ht="14.25" customHeight="1" x14ac:dyDescent="0.3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P6427" s="2"/>
    </row>
    <row r="6428" spans="1:16" ht="14.25" customHeight="1" x14ac:dyDescent="0.3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P6428" s="2"/>
    </row>
    <row r="6429" spans="1:16" ht="14.25" customHeight="1" x14ac:dyDescent="0.3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P6429" s="2"/>
    </row>
    <row r="6430" spans="1:16" ht="14.25" customHeight="1" x14ac:dyDescent="0.3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P6430" s="2"/>
    </row>
    <row r="6431" spans="1:16" ht="14.25" customHeight="1" x14ac:dyDescent="0.3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P6431" s="2"/>
    </row>
    <row r="6432" spans="1:16" ht="14.25" customHeight="1" x14ac:dyDescent="0.3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P6432" s="2"/>
    </row>
    <row r="6433" spans="1:16" ht="14.25" customHeight="1" x14ac:dyDescent="0.3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  <c r="P6433" s="2"/>
    </row>
    <row r="6434" spans="1:16" ht="14.25" customHeight="1" x14ac:dyDescent="0.3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P6434" s="2"/>
    </row>
    <row r="6435" spans="1:16" ht="14.25" customHeight="1" x14ac:dyDescent="0.3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  <c r="P6435" s="2"/>
    </row>
    <row r="6436" spans="1:16" ht="14.25" customHeight="1" x14ac:dyDescent="0.3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P6436" s="2"/>
    </row>
    <row r="6437" spans="1:16" ht="14.25" customHeight="1" x14ac:dyDescent="0.3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P6437" s="2"/>
    </row>
    <row r="6438" spans="1:16" ht="14.25" customHeight="1" x14ac:dyDescent="0.3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P6438" s="2"/>
    </row>
    <row r="6439" spans="1:16" ht="14.25" customHeight="1" x14ac:dyDescent="0.3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P6439" s="2"/>
    </row>
    <row r="6440" spans="1:16" ht="14.25" customHeight="1" x14ac:dyDescent="0.3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P6440" s="2"/>
    </row>
    <row r="6441" spans="1:16" ht="14.25" customHeight="1" x14ac:dyDescent="0.3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P6441" s="2"/>
    </row>
    <row r="6442" spans="1:16" ht="14.25" customHeight="1" x14ac:dyDescent="0.3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P6442" s="2"/>
    </row>
    <row r="6443" spans="1:16" ht="14.25" customHeight="1" x14ac:dyDescent="0.3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P6443" s="2"/>
    </row>
    <row r="6444" spans="1:16" ht="14.25" customHeight="1" x14ac:dyDescent="0.3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P6444" s="2"/>
    </row>
    <row r="6445" spans="1:16" ht="14.25" customHeight="1" x14ac:dyDescent="0.3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P6445" s="2"/>
    </row>
    <row r="6446" spans="1:16" ht="14.25" customHeight="1" x14ac:dyDescent="0.3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P6446" s="2"/>
    </row>
    <row r="6447" spans="1:16" ht="14.25" customHeight="1" x14ac:dyDescent="0.3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P6447" s="2"/>
    </row>
    <row r="6448" spans="1:16" ht="14.25" customHeight="1" x14ac:dyDescent="0.3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  <c r="P6448" s="2"/>
    </row>
    <row r="6449" spans="1:16" ht="14.25" customHeight="1" x14ac:dyDescent="0.3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P6449" s="2"/>
    </row>
    <row r="6450" spans="1:16" ht="14.25" customHeight="1" x14ac:dyDescent="0.3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P6450" s="2"/>
    </row>
    <row r="6451" spans="1:16" ht="14.25" customHeight="1" x14ac:dyDescent="0.3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P6451" s="2"/>
    </row>
    <row r="6452" spans="1:16" ht="14.25" customHeight="1" x14ac:dyDescent="0.3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P6452" s="2"/>
    </row>
    <row r="6453" spans="1:16" ht="14.25" customHeight="1" x14ac:dyDescent="0.3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  <c r="P6453" s="2"/>
    </row>
    <row r="6454" spans="1:16" ht="14.25" customHeight="1" x14ac:dyDescent="0.3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P6454" s="2"/>
    </row>
    <row r="6455" spans="1:16" ht="14.25" customHeight="1" x14ac:dyDescent="0.3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P6455" s="2"/>
    </row>
    <row r="6456" spans="1:16" ht="14.25" customHeight="1" x14ac:dyDescent="0.3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P6456" s="2"/>
    </row>
    <row r="6457" spans="1:16" ht="14.25" customHeight="1" x14ac:dyDescent="0.3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P6457" s="2"/>
    </row>
    <row r="6458" spans="1:16" ht="14.25" customHeight="1" x14ac:dyDescent="0.3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  <c r="P6458" s="2"/>
    </row>
    <row r="6459" spans="1:16" ht="14.25" customHeight="1" x14ac:dyDescent="0.3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P6459" s="2"/>
    </row>
    <row r="6460" spans="1:16" ht="14.25" customHeight="1" x14ac:dyDescent="0.3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P6460" s="2"/>
    </row>
    <row r="6461" spans="1:16" ht="14.25" customHeight="1" x14ac:dyDescent="0.3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P6461" s="2"/>
    </row>
    <row r="6462" spans="1:16" ht="14.25" customHeight="1" x14ac:dyDescent="0.3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  <c r="P6462" s="2"/>
    </row>
    <row r="6463" spans="1:16" ht="14.25" customHeight="1" x14ac:dyDescent="0.3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  <c r="P6463" s="2"/>
    </row>
    <row r="6464" spans="1:16" ht="14.25" customHeight="1" x14ac:dyDescent="0.3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P6464" s="2"/>
    </row>
    <row r="6465" spans="1:16" ht="14.25" customHeight="1" x14ac:dyDescent="0.3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P6465" s="2"/>
    </row>
    <row r="6466" spans="1:16" ht="14.25" customHeight="1" x14ac:dyDescent="0.3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 t="shared" si="200"/>
        <v>172.8768</v>
      </c>
      <c r="H6466" s="2">
        <f t="shared" si="201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P6466" s="2"/>
    </row>
    <row r="6467" spans="1:16" ht="14.25" customHeight="1" x14ac:dyDescent="0.3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 t="shared" ref="G6467:G6530" si="202">E6467*F6467</f>
        <v>548.55599999999993</v>
      </c>
      <c r="H6467" s="2">
        <f t="shared" ref="H6467:H6530" si="203"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P6467" s="2"/>
    </row>
    <row r="6468" spans="1:16" ht="14.25" customHeight="1" x14ac:dyDescent="0.3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P6468" s="2"/>
    </row>
    <row r="6469" spans="1:16" ht="14.25" customHeight="1" x14ac:dyDescent="0.3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P6469" s="2"/>
    </row>
    <row r="6470" spans="1:16" ht="14.25" customHeight="1" x14ac:dyDescent="0.3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P6470" s="2"/>
    </row>
    <row r="6471" spans="1:16" ht="14.25" customHeight="1" x14ac:dyDescent="0.3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  <c r="P6471" s="2"/>
    </row>
    <row r="6472" spans="1:16" ht="14.25" customHeight="1" x14ac:dyDescent="0.3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P6472" s="2"/>
    </row>
    <row r="6473" spans="1:16" ht="14.25" customHeight="1" x14ac:dyDescent="0.3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P6473" s="2"/>
    </row>
    <row r="6474" spans="1:16" ht="14.25" customHeight="1" x14ac:dyDescent="0.3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P6474" s="2"/>
    </row>
    <row r="6475" spans="1:16" ht="14.25" customHeight="1" x14ac:dyDescent="0.3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  <c r="P6475" s="2"/>
    </row>
    <row r="6476" spans="1:16" ht="14.25" customHeight="1" x14ac:dyDescent="0.3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  <c r="P6476" s="2"/>
    </row>
    <row r="6477" spans="1:16" ht="14.25" customHeight="1" x14ac:dyDescent="0.3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P6477" s="2"/>
    </row>
    <row r="6478" spans="1:16" ht="14.25" customHeight="1" x14ac:dyDescent="0.3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P6478" s="2"/>
    </row>
    <row r="6479" spans="1:16" ht="14.25" customHeight="1" x14ac:dyDescent="0.3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P6479" s="2"/>
    </row>
    <row r="6480" spans="1:16" ht="14.25" customHeight="1" x14ac:dyDescent="0.3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P6480" s="2"/>
    </row>
    <row r="6481" spans="1:16" ht="14.25" customHeight="1" x14ac:dyDescent="0.3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P6481" s="2"/>
    </row>
    <row r="6482" spans="1:16" ht="14.25" customHeight="1" x14ac:dyDescent="0.3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P6482" s="2"/>
    </row>
    <row r="6483" spans="1:16" ht="14.25" customHeight="1" x14ac:dyDescent="0.3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P6483" s="2"/>
    </row>
    <row r="6484" spans="1:16" ht="14.25" customHeight="1" x14ac:dyDescent="0.3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  <c r="P6484" s="2"/>
    </row>
    <row r="6485" spans="1:16" ht="14.25" customHeight="1" x14ac:dyDescent="0.3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P6485" s="2"/>
    </row>
    <row r="6486" spans="1:16" ht="14.25" customHeight="1" x14ac:dyDescent="0.3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P6486" s="2"/>
    </row>
    <row r="6487" spans="1:16" ht="14.25" customHeight="1" x14ac:dyDescent="0.3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P6487" s="2"/>
    </row>
    <row r="6488" spans="1:16" ht="14.25" customHeight="1" x14ac:dyDescent="0.3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  <c r="P6488" s="2"/>
    </row>
    <row r="6489" spans="1:16" ht="14.25" customHeight="1" x14ac:dyDescent="0.3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P6489" s="2"/>
    </row>
    <row r="6490" spans="1:16" ht="14.25" customHeight="1" x14ac:dyDescent="0.3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P6490" s="2"/>
    </row>
    <row r="6491" spans="1:16" ht="14.25" customHeight="1" x14ac:dyDescent="0.3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  <c r="P6491" s="2"/>
    </row>
    <row r="6492" spans="1:16" ht="14.25" customHeight="1" x14ac:dyDescent="0.3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P6492" s="2"/>
    </row>
    <row r="6493" spans="1:16" ht="14.25" customHeight="1" x14ac:dyDescent="0.3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P6493" s="2"/>
    </row>
    <row r="6494" spans="1:16" ht="14.25" customHeight="1" x14ac:dyDescent="0.3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P6494" s="2"/>
    </row>
    <row r="6495" spans="1:16" ht="14.25" customHeight="1" x14ac:dyDescent="0.3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  <c r="P6495" s="2"/>
    </row>
    <row r="6496" spans="1:16" ht="14.25" customHeight="1" x14ac:dyDescent="0.3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P6496" s="2"/>
    </row>
    <row r="6497" spans="1:16" ht="14.25" customHeight="1" x14ac:dyDescent="0.3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  <c r="P6497" s="2"/>
    </row>
    <row r="6498" spans="1:16" ht="14.25" customHeight="1" x14ac:dyDescent="0.3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P6498" s="2"/>
    </row>
    <row r="6499" spans="1:16" ht="14.25" customHeight="1" x14ac:dyDescent="0.3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P6499" s="2"/>
    </row>
    <row r="6500" spans="1:16" ht="14.25" customHeight="1" x14ac:dyDescent="0.3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P6500" s="2"/>
    </row>
    <row r="6501" spans="1:16" ht="14.25" customHeight="1" x14ac:dyDescent="0.3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  <c r="P6501" s="2"/>
    </row>
    <row r="6502" spans="1:16" ht="14.25" customHeight="1" x14ac:dyDescent="0.3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P6502" s="2"/>
    </row>
    <row r="6503" spans="1:16" ht="14.25" customHeight="1" x14ac:dyDescent="0.3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P6503" s="2"/>
    </row>
    <row r="6504" spans="1:16" ht="14.25" customHeight="1" x14ac:dyDescent="0.3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  <c r="P6504" s="2"/>
    </row>
    <row r="6505" spans="1:16" ht="14.25" customHeight="1" x14ac:dyDescent="0.3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P6505" s="2"/>
    </row>
    <row r="6506" spans="1:16" ht="14.25" customHeight="1" x14ac:dyDescent="0.3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P6506" s="2"/>
    </row>
    <row r="6507" spans="1:16" ht="14.25" customHeight="1" x14ac:dyDescent="0.3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  <c r="P6507" s="2"/>
    </row>
    <row r="6508" spans="1:16" ht="14.25" customHeight="1" x14ac:dyDescent="0.3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  <c r="P6508" s="2"/>
    </row>
    <row r="6509" spans="1:16" ht="14.25" customHeight="1" x14ac:dyDescent="0.3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P6509" s="2"/>
    </row>
    <row r="6510" spans="1:16" ht="14.25" customHeight="1" x14ac:dyDescent="0.3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P6510" s="2"/>
    </row>
    <row r="6511" spans="1:16" ht="14.25" customHeight="1" x14ac:dyDescent="0.3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P6511" s="2"/>
    </row>
    <row r="6512" spans="1:16" ht="14.25" customHeight="1" x14ac:dyDescent="0.3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  <c r="P6512" s="2"/>
    </row>
    <row r="6513" spans="1:16" ht="14.25" customHeight="1" x14ac:dyDescent="0.3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  <c r="P6513" s="2"/>
    </row>
    <row r="6514" spans="1:16" ht="14.25" customHeight="1" x14ac:dyDescent="0.3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P6514" s="2"/>
    </row>
    <row r="6515" spans="1:16" ht="14.25" customHeight="1" x14ac:dyDescent="0.3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  <c r="P6515" s="2"/>
    </row>
    <row r="6516" spans="1:16" ht="14.25" customHeight="1" x14ac:dyDescent="0.3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  <c r="P6516" s="2"/>
    </row>
    <row r="6517" spans="1:16" ht="14.25" customHeight="1" x14ac:dyDescent="0.3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  <c r="P6517" s="2"/>
    </row>
    <row r="6518" spans="1:16" ht="14.25" customHeight="1" x14ac:dyDescent="0.3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P6518" s="2"/>
    </row>
    <row r="6519" spans="1:16" ht="14.25" customHeight="1" x14ac:dyDescent="0.3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P6519" s="2"/>
    </row>
    <row r="6520" spans="1:16" ht="14.25" customHeight="1" x14ac:dyDescent="0.3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P6520" s="2"/>
    </row>
    <row r="6521" spans="1:16" ht="14.25" customHeight="1" x14ac:dyDescent="0.3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P6521" s="2"/>
    </row>
    <row r="6522" spans="1:16" ht="14.25" customHeight="1" x14ac:dyDescent="0.3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P6522" s="2"/>
    </row>
    <row r="6523" spans="1:16" ht="14.25" customHeight="1" x14ac:dyDescent="0.3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P6523" s="2"/>
    </row>
    <row r="6524" spans="1:16" ht="14.25" customHeight="1" x14ac:dyDescent="0.3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P6524" s="2"/>
    </row>
    <row r="6525" spans="1:16" ht="14.25" customHeight="1" x14ac:dyDescent="0.3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P6525" s="2"/>
    </row>
    <row r="6526" spans="1:16" ht="14.25" customHeight="1" x14ac:dyDescent="0.3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  <c r="P6526" s="2"/>
    </row>
    <row r="6527" spans="1:16" ht="14.25" customHeight="1" x14ac:dyDescent="0.3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  <c r="P6527" s="2"/>
    </row>
    <row r="6528" spans="1:16" ht="14.25" customHeight="1" x14ac:dyDescent="0.3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P6528" s="2"/>
    </row>
    <row r="6529" spans="1:16" ht="14.25" customHeight="1" x14ac:dyDescent="0.3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  <c r="P6529" s="2"/>
    </row>
    <row r="6530" spans="1:16" ht="14.25" customHeight="1" x14ac:dyDescent="0.3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 t="shared" si="202"/>
        <v>682.48669999999993</v>
      </c>
      <c r="H6530" s="2">
        <f t="shared" si="203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P6530" s="2"/>
    </row>
    <row r="6531" spans="1:16" ht="14.25" customHeight="1" x14ac:dyDescent="0.3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 t="shared" ref="G6531:G6594" si="204">E6531*F6531</f>
        <v>552.4425</v>
      </c>
      <c r="H6531" s="2">
        <f t="shared" ref="H6531:H6594" si="205"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P6531" s="2"/>
    </row>
    <row r="6532" spans="1:16" ht="14.25" customHeight="1" x14ac:dyDescent="0.3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  <c r="P6532" s="2"/>
    </row>
    <row r="6533" spans="1:16" ht="14.25" customHeight="1" x14ac:dyDescent="0.3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P6533" s="2"/>
    </row>
    <row r="6534" spans="1:16" ht="14.25" customHeight="1" x14ac:dyDescent="0.3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P6534" s="2"/>
    </row>
    <row r="6535" spans="1:16" ht="14.25" customHeight="1" x14ac:dyDescent="0.3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P6535" s="2"/>
    </row>
    <row r="6536" spans="1:16" ht="14.25" customHeight="1" x14ac:dyDescent="0.3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P6536" s="2"/>
    </row>
    <row r="6537" spans="1:16" ht="14.25" customHeight="1" x14ac:dyDescent="0.3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P6537" s="2"/>
    </row>
    <row r="6538" spans="1:16" ht="14.25" customHeight="1" x14ac:dyDescent="0.3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P6538" s="2"/>
    </row>
    <row r="6539" spans="1:16" ht="14.25" customHeight="1" x14ac:dyDescent="0.3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P6539" s="2"/>
    </row>
    <row r="6540" spans="1:16" ht="14.25" customHeight="1" x14ac:dyDescent="0.3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P6540" s="2"/>
    </row>
    <row r="6541" spans="1:16" ht="14.25" customHeight="1" x14ac:dyDescent="0.3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P6541" s="2"/>
    </row>
    <row r="6542" spans="1:16" ht="14.25" customHeight="1" x14ac:dyDescent="0.3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P6542" s="2"/>
    </row>
    <row r="6543" spans="1:16" ht="14.25" customHeight="1" x14ac:dyDescent="0.3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P6543" s="2"/>
    </row>
    <row r="6544" spans="1:16" ht="14.25" customHeight="1" x14ac:dyDescent="0.3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  <c r="P6544" s="2"/>
    </row>
    <row r="6545" spans="1:16" ht="14.25" customHeight="1" x14ac:dyDescent="0.3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  <c r="P6545" s="2"/>
    </row>
    <row r="6546" spans="1:16" ht="14.25" customHeight="1" x14ac:dyDescent="0.3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P6546" s="2"/>
    </row>
    <row r="6547" spans="1:16" ht="14.25" customHeight="1" x14ac:dyDescent="0.3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  <c r="P6547" s="2"/>
    </row>
    <row r="6548" spans="1:16" ht="14.25" customHeight="1" x14ac:dyDescent="0.3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P6548" s="2"/>
    </row>
    <row r="6549" spans="1:16" ht="14.25" customHeight="1" x14ac:dyDescent="0.3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P6549" s="2"/>
    </row>
    <row r="6550" spans="1:16" ht="14.25" customHeight="1" x14ac:dyDescent="0.3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  <c r="P6550" s="2"/>
    </row>
    <row r="6551" spans="1:16" ht="14.25" customHeight="1" x14ac:dyDescent="0.3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P6551" s="2"/>
    </row>
    <row r="6552" spans="1:16" ht="14.25" customHeight="1" x14ac:dyDescent="0.3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P6552" s="2"/>
    </row>
    <row r="6553" spans="1:16" ht="14.25" customHeight="1" x14ac:dyDescent="0.3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  <c r="P6553" s="2"/>
    </row>
    <row r="6554" spans="1:16" ht="14.25" customHeight="1" x14ac:dyDescent="0.3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  <c r="P6554" s="2"/>
    </row>
    <row r="6555" spans="1:16" ht="14.25" customHeight="1" x14ac:dyDescent="0.3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P6555" s="2"/>
    </row>
    <row r="6556" spans="1:16" ht="14.25" customHeight="1" x14ac:dyDescent="0.3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P6556" s="2"/>
    </row>
    <row r="6557" spans="1:16" ht="14.25" customHeight="1" x14ac:dyDescent="0.3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  <c r="P6557" s="2"/>
    </row>
    <row r="6558" spans="1:16" ht="14.25" customHeight="1" x14ac:dyDescent="0.3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P6558" s="2"/>
    </row>
    <row r="6559" spans="1:16" ht="14.25" customHeight="1" x14ac:dyDescent="0.3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P6559" s="2"/>
    </row>
    <row r="6560" spans="1:16" ht="14.25" customHeight="1" x14ac:dyDescent="0.3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  <c r="P6560" s="2"/>
    </row>
    <row r="6561" spans="1:16" ht="14.25" customHeight="1" x14ac:dyDescent="0.3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P6561" s="2"/>
    </row>
    <row r="6562" spans="1:16" ht="14.25" customHeight="1" x14ac:dyDescent="0.3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P6562" s="2"/>
    </row>
    <row r="6563" spans="1:16" ht="14.25" customHeight="1" x14ac:dyDescent="0.3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P6563" s="2"/>
    </row>
    <row r="6564" spans="1:16" ht="14.25" customHeight="1" x14ac:dyDescent="0.3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P6564" s="2"/>
    </row>
    <row r="6565" spans="1:16" ht="14.25" customHeight="1" x14ac:dyDescent="0.3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P6565" s="2"/>
    </row>
    <row r="6566" spans="1:16" ht="14.25" customHeight="1" x14ac:dyDescent="0.3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P6566" s="2"/>
    </row>
    <row r="6567" spans="1:16" ht="14.25" customHeight="1" x14ac:dyDescent="0.3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P6567" s="2"/>
    </row>
    <row r="6568" spans="1:16" ht="14.25" customHeight="1" x14ac:dyDescent="0.3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P6568" s="2"/>
    </row>
    <row r="6569" spans="1:16" ht="14.25" customHeight="1" x14ac:dyDescent="0.3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P6569" s="2"/>
    </row>
    <row r="6570" spans="1:16" ht="14.25" customHeight="1" x14ac:dyDescent="0.3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P6570" s="2"/>
    </row>
    <row r="6571" spans="1:16" ht="14.25" customHeight="1" x14ac:dyDescent="0.3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P6571" s="2"/>
    </row>
    <row r="6572" spans="1:16" ht="14.25" customHeight="1" x14ac:dyDescent="0.3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P6572" s="2"/>
    </row>
    <row r="6573" spans="1:16" ht="14.25" customHeight="1" x14ac:dyDescent="0.3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P6573" s="2"/>
    </row>
    <row r="6574" spans="1:16" ht="14.25" customHeight="1" x14ac:dyDescent="0.3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P6574" s="2"/>
    </row>
    <row r="6575" spans="1:16" ht="14.25" customHeight="1" x14ac:dyDescent="0.3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P6575" s="2"/>
    </row>
    <row r="6576" spans="1:16" ht="14.25" customHeight="1" x14ac:dyDescent="0.3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P6576" s="2"/>
    </row>
    <row r="6577" spans="1:16" ht="14.25" customHeight="1" x14ac:dyDescent="0.3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P6577" s="2"/>
    </row>
    <row r="6578" spans="1:16" ht="14.25" customHeight="1" x14ac:dyDescent="0.3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P6578" s="2"/>
    </row>
    <row r="6579" spans="1:16" ht="14.25" customHeight="1" x14ac:dyDescent="0.3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P6579" s="2"/>
    </row>
    <row r="6580" spans="1:16" ht="14.25" customHeight="1" x14ac:dyDescent="0.3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P6580" s="2"/>
    </row>
    <row r="6581" spans="1:16" ht="14.25" customHeight="1" x14ac:dyDescent="0.3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P6581" s="2"/>
    </row>
    <row r="6582" spans="1:16" ht="14.25" customHeight="1" x14ac:dyDescent="0.3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  <c r="P6582" s="2"/>
    </row>
    <row r="6583" spans="1:16" ht="14.25" customHeight="1" x14ac:dyDescent="0.3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P6583" s="2"/>
    </row>
    <row r="6584" spans="1:16" ht="14.25" customHeight="1" x14ac:dyDescent="0.3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P6584" s="2"/>
    </row>
    <row r="6585" spans="1:16" ht="14.25" customHeight="1" x14ac:dyDescent="0.3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  <c r="P6585" s="2"/>
    </row>
    <row r="6586" spans="1:16" ht="14.25" customHeight="1" x14ac:dyDescent="0.3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P6586" s="2"/>
    </row>
    <row r="6587" spans="1:16" ht="14.25" customHeight="1" x14ac:dyDescent="0.3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  <c r="P6587" s="2"/>
    </row>
    <row r="6588" spans="1:16" ht="14.25" customHeight="1" x14ac:dyDescent="0.3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P6588" s="2"/>
    </row>
    <row r="6589" spans="1:16" ht="14.25" customHeight="1" x14ac:dyDescent="0.3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P6589" s="2"/>
    </row>
    <row r="6590" spans="1:16" ht="14.25" customHeight="1" x14ac:dyDescent="0.3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P6590" s="2"/>
    </row>
    <row r="6591" spans="1:16" ht="14.25" customHeight="1" x14ac:dyDescent="0.3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P6591" s="2"/>
    </row>
    <row r="6592" spans="1:16" ht="14.25" customHeight="1" x14ac:dyDescent="0.3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P6592" s="2"/>
    </row>
    <row r="6593" spans="1:16" ht="14.25" customHeight="1" x14ac:dyDescent="0.3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P6593" s="2"/>
    </row>
    <row r="6594" spans="1:16" ht="14.25" customHeight="1" x14ac:dyDescent="0.3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 t="shared" si="204"/>
        <v>848.6604000000001</v>
      </c>
      <c r="H6594" s="2">
        <f t="shared" si="205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P6594" s="2"/>
    </row>
    <row r="6595" spans="1:16" ht="14.25" customHeight="1" x14ac:dyDescent="0.3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 t="shared" ref="G6595:G6658" si="206">E6595*F6595</f>
        <v>1192.404</v>
      </c>
      <c r="H6595" s="2">
        <f t="shared" ref="H6595:H6658" si="207">E6595-G6595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  <c r="P6595" s="2"/>
    </row>
    <row r="6596" spans="1:16" ht="14.25" customHeight="1" x14ac:dyDescent="0.3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P6596" s="2"/>
    </row>
    <row r="6597" spans="1:16" ht="14.25" customHeight="1" x14ac:dyDescent="0.3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P6597" s="2"/>
    </row>
    <row r="6598" spans="1:16" ht="14.25" customHeight="1" x14ac:dyDescent="0.3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P6598" s="2"/>
    </row>
    <row r="6599" spans="1:16" ht="14.25" customHeight="1" x14ac:dyDescent="0.3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P6599" s="2"/>
    </row>
    <row r="6600" spans="1:16" ht="14.25" customHeight="1" x14ac:dyDescent="0.3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P6600" s="2"/>
    </row>
    <row r="6601" spans="1:16" ht="14.25" customHeight="1" x14ac:dyDescent="0.3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P6601" s="2"/>
    </row>
    <row r="6602" spans="1:16" ht="14.25" customHeight="1" x14ac:dyDescent="0.3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P6602" s="2"/>
    </row>
    <row r="6603" spans="1:16" ht="14.25" customHeight="1" x14ac:dyDescent="0.3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P6603" s="2"/>
    </row>
    <row r="6604" spans="1:16" ht="14.25" customHeight="1" x14ac:dyDescent="0.3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P6604" s="2"/>
    </row>
    <row r="6605" spans="1:16" ht="14.25" customHeight="1" x14ac:dyDescent="0.3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  <c r="P6605" s="2"/>
    </row>
    <row r="6606" spans="1:16" ht="14.25" customHeight="1" x14ac:dyDescent="0.3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P6606" s="2"/>
    </row>
    <row r="6607" spans="1:16" ht="14.25" customHeight="1" x14ac:dyDescent="0.3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  <c r="P6607" s="2"/>
    </row>
    <row r="6608" spans="1:16" ht="14.25" customHeight="1" x14ac:dyDescent="0.3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P6608" s="2"/>
    </row>
    <row r="6609" spans="1:16" ht="14.25" customHeight="1" x14ac:dyDescent="0.3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  <c r="P6609" s="2"/>
    </row>
    <row r="6610" spans="1:16" ht="14.25" customHeight="1" x14ac:dyDescent="0.3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P6610" s="2"/>
    </row>
    <row r="6611" spans="1:16" ht="14.25" customHeight="1" x14ac:dyDescent="0.3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P6611" s="2"/>
    </row>
    <row r="6612" spans="1:16" ht="14.25" customHeight="1" x14ac:dyDescent="0.3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  <c r="P6612" s="2"/>
    </row>
    <row r="6613" spans="1:16" ht="14.25" customHeight="1" x14ac:dyDescent="0.3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  <c r="P6613" s="2"/>
    </row>
    <row r="6614" spans="1:16" ht="14.25" customHeight="1" x14ac:dyDescent="0.3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P6614" s="2"/>
    </row>
    <row r="6615" spans="1:16" ht="14.25" customHeight="1" x14ac:dyDescent="0.3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P6615" s="2"/>
    </row>
    <row r="6616" spans="1:16" ht="14.25" customHeight="1" x14ac:dyDescent="0.3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P6616" s="2"/>
    </row>
    <row r="6617" spans="1:16" ht="14.25" customHeight="1" x14ac:dyDescent="0.3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  <c r="P6617" s="2"/>
    </row>
    <row r="6618" spans="1:16" ht="14.25" customHeight="1" x14ac:dyDescent="0.3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  <c r="P6618" s="2"/>
    </row>
    <row r="6619" spans="1:16" ht="14.25" customHeight="1" x14ac:dyDescent="0.3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P6619" s="2"/>
    </row>
    <row r="6620" spans="1:16" ht="14.25" customHeight="1" x14ac:dyDescent="0.3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  <c r="P6620" s="2"/>
    </row>
    <row r="6621" spans="1:16" ht="14.25" customHeight="1" x14ac:dyDescent="0.3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P6621" s="2"/>
    </row>
    <row r="6622" spans="1:16" ht="14.25" customHeight="1" x14ac:dyDescent="0.3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P6622" s="2"/>
    </row>
    <row r="6623" spans="1:16" ht="14.25" customHeight="1" x14ac:dyDescent="0.3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P6623" s="2"/>
    </row>
    <row r="6624" spans="1:16" ht="14.25" customHeight="1" x14ac:dyDescent="0.3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P6624" s="2"/>
    </row>
    <row r="6625" spans="1:16" ht="14.25" customHeight="1" x14ac:dyDescent="0.3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  <c r="P6625" s="2"/>
    </row>
    <row r="6626" spans="1:16" ht="14.25" customHeight="1" x14ac:dyDescent="0.3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P6626" s="2"/>
    </row>
    <row r="6627" spans="1:16" ht="14.25" customHeight="1" x14ac:dyDescent="0.3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P6627" s="2"/>
    </row>
    <row r="6628" spans="1:16" ht="14.25" customHeight="1" x14ac:dyDescent="0.3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P6628" s="2"/>
    </row>
    <row r="6629" spans="1:16" ht="14.25" customHeight="1" x14ac:dyDescent="0.3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  <c r="P6629" s="2"/>
    </row>
    <row r="6630" spans="1:16" ht="14.25" customHeight="1" x14ac:dyDescent="0.3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  <c r="P6630" s="2"/>
    </row>
    <row r="6631" spans="1:16" ht="14.25" customHeight="1" x14ac:dyDescent="0.3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P6631" s="2"/>
    </row>
    <row r="6632" spans="1:16" ht="14.25" customHeight="1" x14ac:dyDescent="0.3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P6632" s="2"/>
    </row>
    <row r="6633" spans="1:16" ht="14.25" customHeight="1" x14ac:dyDescent="0.3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  <c r="P6633" s="2"/>
    </row>
    <row r="6634" spans="1:16" ht="14.25" customHeight="1" x14ac:dyDescent="0.3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  <c r="P6634" s="2"/>
    </row>
    <row r="6635" spans="1:16" ht="14.25" customHeight="1" x14ac:dyDescent="0.3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P6635" s="2"/>
    </row>
    <row r="6636" spans="1:16" ht="14.25" customHeight="1" x14ac:dyDescent="0.3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P6636" s="2"/>
    </row>
    <row r="6637" spans="1:16" ht="14.25" customHeight="1" x14ac:dyDescent="0.3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P6637" s="2"/>
    </row>
    <row r="6638" spans="1:16" ht="14.25" customHeight="1" x14ac:dyDescent="0.3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  <c r="P6638" s="2"/>
    </row>
    <row r="6639" spans="1:16" ht="14.25" customHeight="1" x14ac:dyDescent="0.3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P6639" s="2"/>
    </row>
    <row r="6640" spans="1:16" ht="14.25" customHeight="1" x14ac:dyDescent="0.3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P6640" s="2"/>
    </row>
    <row r="6641" spans="1:16" ht="14.25" customHeight="1" x14ac:dyDescent="0.3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P6641" s="2"/>
    </row>
    <row r="6642" spans="1:16" ht="14.25" customHeight="1" x14ac:dyDescent="0.3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P6642" s="2"/>
    </row>
    <row r="6643" spans="1:16" ht="14.25" customHeight="1" x14ac:dyDescent="0.3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P6643" s="2"/>
    </row>
    <row r="6644" spans="1:16" ht="14.25" customHeight="1" x14ac:dyDescent="0.3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P6644" s="2"/>
    </row>
    <row r="6645" spans="1:16" ht="14.25" customHeight="1" x14ac:dyDescent="0.3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P6645" s="2"/>
    </row>
    <row r="6646" spans="1:16" ht="14.25" customHeight="1" x14ac:dyDescent="0.3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  <c r="P6646" s="2"/>
    </row>
    <row r="6647" spans="1:16" ht="14.25" customHeight="1" x14ac:dyDescent="0.3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P6647" s="2"/>
    </row>
    <row r="6648" spans="1:16" ht="14.25" customHeight="1" x14ac:dyDescent="0.3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P6648" s="2"/>
    </row>
    <row r="6649" spans="1:16" ht="14.25" customHeight="1" x14ac:dyDescent="0.3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P6649" s="2"/>
    </row>
    <row r="6650" spans="1:16" ht="14.25" customHeight="1" x14ac:dyDescent="0.3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  <c r="P6650" s="2"/>
    </row>
    <row r="6651" spans="1:16" ht="14.25" customHeight="1" x14ac:dyDescent="0.3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P6651" s="2"/>
    </row>
    <row r="6652" spans="1:16" ht="14.25" customHeight="1" x14ac:dyDescent="0.3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P6652" s="2"/>
    </row>
    <row r="6653" spans="1:16" ht="14.25" customHeight="1" x14ac:dyDescent="0.3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  <c r="P6653" s="2"/>
    </row>
    <row r="6654" spans="1:16" ht="14.25" customHeight="1" x14ac:dyDescent="0.3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P6654" s="2"/>
    </row>
    <row r="6655" spans="1:16" ht="14.25" customHeight="1" x14ac:dyDescent="0.3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  <c r="P6655" s="2"/>
    </row>
    <row r="6656" spans="1:16" ht="14.25" customHeight="1" x14ac:dyDescent="0.3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P6656" s="2"/>
    </row>
    <row r="6657" spans="1:16" ht="14.25" customHeight="1" x14ac:dyDescent="0.3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P6657" s="2"/>
    </row>
    <row r="6658" spans="1:16" ht="14.25" customHeight="1" x14ac:dyDescent="0.3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 t="shared" si="206"/>
        <v>756.77200000000016</v>
      </c>
      <c r="H6658" s="2">
        <f t="shared" si="207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P6658" s="2"/>
    </row>
    <row r="6659" spans="1:16" ht="14.25" customHeight="1" x14ac:dyDescent="0.3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 t="shared" ref="G6659:G6722" si="208">E6659*F6659</f>
        <v>222.32</v>
      </c>
      <c r="H6659" s="2">
        <f t="shared" ref="H6659:H6722" si="209"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P6659" s="2"/>
    </row>
    <row r="6660" spans="1:16" ht="14.25" customHeight="1" x14ac:dyDescent="0.3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P6660" s="2"/>
    </row>
    <row r="6661" spans="1:16" ht="14.25" customHeight="1" x14ac:dyDescent="0.3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P6661" s="2"/>
    </row>
    <row r="6662" spans="1:16" ht="14.25" customHeight="1" x14ac:dyDescent="0.3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P6662" s="2"/>
    </row>
    <row r="6663" spans="1:16" ht="14.25" customHeight="1" x14ac:dyDescent="0.3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P6663" s="2"/>
    </row>
    <row r="6664" spans="1:16" ht="14.25" customHeight="1" x14ac:dyDescent="0.3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P6664" s="2"/>
    </row>
    <row r="6665" spans="1:16" ht="14.25" customHeight="1" x14ac:dyDescent="0.3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  <c r="P6665" s="2"/>
    </row>
    <row r="6666" spans="1:16" ht="14.25" customHeight="1" x14ac:dyDescent="0.3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  <c r="P6666" s="2"/>
    </row>
    <row r="6667" spans="1:16" ht="14.25" customHeight="1" x14ac:dyDescent="0.3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  <c r="P6667" s="2"/>
    </row>
    <row r="6668" spans="1:16" ht="14.25" customHeight="1" x14ac:dyDescent="0.3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P6668" s="2"/>
    </row>
    <row r="6669" spans="1:16" ht="14.25" customHeight="1" x14ac:dyDescent="0.3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P6669" s="2"/>
    </row>
    <row r="6670" spans="1:16" ht="14.25" customHeight="1" x14ac:dyDescent="0.3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  <c r="P6670" s="2"/>
    </row>
    <row r="6671" spans="1:16" ht="14.25" customHeight="1" x14ac:dyDescent="0.3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P6671" s="2"/>
    </row>
    <row r="6672" spans="1:16" ht="14.25" customHeight="1" x14ac:dyDescent="0.3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P6672" s="2"/>
    </row>
    <row r="6673" spans="1:16" ht="14.25" customHeight="1" x14ac:dyDescent="0.3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P6673" s="2"/>
    </row>
    <row r="6674" spans="1:16" ht="14.25" customHeight="1" x14ac:dyDescent="0.3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P6674" s="2"/>
    </row>
    <row r="6675" spans="1:16" ht="14.25" customHeight="1" x14ac:dyDescent="0.3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P6675" s="2"/>
    </row>
    <row r="6676" spans="1:16" ht="14.25" customHeight="1" x14ac:dyDescent="0.3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P6676" s="2"/>
    </row>
    <row r="6677" spans="1:16" ht="14.25" customHeight="1" x14ac:dyDescent="0.3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  <c r="P6677" s="2"/>
    </row>
    <row r="6678" spans="1:16" ht="14.25" customHeight="1" x14ac:dyDescent="0.3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P6678" s="2"/>
    </row>
    <row r="6679" spans="1:16" ht="14.25" customHeight="1" x14ac:dyDescent="0.3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  <c r="P6679" s="2"/>
    </row>
    <row r="6680" spans="1:16" ht="14.25" customHeight="1" x14ac:dyDescent="0.3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  <c r="P6680" s="2"/>
    </row>
    <row r="6681" spans="1:16" ht="14.25" customHeight="1" x14ac:dyDescent="0.3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  <c r="P6681" s="2"/>
    </row>
    <row r="6682" spans="1:16" ht="14.25" customHeight="1" x14ac:dyDescent="0.3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  <c r="P6682" s="2"/>
    </row>
    <row r="6683" spans="1:16" ht="14.25" customHeight="1" x14ac:dyDescent="0.3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P6683" s="2"/>
    </row>
    <row r="6684" spans="1:16" ht="14.25" customHeight="1" x14ac:dyDescent="0.3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P6684" s="2"/>
    </row>
    <row r="6685" spans="1:16" ht="14.25" customHeight="1" x14ac:dyDescent="0.3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P6685" s="2"/>
    </row>
    <row r="6686" spans="1:16" ht="14.25" customHeight="1" x14ac:dyDescent="0.3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P6686" s="2"/>
    </row>
    <row r="6687" spans="1:16" ht="14.25" customHeight="1" x14ac:dyDescent="0.3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P6687" s="2"/>
    </row>
    <row r="6688" spans="1:16" ht="14.25" customHeight="1" x14ac:dyDescent="0.3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P6688" s="2"/>
    </row>
    <row r="6689" spans="1:16" ht="14.25" customHeight="1" x14ac:dyDescent="0.3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  <c r="P6689" s="2"/>
    </row>
    <row r="6690" spans="1:16" ht="14.25" customHeight="1" x14ac:dyDescent="0.3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  <c r="P6690" s="2"/>
    </row>
    <row r="6691" spans="1:16" ht="14.25" customHeight="1" x14ac:dyDescent="0.3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P6691" s="2"/>
    </row>
    <row r="6692" spans="1:16" ht="14.25" customHeight="1" x14ac:dyDescent="0.3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P6692" s="2"/>
    </row>
    <row r="6693" spans="1:16" ht="14.25" customHeight="1" x14ac:dyDescent="0.3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P6693" s="2"/>
    </row>
    <row r="6694" spans="1:16" ht="14.25" customHeight="1" x14ac:dyDescent="0.3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P6694" s="2"/>
    </row>
    <row r="6695" spans="1:16" ht="14.25" customHeight="1" x14ac:dyDescent="0.3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P6695" s="2"/>
    </row>
    <row r="6696" spans="1:16" ht="14.25" customHeight="1" x14ac:dyDescent="0.3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  <c r="P6696" s="2"/>
    </row>
    <row r="6697" spans="1:16" ht="14.25" customHeight="1" x14ac:dyDescent="0.3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P6697" s="2"/>
    </row>
    <row r="6698" spans="1:16" ht="14.25" customHeight="1" x14ac:dyDescent="0.3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P6698" s="2"/>
    </row>
    <row r="6699" spans="1:16" ht="14.25" customHeight="1" x14ac:dyDescent="0.3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P6699" s="2"/>
    </row>
    <row r="6700" spans="1:16" ht="14.25" customHeight="1" x14ac:dyDescent="0.3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P6700" s="2"/>
    </row>
    <row r="6701" spans="1:16" ht="14.25" customHeight="1" x14ac:dyDescent="0.3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P6701" s="2"/>
    </row>
    <row r="6702" spans="1:16" ht="14.25" customHeight="1" x14ac:dyDescent="0.3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P6702" s="2"/>
    </row>
    <row r="6703" spans="1:16" ht="14.25" customHeight="1" x14ac:dyDescent="0.3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P6703" s="2"/>
    </row>
    <row r="6704" spans="1:16" ht="14.25" customHeight="1" x14ac:dyDescent="0.3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  <c r="P6704" s="2"/>
    </row>
    <row r="6705" spans="1:16" ht="14.25" customHeight="1" x14ac:dyDescent="0.3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P6705" s="2"/>
    </row>
    <row r="6706" spans="1:16" ht="14.25" customHeight="1" x14ac:dyDescent="0.3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P6706" s="2"/>
    </row>
    <row r="6707" spans="1:16" ht="14.25" customHeight="1" x14ac:dyDescent="0.3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P6707" s="2"/>
    </row>
    <row r="6708" spans="1:16" ht="14.25" customHeight="1" x14ac:dyDescent="0.3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  <c r="P6708" s="2"/>
    </row>
    <row r="6709" spans="1:16" ht="14.25" customHeight="1" x14ac:dyDescent="0.3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P6709" s="2"/>
    </row>
    <row r="6710" spans="1:16" ht="14.25" customHeight="1" x14ac:dyDescent="0.3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P6710" s="2"/>
    </row>
    <row r="6711" spans="1:16" ht="14.25" customHeight="1" x14ac:dyDescent="0.3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P6711" s="2"/>
    </row>
    <row r="6712" spans="1:16" ht="14.25" customHeight="1" x14ac:dyDescent="0.3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P6712" s="2"/>
    </row>
    <row r="6713" spans="1:16" ht="14.25" customHeight="1" x14ac:dyDescent="0.3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  <c r="P6713" s="2"/>
    </row>
    <row r="6714" spans="1:16" ht="14.25" customHeight="1" x14ac:dyDescent="0.3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  <c r="P6714" s="2"/>
    </row>
    <row r="6715" spans="1:16" ht="14.25" customHeight="1" x14ac:dyDescent="0.3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P6715" s="2"/>
    </row>
    <row r="6716" spans="1:16" ht="14.25" customHeight="1" x14ac:dyDescent="0.3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P6716" s="2"/>
    </row>
    <row r="6717" spans="1:16" ht="14.25" customHeight="1" x14ac:dyDescent="0.3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P6717" s="2"/>
    </row>
    <row r="6718" spans="1:16" ht="14.25" customHeight="1" x14ac:dyDescent="0.3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P6718" s="2"/>
    </row>
    <row r="6719" spans="1:16" ht="14.25" customHeight="1" x14ac:dyDescent="0.3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P6719" s="2"/>
    </row>
    <row r="6720" spans="1:16" ht="14.25" customHeight="1" x14ac:dyDescent="0.3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  <c r="P6720" s="2"/>
    </row>
    <row r="6721" spans="1:16" ht="14.25" customHeight="1" x14ac:dyDescent="0.3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  <c r="P6721" s="2"/>
    </row>
    <row r="6722" spans="1:16" ht="14.25" customHeight="1" x14ac:dyDescent="0.3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 t="shared" si="208"/>
        <v>595.8904</v>
      </c>
      <c r="H6722" s="2">
        <f t="shared" si="20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P6722" s="2"/>
    </row>
    <row r="6723" spans="1:16" ht="14.25" customHeight="1" x14ac:dyDescent="0.3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 t="shared" ref="G6723:G6786" si="210">E6723*F6723</f>
        <v>518.08480000000009</v>
      </c>
      <c r="H6723" s="2">
        <f t="shared" ref="H6723:H6786" si="211"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P6723" s="2"/>
    </row>
    <row r="6724" spans="1:16" ht="14.25" customHeight="1" x14ac:dyDescent="0.3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P6724" s="2"/>
    </row>
    <row r="6725" spans="1:16" ht="14.25" customHeight="1" x14ac:dyDescent="0.3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  <c r="P6725" s="2"/>
    </row>
    <row r="6726" spans="1:16" ht="14.25" customHeight="1" x14ac:dyDescent="0.3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  <c r="P6726" s="2"/>
    </row>
    <row r="6727" spans="1:16" ht="14.25" customHeight="1" x14ac:dyDescent="0.3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  <c r="P6727" s="2"/>
    </row>
    <row r="6728" spans="1:16" ht="14.25" customHeight="1" x14ac:dyDescent="0.3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  <c r="P6728" s="2"/>
    </row>
    <row r="6729" spans="1:16" ht="14.25" customHeight="1" x14ac:dyDescent="0.3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P6729" s="2"/>
    </row>
    <row r="6730" spans="1:16" ht="14.25" customHeight="1" x14ac:dyDescent="0.3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P6730" s="2"/>
    </row>
    <row r="6731" spans="1:16" ht="14.25" customHeight="1" x14ac:dyDescent="0.3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  <c r="P6731" s="2"/>
    </row>
    <row r="6732" spans="1:16" ht="14.25" customHeight="1" x14ac:dyDescent="0.3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P6732" s="2"/>
    </row>
    <row r="6733" spans="1:16" ht="14.25" customHeight="1" x14ac:dyDescent="0.3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P6733" s="2"/>
    </row>
    <row r="6734" spans="1:16" ht="14.25" customHeight="1" x14ac:dyDescent="0.3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P6734" s="2"/>
    </row>
    <row r="6735" spans="1:16" ht="14.25" customHeight="1" x14ac:dyDescent="0.3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P6735" s="2"/>
    </row>
    <row r="6736" spans="1:16" ht="14.25" customHeight="1" x14ac:dyDescent="0.3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  <c r="P6736" s="2"/>
    </row>
    <row r="6737" spans="1:16" ht="14.25" customHeight="1" x14ac:dyDescent="0.3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P6737" s="2"/>
    </row>
    <row r="6738" spans="1:16" ht="14.25" customHeight="1" x14ac:dyDescent="0.3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  <c r="P6738" s="2"/>
    </row>
    <row r="6739" spans="1:16" ht="14.25" customHeight="1" x14ac:dyDescent="0.3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  <c r="P6739" s="2"/>
    </row>
    <row r="6740" spans="1:16" ht="14.25" customHeight="1" x14ac:dyDescent="0.3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P6740" s="2"/>
    </row>
    <row r="6741" spans="1:16" ht="14.25" customHeight="1" x14ac:dyDescent="0.3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P6741" s="2"/>
    </row>
    <row r="6742" spans="1:16" ht="14.25" customHeight="1" x14ac:dyDescent="0.3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P6742" s="2"/>
    </row>
    <row r="6743" spans="1:16" ht="14.25" customHeight="1" x14ac:dyDescent="0.3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P6743" s="2"/>
    </row>
    <row r="6744" spans="1:16" ht="14.25" customHeight="1" x14ac:dyDescent="0.3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P6744" s="2"/>
    </row>
    <row r="6745" spans="1:16" ht="14.25" customHeight="1" x14ac:dyDescent="0.3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P6745" s="2"/>
    </row>
    <row r="6746" spans="1:16" ht="14.25" customHeight="1" x14ac:dyDescent="0.3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P6746" s="2"/>
    </row>
    <row r="6747" spans="1:16" ht="14.25" customHeight="1" x14ac:dyDescent="0.3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P6747" s="2"/>
    </row>
    <row r="6748" spans="1:16" ht="14.25" customHeight="1" x14ac:dyDescent="0.3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  <c r="P6748" s="2"/>
    </row>
    <row r="6749" spans="1:16" ht="14.25" customHeight="1" x14ac:dyDescent="0.3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P6749" s="2"/>
    </row>
    <row r="6750" spans="1:16" ht="14.25" customHeight="1" x14ac:dyDescent="0.3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  <c r="P6750" s="2"/>
    </row>
    <row r="6751" spans="1:16" ht="14.25" customHeight="1" x14ac:dyDescent="0.3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P6751" s="2"/>
    </row>
    <row r="6752" spans="1:16" ht="14.25" customHeight="1" x14ac:dyDescent="0.3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  <c r="P6752" s="2"/>
    </row>
    <row r="6753" spans="1:16" ht="14.25" customHeight="1" x14ac:dyDescent="0.3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  <c r="P6753" s="2"/>
    </row>
    <row r="6754" spans="1:16" ht="14.25" customHeight="1" x14ac:dyDescent="0.3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P6754" s="2"/>
    </row>
    <row r="6755" spans="1:16" ht="14.25" customHeight="1" x14ac:dyDescent="0.3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  <c r="P6755" s="2"/>
    </row>
    <row r="6756" spans="1:16" ht="14.25" customHeight="1" x14ac:dyDescent="0.3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P6756" s="2"/>
    </row>
    <row r="6757" spans="1:16" ht="14.25" customHeight="1" x14ac:dyDescent="0.3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P6757" s="2"/>
    </row>
    <row r="6758" spans="1:16" ht="14.25" customHeight="1" x14ac:dyDescent="0.3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  <c r="P6758" s="2"/>
    </row>
    <row r="6759" spans="1:16" ht="14.25" customHeight="1" x14ac:dyDescent="0.3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P6759" s="2"/>
    </row>
    <row r="6760" spans="1:16" ht="14.25" customHeight="1" x14ac:dyDescent="0.3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P6760" s="2"/>
    </row>
    <row r="6761" spans="1:16" ht="14.25" customHeight="1" x14ac:dyDescent="0.3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P6761" s="2"/>
    </row>
    <row r="6762" spans="1:16" ht="14.25" customHeight="1" x14ac:dyDescent="0.3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P6762" s="2"/>
    </row>
    <row r="6763" spans="1:16" ht="14.25" customHeight="1" x14ac:dyDescent="0.3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P6763" s="2"/>
    </row>
    <row r="6764" spans="1:16" ht="14.25" customHeight="1" x14ac:dyDescent="0.3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P6764" s="2"/>
    </row>
    <row r="6765" spans="1:16" ht="14.25" customHeight="1" x14ac:dyDescent="0.3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P6765" s="2"/>
    </row>
    <row r="6766" spans="1:16" ht="14.25" customHeight="1" x14ac:dyDescent="0.3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P6766" s="2"/>
    </row>
    <row r="6767" spans="1:16" ht="14.25" customHeight="1" x14ac:dyDescent="0.3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  <c r="P6767" s="2"/>
    </row>
    <row r="6768" spans="1:16" ht="14.25" customHeight="1" x14ac:dyDescent="0.3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P6768" s="2"/>
    </row>
    <row r="6769" spans="1:16" ht="14.25" customHeight="1" x14ac:dyDescent="0.3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P6769" s="2"/>
    </row>
    <row r="6770" spans="1:16" ht="14.25" customHeight="1" x14ac:dyDescent="0.3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P6770" s="2"/>
    </row>
    <row r="6771" spans="1:16" ht="14.25" customHeight="1" x14ac:dyDescent="0.3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  <c r="P6771" s="2"/>
    </row>
    <row r="6772" spans="1:16" ht="14.25" customHeight="1" x14ac:dyDescent="0.3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  <c r="P6772" s="2"/>
    </row>
    <row r="6773" spans="1:16" ht="14.25" customHeight="1" x14ac:dyDescent="0.3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P6773" s="2"/>
    </row>
    <row r="6774" spans="1:16" ht="14.25" customHeight="1" x14ac:dyDescent="0.3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  <c r="P6774" s="2"/>
    </row>
    <row r="6775" spans="1:16" ht="14.25" customHeight="1" x14ac:dyDescent="0.3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P6775" s="2"/>
    </row>
    <row r="6776" spans="1:16" ht="14.25" customHeight="1" x14ac:dyDescent="0.3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  <c r="P6776" s="2"/>
    </row>
    <row r="6777" spans="1:16" ht="14.25" customHeight="1" x14ac:dyDescent="0.3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  <c r="P6777" s="2"/>
    </row>
    <row r="6778" spans="1:16" ht="14.25" customHeight="1" x14ac:dyDescent="0.3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P6778" s="2"/>
    </row>
    <row r="6779" spans="1:16" ht="14.25" customHeight="1" x14ac:dyDescent="0.3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P6779" s="2"/>
    </row>
    <row r="6780" spans="1:16" ht="14.25" customHeight="1" x14ac:dyDescent="0.3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P6780" s="2"/>
    </row>
    <row r="6781" spans="1:16" ht="14.25" customHeight="1" x14ac:dyDescent="0.3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P6781" s="2"/>
    </row>
    <row r="6782" spans="1:16" ht="14.25" customHeight="1" x14ac:dyDescent="0.3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P6782" s="2"/>
    </row>
    <row r="6783" spans="1:16" ht="14.25" customHeight="1" x14ac:dyDescent="0.3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P6783" s="2"/>
    </row>
    <row r="6784" spans="1:16" ht="14.25" customHeight="1" x14ac:dyDescent="0.3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P6784" s="2"/>
    </row>
    <row r="6785" spans="1:16" ht="14.25" customHeight="1" x14ac:dyDescent="0.3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  <c r="P6785" s="2"/>
    </row>
    <row r="6786" spans="1:16" ht="14.25" customHeight="1" x14ac:dyDescent="0.3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 t="shared" si="210"/>
        <v>439.85759999999999</v>
      </c>
      <c r="H6786" s="2">
        <f t="shared" si="211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P6786" s="2"/>
    </row>
    <row r="6787" spans="1:16" ht="14.25" customHeight="1" x14ac:dyDescent="0.3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 t="shared" ref="G6787:G6850" si="212">E6787*F6787</f>
        <v>515.23919999999998</v>
      </c>
      <c r="H6787" s="2">
        <f t="shared" ref="H6787:H6850" si="213"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P6787" s="2"/>
    </row>
    <row r="6788" spans="1:16" ht="14.25" customHeight="1" x14ac:dyDescent="0.3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  <c r="P6788" s="2"/>
    </row>
    <row r="6789" spans="1:16" ht="14.25" customHeight="1" x14ac:dyDescent="0.3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P6789" s="2"/>
    </row>
    <row r="6790" spans="1:16" ht="14.25" customHeight="1" x14ac:dyDescent="0.3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P6790" s="2"/>
    </row>
    <row r="6791" spans="1:16" ht="14.25" customHeight="1" x14ac:dyDescent="0.3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P6791" s="2"/>
    </row>
    <row r="6792" spans="1:16" ht="14.25" customHeight="1" x14ac:dyDescent="0.3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P6792" s="2"/>
    </row>
    <row r="6793" spans="1:16" ht="14.25" customHeight="1" x14ac:dyDescent="0.3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P6793" s="2"/>
    </row>
    <row r="6794" spans="1:16" ht="14.25" customHeight="1" x14ac:dyDescent="0.3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P6794" s="2"/>
    </row>
    <row r="6795" spans="1:16" ht="14.25" customHeight="1" x14ac:dyDescent="0.3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P6795" s="2"/>
    </row>
    <row r="6796" spans="1:16" ht="14.25" customHeight="1" x14ac:dyDescent="0.3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P6796" s="2"/>
    </row>
    <row r="6797" spans="1:16" ht="14.25" customHeight="1" x14ac:dyDescent="0.3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P6797" s="2"/>
    </row>
    <row r="6798" spans="1:16" ht="14.25" customHeight="1" x14ac:dyDescent="0.3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P6798" s="2"/>
    </row>
    <row r="6799" spans="1:16" ht="14.25" customHeight="1" x14ac:dyDescent="0.3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  <c r="P6799" s="2"/>
    </row>
    <row r="6800" spans="1:16" ht="14.25" customHeight="1" x14ac:dyDescent="0.3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  <c r="P6800" s="2"/>
    </row>
    <row r="6801" spans="1:16" ht="14.25" customHeight="1" x14ac:dyDescent="0.3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  <c r="P6801" s="2"/>
    </row>
    <row r="6802" spans="1:16" ht="14.25" customHeight="1" x14ac:dyDescent="0.3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P6802" s="2"/>
    </row>
    <row r="6803" spans="1:16" ht="14.25" customHeight="1" x14ac:dyDescent="0.3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  <c r="P6803" s="2"/>
    </row>
    <row r="6804" spans="1:16" ht="14.25" customHeight="1" x14ac:dyDescent="0.3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  <c r="P6804" s="2"/>
    </row>
    <row r="6805" spans="1:16" ht="14.25" customHeight="1" x14ac:dyDescent="0.3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P6805" s="2"/>
    </row>
    <row r="6806" spans="1:16" ht="14.25" customHeight="1" x14ac:dyDescent="0.3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  <c r="P6806" s="2"/>
    </row>
    <row r="6807" spans="1:16" ht="14.25" customHeight="1" x14ac:dyDescent="0.3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P6807" s="2"/>
    </row>
    <row r="6808" spans="1:16" ht="14.25" customHeight="1" x14ac:dyDescent="0.3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P6808" s="2"/>
    </row>
    <row r="6809" spans="1:16" ht="14.25" customHeight="1" x14ac:dyDescent="0.3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  <c r="P6809" s="2"/>
    </row>
    <row r="6810" spans="1:16" ht="14.25" customHeight="1" x14ac:dyDescent="0.3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P6810" s="2"/>
    </row>
    <row r="6811" spans="1:16" ht="14.25" customHeight="1" x14ac:dyDescent="0.3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P6811" s="2"/>
    </row>
    <row r="6812" spans="1:16" ht="14.25" customHeight="1" x14ac:dyDescent="0.3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P6812" s="2"/>
    </row>
    <row r="6813" spans="1:16" ht="14.25" customHeight="1" x14ac:dyDescent="0.3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  <c r="P6813" s="2"/>
    </row>
    <row r="6814" spans="1:16" ht="14.25" customHeight="1" x14ac:dyDescent="0.3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  <c r="P6814" s="2"/>
    </row>
    <row r="6815" spans="1:16" ht="14.25" customHeight="1" x14ac:dyDescent="0.3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P6815" s="2"/>
    </row>
    <row r="6816" spans="1:16" ht="14.25" customHeight="1" x14ac:dyDescent="0.3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P6816" s="2"/>
    </row>
    <row r="6817" spans="1:16" ht="14.25" customHeight="1" x14ac:dyDescent="0.3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P6817" s="2"/>
    </row>
    <row r="6818" spans="1:16" ht="14.25" customHeight="1" x14ac:dyDescent="0.3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P6818" s="2"/>
    </row>
    <row r="6819" spans="1:16" ht="14.25" customHeight="1" x14ac:dyDescent="0.3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P6819" s="2"/>
    </row>
    <row r="6820" spans="1:16" ht="14.25" customHeight="1" x14ac:dyDescent="0.3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P6820" s="2"/>
    </row>
    <row r="6821" spans="1:16" ht="14.25" customHeight="1" x14ac:dyDescent="0.3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P6821" s="2"/>
    </row>
    <row r="6822" spans="1:16" ht="14.25" customHeight="1" x14ac:dyDescent="0.3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  <c r="P6822" s="2"/>
    </row>
    <row r="6823" spans="1:16" ht="14.25" customHeight="1" x14ac:dyDescent="0.3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  <c r="P6823" s="2"/>
    </row>
    <row r="6824" spans="1:16" ht="14.25" customHeight="1" x14ac:dyDescent="0.3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  <c r="P6824" s="2"/>
    </row>
    <row r="6825" spans="1:16" ht="14.25" customHeight="1" x14ac:dyDescent="0.3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P6825" s="2"/>
    </row>
    <row r="6826" spans="1:16" ht="14.25" customHeight="1" x14ac:dyDescent="0.3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P6826" s="2"/>
    </row>
    <row r="6827" spans="1:16" ht="14.25" customHeight="1" x14ac:dyDescent="0.3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P6827" s="2"/>
    </row>
    <row r="6828" spans="1:16" ht="14.25" customHeight="1" x14ac:dyDescent="0.3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  <c r="P6828" s="2"/>
    </row>
    <row r="6829" spans="1:16" ht="14.25" customHeight="1" x14ac:dyDescent="0.3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  <c r="P6829" s="2"/>
    </row>
    <row r="6830" spans="1:16" ht="14.25" customHeight="1" x14ac:dyDescent="0.3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P6830" s="2"/>
    </row>
    <row r="6831" spans="1:16" ht="14.25" customHeight="1" x14ac:dyDescent="0.3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  <c r="P6831" s="2"/>
    </row>
    <row r="6832" spans="1:16" ht="14.25" customHeight="1" x14ac:dyDescent="0.3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P6832" s="2"/>
    </row>
    <row r="6833" spans="1:16" ht="14.25" customHeight="1" x14ac:dyDescent="0.3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P6833" s="2"/>
    </row>
    <row r="6834" spans="1:16" ht="14.25" customHeight="1" x14ac:dyDescent="0.3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P6834" s="2"/>
    </row>
    <row r="6835" spans="1:16" ht="14.25" customHeight="1" x14ac:dyDescent="0.3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P6835" s="2"/>
    </row>
    <row r="6836" spans="1:16" ht="14.25" customHeight="1" x14ac:dyDescent="0.3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P6836" s="2"/>
    </row>
    <row r="6837" spans="1:16" ht="14.25" customHeight="1" x14ac:dyDescent="0.3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  <c r="P6837" s="2"/>
    </row>
    <row r="6838" spans="1:16" ht="14.25" customHeight="1" x14ac:dyDescent="0.3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P6838" s="2"/>
    </row>
    <row r="6839" spans="1:16" ht="14.25" customHeight="1" x14ac:dyDescent="0.3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  <c r="P6839" s="2"/>
    </row>
    <row r="6840" spans="1:16" ht="14.25" customHeight="1" x14ac:dyDescent="0.3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  <c r="P6840" s="2"/>
    </row>
    <row r="6841" spans="1:16" ht="14.25" customHeight="1" x14ac:dyDescent="0.3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  <c r="P6841" s="2"/>
    </row>
    <row r="6842" spans="1:16" ht="14.25" customHeight="1" x14ac:dyDescent="0.3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P6842" s="2"/>
    </row>
    <row r="6843" spans="1:16" ht="14.25" customHeight="1" x14ac:dyDescent="0.3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P6843" s="2"/>
    </row>
    <row r="6844" spans="1:16" ht="14.25" customHeight="1" x14ac:dyDescent="0.3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P6844" s="2"/>
    </row>
    <row r="6845" spans="1:16" ht="14.25" customHeight="1" x14ac:dyDescent="0.3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P6845" s="2"/>
    </row>
    <row r="6846" spans="1:16" ht="14.25" customHeight="1" x14ac:dyDescent="0.3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  <c r="P6846" s="2"/>
    </row>
    <row r="6847" spans="1:16" ht="14.25" customHeight="1" x14ac:dyDescent="0.3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P6847" s="2"/>
    </row>
    <row r="6848" spans="1:16" ht="14.25" customHeight="1" x14ac:dyDescent="0.3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P6848" s="2"/>
    </row>
    <row r="6849" spans="1:16" ht="14.25" customHeight="1" x14ac:dyDescent="0.3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P6849" s="2"/>
    </row>
    <row r="6850" spans="1:16" ht="14.25" customHeight="1" x14ac:dyDescent="0.3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 t="shared" si="212"/>
        <v>1049.3088</v>
      </c>
      <c r="H6850" s="2">
        <f t="shared" si="213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  <c r="P6850" s="2"/>
    </row>
    <row r="6851" spans="1:16" ht="14.25" customHeight="1" x14ac:dyDescent="0.3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 t="shared" ref="G6851:G6914" si="214">E6851*F6851</f>
        <v>117.82</v>
      </c>
      <c r="H6851" s="2">
        <f t="shared" ref="H6851:H6914" si="215"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P6851" s="2"/>
    </row>
    <row r="6852" spans="1:16" ht="14.25" customHeight="1" x14ac:dyDescent="0.3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  <c r="P6852" s="2"/>
    </row>
    <row r="6853" spans="1:16" ht="14.25" customHeight="1" x14ac:dyDescent="0.3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P6853" s="2"/>
    </row>
    <row r="6854" spans="1:16" ht="14.25" customHeight="1" x14ac:dyDescent="0.3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  <c r="P6854" s="2"/>
    </row>
    <row r="6855" spans="1:16" ht="14.25" customHeight="1" x14ac:dyDescent="0.3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  <c r="P6855" s="2"/>
    </row>
    <row r="6856" spans="1:16" ht="14.25" customHeight="1" x14ac:dyDescent="0.3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P6856" s="2"/>
    </row>
    <row r="6857" spans="1:16" ht="14.25" customHeight="1" x14ac:dyDescent="0.3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P6857" s="2"/>
    </row>
    <row r="6858" spans="1:16" ht="14.25" customHeight="1" x14ac:dyDescent="0.3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P6858" s="2"/>
    </row>
    <row r="6859" spans="1:16" ht="14.25" customHeight="1" x14ac:dyDescent="0.3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  <c r="P6859" s="2"/>
    </row>
    <row r="6860" spans="1:16" ht="14.25" customHeight="1" x14ac:dyDescent="0.3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  <c r="P6860" s="2"/>
    </row>
    <row r="6861" spans="1:16" ht="14.25" customHeight="1" x14ac:dyDescent="0.3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  <c r="P6861" s="2"/>
    </row>
    <row r="6862" spans="1:16" ht="14.25" customHeight="1" x14ac:dyDescent="0.3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P6862" s="2"/>
    </row>
    <row r="6863" spans="1:16" ht="14.25" customHeight="1" x14ac:dyDescent="0.3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  <c r="P6863" s="2"/>
    </row>
    <row r="6864" spans="1:16" ht="14.25" customHeight="1" x14ac:dyDescent="0.3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P6864" s="2"/>
    </row>
    <row r="6865" spans="1:16" ht="14.25" customHeight="1" x14ac:dyDescent="0.3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P6865" s="2"/>
    </row>
    <row r="6866" spans="1:16" ht="14.25" customHeight="1" x14ac:dyDescent="0.3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P6866" s="2"/>
    </row>
    <row r="6867" spans="1:16" ht="14.25" customHeight="1" x14ac:dyDescent="0.3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  <c r="P6867" s="2"/>
    </row>
    <row r="6868" spans="1:16" ht="14.25" customHeight="1" x14ac:dyDescent="0.3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  <c r="P6868" s="2"/>
    </row>
    <row r="6869" spans="1:16" ht="14.25" customHeight="1" x14ac:dyDescent="0.3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P6869" s="2"/>
    </row>
    <row r="6870" spans="1:16" ht="14.25" customHeight="1" x14ac:dyDescent="0.3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P6870" s="2"/>
    </row>
    <row r="6871" spans="1:16" ht="14.25" customHeight="1" x14ac:dyDescent="0.3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  <c r="P6871" s="2"/>
    </row>
    <row r="6872" spans="1:16" ht="14.25" customHeight="1" x14ac:dyDescent="0.3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P6872" s="2"/>
    </row>
    <row r="6873" spans="1:16" ht="14.25" customHeight="1" x14ac:dyDescent="0.3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P6873" s="2"/>
    </row>
    <row r="6874" spans="1:16" ht="14.25" customHeight="1" x14ac:dyDescent="0.3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P6874" s="2"/>
    </row>
    <row r="6875" spans="1:16" ht="14.25" customHeight="1" x14ac:dyDescent="0.3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P6875" s="2"/>
    </row>
    <row r="6876" spans="1:16" ht="14.25" customHeight="1" x14ac:dyDescent="0.3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P6876" s="2"/>
    </row>
    <row r="6877" spans="1:16" ht="14.25" customHeight="1" x14ac:dyDescent="0.3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P6877" s="2"/>
    </row>
    <row r="6878" spans="1:16" ht="14.25" customHeight="1" x14ac:dyDescent="0.3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P6878" s="2"/>
    </row>
    <row r="6879" spans="1:16" ht="14.25" customHeight="1" x14ac:dyDescent="0.3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P6879" s="2"/>
    </row>
    <row r="6880" spans="1:16" ht="14.25" customHeight="1" x14ac:dyDescent="0.3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  <c r="P6880" s="2"/>
    </row>
    <row r="6881" spans="1:16" ht="14.25" customHeight="1" x14ac:dyDescent="0.3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P6881" s="2"/>
    </row>
    <row r="6882" spans="1:16" ht="14.25" customHeight="1" x14ac:dyDescent="0.3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P6882" s="2"/>
    </row>
    <row r="6883" spans="1:16" ht="14.25" customHeight="1" x14ac:dyDescent="0.3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  <c r="P6883" s="2"/>
    </row>
    <row r="6884" spans="1:16" ht="14.25" customHeight="1" x14ac:dyDescent="0.3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  <c r="P6884" s="2"/>
    </row>
    <row r="6885" spans="1:16" ht="14.25" customHeight="1" x14ac:dyDescent="0.3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P6885" s="2"/>
    </row>
    <row r="6886" spans="1:16" ht="14.25" customHeight="1" x14ac:dyDescent="0.3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  <c r="P6886" s="2"/>
    </row>
    <row r="6887" spans="1:16" ht="14.25" customHeight="1" x14ac:dyDescent="0.3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  <c r="P6887" s="2"/>
    </row>
    <row r="6888" spans="1:16" ht="14.25" customHeight="1" x14ac:dyDescent="0.3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  <c r="P6888" s="2"/>
    </row>
    <row r="6889" spans="1:16" ht="14.25" customHeight="1" x14ac:dyDescent="0.3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P6889" s="2"/>
    </row>
    <row r="6890" spans="1:16" ht="14.25" customHeight="1" x14ac:dyDescent="0.3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  <c r="P6890" s="2"/>
    </row>
    <row r="6891" spans="1:16" ht="14.25" customHeight="1" x14ac:dyDescent="0.3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  <c r="P6891" s="2"/>
    </row>
    <row r="6892" spans="1:16" ht="14.25" customHeight="1" x14ac:dyDescent="0.3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P6892" s="2"/>
    </row>
    <row r="6893" spans="1:16" ht="14.25" customHeight="1" x14ac:dyDescent="0.3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P6893" s="2"/>
    </row>
    <row r="6894" spans="1:16" ht="14.25" customHeight="1" x14ac:dyDescent="0.3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P6894" s="2"/>
    </row>
    <row r="6895" spans="1:16" ht="14.25" customHeight="1" x14ac:dyDescent="0.3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P6895" s="2"/>
    </row>
    <row r="6896" spans="1:16" ht="14.25" customHeight="1" x14ac:dyDescent="0.3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P6896" s="2"/>
    </row>
    <row r="6897" spans="1:16" ht="14.25" customHeight="1" x14ac:dyDescent="0.3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P6897" s="2"/>
    </row>
    <row r="6898" spans="1:16" ht="14.25" customHeight="1" x14ac:dyDescent="0.3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P6898" s="2"/>
    </row>
    <row r="6899" spans="1:16" ht="14.25" customHeight="1" x14ac:dyDescent="0.3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P6899" s="2"/>
    </row>
    <row r="6900" spans="1:16" ht="14.25" customHeight="1" x14ac:dyDescent="0.3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P6900" s="2"/>
    </row>
    <row r="6901" spans="1:16" ht="14.25" customHeight="1" x14ac:dyDescent="0.3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P6901" s="2"/>
    </row>
    <row r="6902" spans="1:16" ht="14.25" customHeight="1" x14ac:dyDescent="0.3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P6902" s="2"/>
    </row>
    <row r="6903" spans="1:16" ht="14.25" customHeight="1" x14ac:dyDescent="0.3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P6903" s="2"/>
    </row>
    <row r="6904" spans="1:16" ht="14.25" customHeight="1" x14ac:dyDescent="0.3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P6904" s="2"/>
    </row>
    <row r="6905" spans="1:16" ht="14.25" customHeight="1" x14ac:dyDescent="0.3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  <c r="P6905" s="2"/>
    </row>
    <row r="6906" spans="1:16" ht="14.25" customHeight="1" x14ac:dyDescent="0.3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  <c r="P6906" s="2"/>
    </row>
    <row r="6907" spans="1:16" ht="14.25" customHeight="1" x14ac:dyDescent="0.3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P6907" s="2"/>
    </row>
    <row r="6908" spans="1:16" ht="14.25" customHeight="1" x14ac:dyDescent="0.3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P6908" s="2"/>
    </row>
    <row r="6909" spans="1:16" ht="14.25" customHeight="1" x14ac:dyDescent="0.3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P6909" s="2"/>
    </row>
    <row r="6910" spans="1:16" ht="14.25" customHeight="1" x14ac:dyDescent="0.3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P6910" s="2"/>
    </row>
    <row r="6911" spans="1:16" ht="14.25" customHeight="1" x14ac:dyDescent="0.3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P6911" s="2"/>
    </row>
    <row r="6912" spans="1:16" ht="14.25" customHeight="1" x14ac:dyDescent="0.3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P6912" s="2"/>
    </row>
    <row r="6913" spans="1:16" ht="14.25" customHeight="1" x14ac:dyDescent="0.3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  <c r="P6913" s="2"/>
    </row>
    <row r="6914" spans="1:16" ht="14.25" customHeight="1" x14ac:dyDescent="0.3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 t="shared" si="214"/>
        <v>103.1769</v>
      </c>
      <c r="H6914" s="2">
        <f t="shared" si="215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P6914" s="2"/>
    </row>
    <row r="6915" spans="1:16" ht="14.25" customHeight="1" x14ac:dyDescent="0.3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 t="shared" ref="G6915:G6978" si="216">E6915*F6915</f>
        <v>981.21749999999997</v>
      </c>
      <c r="H6915" s="2">
        <f t="shared" ref="H6915:H6978" si="217"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P6915" s="2"/>
    </row>
    <row r="6916" spans="1:16" ht="14.25" customHeight="1" x14ac:dyDescent="0.3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P6916" s="2"/>
    </row>
    <row r="6917" spans="1:16" ht="14.25" customHeight="1" x14ac:dyDescent="0.3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P6917" s="2"/>
    </row>
    <row r="6918" spans="1:16" ht="14.25" customHeight="1" x14ac:dyDescent="0.3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P6918" s="2"/>
    </row>
    <row r="6919" spans="1:16" ht="14.25" customHeight="1" x14ac:dyDescent="0.3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  <c r="P6919" s="2"/>
    </row>
    <row r="6920" spans="1:16" ht="14.25" customHeight="1" x14ac:dyDescent="0.3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P6920" s="2"/>
    </row>
    <row r="6921" spans="1:16" ht="14.25" customHeight="1" x14ac:dyDescent="0.3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P6921" s="2"/>
    </row>
    <row r="6922" spans="1:16" ht="14.25" customHeight="1" x14ac:dyDescent="0.3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P6922" s="2"/>
    </row>
    <row r="6923" spans="1:16" ht="14.25" customHeight="1" x14ac:dyDescent="0.3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P6923" s="2"/>
    </row>
    <row r="6924" spans="1:16" ht="14.25" customHeight="1" x14ac:dyDescent="0.3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  <c r="P6924" s="2"/>
    </row>
    <row r="6925" spans="1:16" ht="14.25" customHeight="1" x14ac:dyDescent="0.3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  <c r="P6925" s="2"/>
    </row>
    <row r="6926" spans="1:16" ht="14.25" customHeight="1" x14ac:dyDescent="0.3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P6926" s="2"/>
    </row>
    <row r="6927" spans="1:16" ht="14.25" customHeight="1" x14ac:dyDescent="0.3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P6927" s="2"/>
    </row>
    <row r="6928" spans="1:16" ht="14.25" customHeight="1" x14ac:dyDescent="0.3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P6928" s="2"/>
    </row>
    <row r="6929" spans="1:16" ht="14.25" customHeight="1" x14ac:dyDescent="0.3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P6929" s="2"/>
    </row>
    <row r="6930" spans="1:16" ht="14.25" customHeight="1" x14ac:dyDescent="0.3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P6930" s="2"/>
    </row>
    <row r="6931" spans="1:16" ht="14.25" customHeight="1" x14ac:dyDescent="0.3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P6931" s="2"/>
    </row>
    <row r="6932" spans="1:16" ht="14.25" customHeight="1" x14ac:dyDescent="0.3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  <c r="P6932" s="2"/>
    </row>
    <row r="6933" spans="1:16" ht="14.25" customHeight="1" x14ac:dyDescent="0.3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P6933" s="2"/>
    </row>
    <row r="6934" spans="1:16" ht="14.25" customHeight="1" x14ac:dyDescent="0.3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  <c r="P6934" s="2"/>
    </row>
    <row r="6935" spans="1:16" ht="14.25" customHeight="1" x14ac:dyDescent="0.3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P6935" s="2"/>
    </row>
    <row r="6936" spans="1:16" ht="14.25" customHeight="1" x14ac:dyDescent="0.3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P6936" s="2"/>
    </row>
    <row r="6937" spans="1:16" ht="14.25" customHeight="1" x14ac:dyDescent="0.3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P6937" s="2"/>
    </row>
    <row r="6938" spans="1:16" ht="14.25" customHeight="1" x14ac:dyDescent="0.3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  <c r="P6938" s="2"/>
    </row>
    <row r="6939" spans="1:16" ht="14.25" customHeight="1" x14ac:dyDescent="0.3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P6939" s="2"/>
    </row>
    <row r="6940" spans="1:16" ht="14.25" customHeight="1" x14ac:dyDescent="0.3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P6940" s="2"/>
    </row>
    <row r="6941" spans="1:16" ht="14.25" customHeight="1" x14ac:dyDescent="0.3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  <c r="P6941" s="2"/>
    </row>
    <row r="6942" spans="1:16" ht="14.25" customHeight="1" x14ac:dyDescent="0.3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  <c r="P6942" s="2"/>
    </row>
    <row r="6943" spans="1:16" ht="14.25" customHeight="1" x14ac:dyDescent="0.3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P6943" s="2"/>
    </row>
    <row r="6944" spans="1:16" ht="14.25" customHeight="1" x14ac:dyDescent="0.3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P6944" s="2"/>
    </row>
    <row r="6945" spans="1:16" ht="14.25" customHeight="1" x14ac:dyDescent="0.3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P6945" s="2"/>
    </row>
    <row r="6946" spans="1:16" ht="14.25" customHeight="1" x14ac:dyDescent="0.3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P6946" s="2"/>
    </row>
    <row r="6947" spans="1:16" ht="14.25" customHeight="1" x14ac:dyDescent="0.3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P6947" s="2"/>
    </row>
    <row r="6948" spans="1:16" ht="14.25" customHeight="1" x14ac:dyDescent="0.3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P6948" s="2"/>
    </row>
    <row r="6949" spans="1:16" ht="14.25" customHeight="1" x14ac:dyDescent="0.3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P6949" s="2"/>
    </row>
    <row r="6950" spans="1:16" ht="14.25" customHeight="1" x14ac:dyDescent="0.3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P6950" s="2"/>
    </row>
    <row r="6951" spans="1:16" ht="14.25" customHeight="1" x14ac:dyDescent="0.3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P6951" s="2"/>
    </row>
    <row r="6952" spans="1:16" ht="14.25" customHeight="1" x14ac:dyDescent="0.3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  <c r="P6952" s="2"/>
    </row>
    <row r="6953" spans="1:16" ht="14.25" customHeight="1" x14ac:dyDescent="0.3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  <c r="P6953" s="2"/>
    </row>
    <row r="6954" spans="1:16" ht="14.25" customHeight="1" x14ac:dyDescent="0.3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  <c r="P6954" s="2"/>
    </row>
    <row r="6955" spans="1:16" ht="14.25" customHeight="1" x14ac:dyDescent="0.3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  <c r="P6955" s="2"/>
    </row>
    <row r="6956" spans="1:16" ht="14.25" customHeight="1" x14ac:dyDescent="0.3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P6956" s="2"/>
    </row>
    <row r="6957" spans="1:16" ht="14.25" customHeight="1" x14ac:dyDescent="0.3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P6957" s="2"/>
    </row>
    <row r="6958" spans="1:16" ht="14.25" customHeight="1" x14ac:dyDescent="0.3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P6958" s="2"/>
    </row>
    <row r="6959" spans="1:16" ht="14.25" customHeight="1" x14ac:dyDescent="0.3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P6959" s="2"/>
    </row>
    <row r="6960" spans="1:16" ht="14.25" customHeight="1" x14ac:dyDescent="0.3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  <c r="P6960" s="2"/>
    </row>
    <row r="6961" spans="1:16" ht="14.25" customHeight="1" x14ac:dyDescent="0.3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  <c r="P6961" s="2"/>
    </row>
    <row r="6962" spans="1:16" ht="14.25" customHeight="1" x14ac:dyDescent="0.3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P6962" s="2"/>
    </row>
    <row r="6963" spans="1:16" ht="14.25" customHeight="1" x14ac:dyDescent="0.3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P6963" s="2"/>
    </row>
    <row r="6964" spans="1:16" ht="14.25" customHeight="1" x14ac:dyDescent="0.3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P6964" s="2"/>
    </row>
    <row r="6965" spans="1:16" ht="14.25" customHeight="1" x14ac:dyDescent="0.3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P6965" s="2"/>
    </row>
    <row r="6966" spans="1:16" ht="14.25" customHeight="1" x14ac:dyDescent="0.3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  <c r="P6966" s="2"/>
    </row>
    <row r="6967" spans="1:16" ht="14.25" customHeight="1" x14ac:dyDescent="0.3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P6967" s="2"/>
    </row>
    <row r="6968" spans="1:16" ht="14.25" customHeight="1" x14ac:dyDescent="0.3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P6968" s="2"/>
    </row>
    <row r="6969" spans="1:16" ht="14.25" customHeight="1" x14ac:dyDescent="0.3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  <c r="P6969" s="2"/>
    </row>
    <row r="6970" spans="1:16" ht="14.25" customHeight="1" x14ac:dyDescent="0.3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P6970" s="2"/>
    </row>
    <row r="6971" spans="1:16" ht="14.25" customHeight="1" x14ac:dyDescent="0.3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  <c r="P6971" s="2"/>
    </row>
    <row r="6972" spans="1:16" ht="14.25" customHeight="1" x14ac:dyDescent="0.3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P6972" s="2"/>
    </row>
    <row r="6973" spans="1:16" ht="14.25" customHeight="1" x14ac:dyDescent="0.3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P6973" s="2"/>
    </row>
    <row r="6974" spans="1:16" ht="14.25" customHeight="1" x14ac:dyDescent="0.3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P6974" s="2"/>
    </row>
    <row r="6975" spans="1:16" ht="14.25" customHeight="1" x14ac:dyDescent="0.3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P6975" s="2"/>
    </row>
    <row r="6976" spans="1:16" ht="14.25" customHeight="1" x14ac:dyDescent="0.3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P6976" s="2"/>
    </row>
    <row r="6977" spans="1:16" ht="14.25" customHeight="1" x14ac:dyDescent="0.3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P6977" s="2"/>
    </row>
    <row r="6978" spans="1:16" ht="14.25" customHeight="1" x14ac:dyDescent="0.3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 t="shared" si="216"/>
        <v>993.07109999999989</v>
      </c>
      <c r="H6978" s="2">
        <f t="shared" si="217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P6978" s="2"/>
    </row>
    <row r="6979" spans="1:16" ht="14.25" customHeight="1" x14ac:dyDescent="0.3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 t="shared" ref="G6979:G7042" si="218">E6979*F6979</f>
        <v>232.82780000000002</v>
      </c>
      <c r="H6979" s="2">
        <f t="shared" ref="H6979:H7042" si="219"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P6979" s="2"/>
    </row>
    <row r="6980" spans="1:16" ht="14.25" customHeight="1" x14ac:dyDescent="0.3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  <c r="P6980" s="2"/>
    </row>
    <row r="6981" spans="1:16" ht="14.25" customHeight="1" x14ac:dyDescent="0.3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P6981" s="2"/>
    </row>
    <row r="6982" spans="1:16" ht="14.25" customHeight="1" x14ac:dyDescent="0.3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P6982" s="2"/>
    </row>
    <row r="6983" spans="1:16" ht="14.25" customHeight="1" x14ac:dyDescent="0.3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P6983" s="2"/>
    </row>
    <row r="6984" spans="1:16" ht="14.25" customHeight="1" x14ac:dyDescent="0.3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P6984" s="2"/>
    </row>
    <row r="6985" spans="1:16" ht="14.25" customHeight="1" x14ac:dyDescent="0.3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P6985" s="2"/>
    </row>
    <row r="6986" spans="1:16" ht="14.25" customHeight="1" x14ac:dyDescent="0.3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P6986" s="2"/>
    </row>
    <row r="6987" spans="1:16" ht="14.25" customHeight="1" x14ac:dyDescent="0.3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  <c r="P6987" s="2"/>
    </row>
    <row r="6988" spans="1:16" ht="14.25" customHeight="1" x14ac:dyDescent="0.3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P6988" s="2"/>
    </row>
    <row r="6989" spans="1:16" ht="14.25" customHeight="1" x14ac:dyDescent="0.3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  <c r="P6989" s="2"/>
    </row>
    <row r="6990" spans="1:16" ht="14.25" customHeight="1" x14ac:dyDescent="0.3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  <c r="P6990" s="2"/>
    </row>
    <row r="6991" spans="1:16" ht="14.25" customHeight="1" x14ac:dyDescent="0.3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P6991" s="2"/>
    </row>
    <row r="6992" spans="1:16" ht="14.25" customHeight="1" x14ac:dyDescent="0.3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  <c r="P6992" s="2"/>
    </row>
    <row r="6993" spans="1:16" ht="14.25" customHeight="1" x14ac:dyDescent="0.3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P6993" s="2"/>
    </row>
    <row r="6994" spans="1:16" ht="14.25" customHeight="1" x14ac:dyDescent="0.3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P6994" s="2"/>
    </row>
    <row r="6995" spans="1:16" ht="14.25" customHeight="1" x14ac:dyDescent="0.3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P6995" s="2"/>
    </row>
    <row r="6996" spans="1:16" ht="14.25" customHeight="1" x14ac:dyDescent="0.3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P6996" s="2"/>
    </row>
    <row r="6997" spans="1:16" ht="14.25" customHeight="1" x14ac:dyDescent="0.3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P6997" s="2"/>
    </row>
    <row r="6998" spans="1:16" ht="14.25" customHeight="1" x14ac:dyDescent="0.3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P6998" s="2"/>
    </row>
    <row r="6999" spans="1:16" ht="14.25" customHeight="1" x14ac:dyDescent="0.3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P6999" s="2"/>
    </row>
    <row r="7000" spans="1:16" ht="14.25" customHeight="1" x14ac:dyDescent="0.3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P7000" s="2"/>
    </row>
    <row r="7001" spans="1:16" ht="14.25" customHeight="1" x14ac:dyDescent="0.3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P7001" s="2"/>
    </row>
    <row r="7002" spans="1:16" ht="14.25" customHeight="1" x14ac:dyDescent="0.3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P7002" s="2"/>
    </row>
    <row r="7003" spans="1:16" ht="14.25" customHeight="1" x14ac:dyDescent="0.3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  <c r="P7003" s="2"/>
    </row>
    <row r="7004" spans="1:16" ht="14.25" customHeight="1" x14ac:dyDescent="0.3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P7004" s="2"/>
    </row>
    <row r="7005" spans="1:16" ht="14.25" customHeight="1" x14ac:dyDescent="0.3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P7005" s="2"/>
    </row>
    <row r="7006" spans="1:16" ht="14.25" customHeight="1" x14ac:dyDescent="0.3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P7006" s="2"/>
    </row>
    <row r="7007" spans="1:16" ht="14.25" customHeight="1" x14ac:dyDescent="0.3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P7007" s="2"/>
    </row>
    <row r="7008" spans="1:16" ht="14.25" customHeight="1" x14ac:dyDescent="0.3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P7008" s="2"/>
    </row>
    <row r="7009" spans="1:16" ht="14.25" customHeight="1" x14ac:dyDescent="0.3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  <c r="P7009" s="2"/>
    </row>
    <row r="7010" spans="1:16" ht="14.25" customHeight="1" x14ac:dyDescent="0.3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P7010" s="2"/>
    </row>
    <row r="7011" spans="1:16" ht="14.25" customHeight="1" x14ac:dyDescent="0.3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P7011" s="2"/>
    </row>
    <row r="7012" spans="1:16" ht="14.25" customHeight="1" x14ac:dyDescent="0.3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P7012" s="2"/>
    </row>
    <row r="7013" spans="1:16" ht="14.25" customHeight="1" x14ac:dyDescent="0.3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  <c r="P7013" s="2"/>
    </row>
    <row r="7014" spans="1:16" ht="14.25" customHeight="1" x14ac:dyDescent="0.3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P7014" s="2"/>
    </row>
    <row r="7015" spans="1:16" ht="14.25" customHeight="1" x14ac:dyDescent="0.3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P7015" s="2"/>
    </row>
    <row r="7016" spans="1:16" ht="14.25" customHeight="1" x14ac:dyDescent="0.3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P7016" s="2"/>
    </row>
    <row r="7017" spans="1:16" ht="14.25" customHeight="1" x14ac:dyDescent="0.3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P7017" s="2"/>
    </row>
    <row r="7018" spans="1:16" ht="14.25" customHeight="1" x14ac:dyDescent="0.3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P7018" s="2"/>
    </row>
    <row r="7019" spans="1:16" ht="14.25" customHeight="1" x14ac:dyDescent="0.3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P7019" s="2"/>
    </row>
    <row r="7020" spans="1:16" ht="14.25" customHeight="1" x14ac:dyDescent="0.3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P7020" s="2"/>
    </row>
    <row r="7021" spans="1:16" ht="14.25" customHeight="1" x14ac:dyDescent="0.3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  <c r="P7021" s="2"/>
    </row>
    <row r="7022" spans="1:16" ht="14.25" customHeight="1" x14ac:dyDescent="0.3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P7022" s="2"/>
    </row>
    <row r="7023" spans="1:16" ht="14.25" customHeight="1" x14ac:dyDescent="0.3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P7023" s="2"/>
    </row>
    <row r="7024" spans="1:16" ht="14.25" customHeight="1" x14ac:dyDescent="0.3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  <c r="P7024" s="2"/>
    </row>
    <row r="7025" spans="1:16" ht="14.25" customHeight="1" x14ac:dyDescent="0.3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P7025" s="2"/>
    </row>
    <row r="7026" spans="1:16" ht="14.25" customHeight="1" x14ac:dyDescent="0.3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P7026" s="2"/>
    </row>
    <row r="7027" spans="1:16" ht="14.25" customHeight="1" x14ac:dyDescent="0.3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  <c r="P7027" s="2"/>
    </row>
    <row r="7028" spans="1:16" ht="14.25" customHeight="1" x14ac:dyDescent="0.3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P7028" s="2"/>
    </row>
    <row r="7029" spans="1:16" ht="14.25" customHeight="1" x14ac:dyDescent="0.3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P7029" s="2"/>
    </row>
    <row r="7030" spans="1:16" ht="14.25" customHeight="1" x14ac:dyDescent="0.3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P7030" s="2"/>
    </row>
    <row r="7031" spans="1:16" ht="14.25" customHeight="1" x14ac:dyDescent="0.3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  <c r="P7031" s="2"/>
    </row>
    <row r="7032" spans="1:16" ht="14.25" customHeight="1" x14ac:dyDescent="0.3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P7032" s="2"/>
    </row>
    <row r="7033" spans="1:16" ht="14.25" customHeight="1" x14ac:dyDescent="0.3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P7033" s="2"/>
    </row>
    <row r="7034" spans="1:16" ht="14.25" customHeight="1" x14ac:dyDescent="0.3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  <c r="P7034" s="2"/>
    </row>
    <row r="7035" spans="1:16" ht="14.25" customHeight="1" x14ac:dyDescent="0.3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P7035" s="2"/>
    </row>
    <row r="7036" spans="1:16" ht="14.25" customHeight="1" x14ac:dyDescent="0.3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  <c r="P7036" s="2"/>
    </row>
    <row r="7037" spans="1:16" ht="14.25" customHeight="1" x14ac:dyDescent="0.3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P7037" s="2"/>
    </row>
    <row r="7038" spans="1:16" ht="14.25" customHeight="1" x14ac:dyDescent="0.3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  <c r="P7038" s="2"/>
    </row>
    <row r="7039" spans="1:16" ht="14.25" customHeight="1" x14ac:dyDescent="0.3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P7039" s="2"/>
    </row>
    <row r="7040" spans="1:16" ht="14.25" customHeight="1" x14ac:dyDescent="0.3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P7040" s="2"/>
    </row>
    <row r="7041" spans="1:16" ht="14.25" customHeight="1" x14ac:dyDescent="0.3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P7041" s="2"/>
    </row>
    <row r="7042" spans="1:16" ht="14.25" customHeight="1" x14ac:dyDescent="0.3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 t="shared" si="218"/>
        <v>274.6336</v>
      </c>
      <c r="H7042" s="2">
        <f t="shared" si="21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P7042" s="2"/>
    </row>
    <row r="7043" spans="1:16" ht="14.25" customHeight="1" x14ac:dyDescent="0.3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 t="shared" ref="G7043:G7106" si="220">E7043*F7043</f>
        <v>954.8696000000001</v>
      </c>
      <c r="H7043" s="2">
        <f t="shared" ref="H7043:H7106" si="221"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P7043" s="2"/>
    </row>
    <row r="7044" spans="1:16" ht="14.25" customHeight="1" x14ac:dyDescent="0.3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P7044" s="2"/>
    </row>
    <row r="7045" spans="1:16" ht="14.25" customHeight="1" x14ac:dyDescent="0.3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P7045" s="2"/>
    </row>
    <row r="7046" spans="1:16" ht="14.25" customHeight="1" x14ac:dyDescent="0.3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P7046" s="2"/>
    </row>
    <row r="7047" spans="1:16" ht="14.25" customHeight="1" x14ac:dyDescent="0.3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P7047" s="2"/>
    </row>
    <row r="7048" spans="1:16" ht="14.25" customHeight="1" x14ac:dyDescent="0.3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P7048" s="2"/>
    </row>
    <row r="7049" spans="1:16" ht="14.25" customHeight="1" x14ac:dyDescent="0.3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P7049" s="2"/>
    </row>
    <row r="7050" spans="1:16" ht="14.25" customHeight="1" x14ac:dyDescent="0.3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P7050" s="2"/>
    </row>
    <row r="7051" spans="1:16" ht="14.25" customHeight="1" x14ac:dyDescent="0.3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P7051" s="2"/>
    </row>
    <row r="7052" spans="1:16" ht="14.25" customHeight="1" x14ac:dyDescent="0.3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P7052" s="2"/>
    </row>
    <row r="7053" spans="1:16" ht="14.25" customHeight="1" x14ac:dyDescent="0.3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  <c r="P7053" s="2"/>
    </row>
    <row r="7054" spans="1:16" ht="14.25" customHeight="1" x14ac:dyDescent="0.3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P7054" s="2"/>
    </row>
    <row r="7055" spans="1:16" ht="14.25" customHeight="1" x14ac:dyDescent="0.3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P7055" s="2"/>
    </row>
    <row r="7056" spans="1:16" ht="14.25" customHeight="1" x14ac:dyDescent="0.3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  <c r="P7056" s="2"/>
    </row>
    <row r="7057" spans="1:16" ht="14.25" customHeight="1" x14ac:dyDescent="0.3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P7057" s="2"/>
    </row>
    <row r="7058" spans="1:16" ht="14.25" customHeight="1" x14ac:dyDescent="0.3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  <c r="P7058" s="2"/>
    </row>
    <row r="7059" spans="1:16" ht="14.25" customHeight="1" x14ac:dyDescent="0.3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P7059" s="2"/>
    </row>
    <row r="7060" spans="1:16" ht="14.25" customHeight="1" x14ac:dyDescent="0.3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P7060" s="2"/>
    </row>
    <row r="7061" spans="1:16" ht="14.25" customHeight="1" x14ac:dyDescent="0.3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P7061" s="2"/>
    </row>
    <row r="7062" spans="1:16" ht="14.25" customHeight="1" x14ac:dyDescent="0.3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P7062" s="2"/>
    </row>
    <row r="7063" spans="1:16" ht="14.25" customHeight="1" x14ac:dyDescent="0.3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P7063" s="2"/>
    </row>
    <row r="7064" spans="1:16" ht="14.25" customHeight="1" x14ac:dyDescent="0.3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P7064" s="2"/>
    </row>
    <row r="7065" spans="1:16" ht="14.25" customHeight="1" x14ac:dyDescent="0.3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P7065" s="2"/>
    </row>
    <row r="7066" spans="1:16" ht="14.25" customHeight="1" x14ac:dyDescent="0.3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P7066" s="2"/>
    </row>
    <row r="7067" spans="1:16" ht="14.25" customHeight="1" x14ac:dyDescent="0.3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  <c r="P7067" s="2"/>
    </row>
    <row r="7068" spans="1:16" ht="14.25" customHeight="1" x14ac:dyDescent="0.3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P7068" s="2"/>
    </row>
    <row r="7069" spans="1:16" ht="14.25" customHeight="1" x14ac:dyDescent="0.3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P7069" s="2"/>
    </row>
    <row r="7070" spans="1:16" ht="14.25" customHeight="1" x14ac:dyDescent="0.3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P7070" s="2"/>
    </row>
    <row r="7071" spans="1:16" ht="14.25" customHeight="1" x14ac:dyDescent="0.3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P7071" s="2"/>
    </row>
    <row r="7072" spans="1:16" ht="14.25" customHeight="1" x14ac:dyDescent="0.3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P7072" s="2"/>
    </row>
    <row r="7073" spans="1:16" ht="14.25" customHeight="1" x14ac:dyDescent="0.3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P7073" s="2"/>
    </row>
    <row r="7074" spans="1:16" ht="14.25" customHeight="1" x14ac:dyDescent="0.3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P7074" s="2"/>
    </row>
    <row r="7075" spans="1:16" ht="14.25" customHeight="1" x14ac:dyDescent="0.3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P7075" s="2"/>
    </row>
    <row r="7076" spans="1:16" ht="14.25" customHeight="1" x14ac:dyDescent="0.3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P7076" s="2"/>
    </row>
    <row r="7077" spans="1:16" ht="14.25" customHeight="1" x14ac:dyDescent="0.3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P7077" s="2"/>
    </row>
    <row r="7078" spans="1:16" ht="14.25" customHeight="1" x14ac:dyDescent="0.3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P7078" s="2"/>
    </row>
    <row r="7079" spans="1:16" ht="14.25" customHeight="1" x14ac:dyDescent="0.3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  <c r="P7079" s="2"/>
    </row>
    <row r="7080" spans="1:16" ht="14.25" customHeight="1" x14ac:dyDescent="0.3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P7080" s="2"/>
    </row>
    <row r="7081" spans="1:16" ht="14.25" customHeight="1" x14ac:dyDescent="0.3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P7081" s="2"/>
    </row>
    <row r="7082" spans="1:16" ht="14.25" customHeight="1" x14ac:dyDescent="0.3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P7082" s="2"/>
    </row>
    <row r="7083" spans="1:16" ht="14.25" customHeight="1" x14ac:dyDescent="0.3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P7083" s="2"/>
    </row>
    <row r="7084" spans="1:16" ht="14.25" customHeight="1" x14ac:dyDescent="0.3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P7084" s="2"/>
    </row>
    <row r="7085" spans="1:16" ht="14.25" customHeight="1" x14ac:dyDescent="0.3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P7085" s="2"/>
    </row>
    <row r="7086" spans="1:16" ht="14.25" customHeight="1" x14ac:dyDescent="0.3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  <c r="P7086" s="2"/>
    </row>
    <row r="7087" spans="1:16" ht="14.25" customHeight="1" x14ac:dyDescent="0.3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  <c r="P7087" s="2"/>
    </row>
    <row r="7088" spans="1:16" ht="14.25" customHeight="1" x14ac:dyDescent="0.3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P7088" s="2"/>
    </row>
    <row r="7089" spans="1:16" ht="14.25" customHeight="1" x14ac:dyDescent="0.3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  <c r="P7089" s="2"/>
    </row>
    <row r="7090" spans="1:16" ht="14.25" customHeight="1" x14ac:dyDescent="0.3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P7090" s="2"/>
    </row>
    <row r="7091" spans="1:16" ht="14.25" customHeight="1" x14ac:dyDescent="0.3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P7091" s="2"/>
    </row>
    <row r="7092" spans="1:16" ht="14.25" customHeight="1" x14ac:dyDescent="0.3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P7092" s="2"/>
    </row>
    <row r="7093" spans="1:16" ht="14.25" customHeight="1" x14ac:dyDescent="0.3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P7093" s="2"/>
    </row>
    <row r="7094" spans="1:16" ht="14.25" customHeight="1" x14ac:dyDescent="0.3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P7094" s="2"/>
    </row>
    <row r="7095" spans="1:16" ht="14.25" customHeight="1" x14ac:dyDescent="0.3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  <c r="P7095" s="2"/>
    </row>
    <row r="7096" spans="1:16" ht="14.25" customHeight="1" x14ac:dyDescent="0.3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P7096" s="2"/>
    </row>
    <row r="7097" spans="1:16" ht="14.25" customHeight="1" x14ac:dyDescent="0.3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P7097" s="2"/>
    </row>
    <row r="7098" spans="1:16" ht="14.25" customHeight="1" x14ac:dyDescent="0.3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P7098" s="2"/>
    </row>
    <row r="7099" spans="1:16" ht="14.25" customHeight="1" x14ac:dyDescent="0.3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P7099" s="2"/>
    </row>
    <row r="7100" spans="1:16" ht="14.25" customHeight="1" x14ac:dyDescent="0.3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  <c r="P7100" s="2"/>
    </row>
    <row r="7101" spans="1:16" ht="14.25" customHeight="1" x14ac:dyDescent="0.3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P7101" s="2"/>
    </row>
    <row r="7102" spans="1:16" ht="14.25" customHeight="1" x14ac:dyDescent="0.3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P7102" s="2"/>
    </row>
    <row r="7103" spans="1:16" ht="14.25" customHeight="1" x14ac:dyDescent="0.3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P7103" s="2"/>
    </row>
    <row r="7104" spans="1:16" ht="14.25" customHeight="1" x14ac:dyDescent="0.3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P7104" s="2"/>
    </row>
    <row r="7105" spans="1:16" ht="14.25" customHeight="1" x14ac:dyDescent="0.3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P7105" s="2"/>
    </row>
    <row r="7106" spans="1:16" ht="14.25" customHeight="1" x14ac:dyDescent="0.3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 t="shared" si="220"/>
        <v>601.93299999999999</v>
      </c>
      <c r="H7106" s="2">
        <f t="shared" si="221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P7106" s="2"/>
    </row>
    <row r="7107" spans="1:16" ht="14.25" customHeight="1" x14ac:dyDescent="0.3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 t="shared" ref="G7107:G7170" si="222">E7107*F7107</f>
        <v>99.7</v>
      </c>
      <c r="H7107" s="2">
        <f t="shared" ref="H7107:H7170" si="223"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P7107" s="2"/>
    </row>
    <row r="7108" spans="1:16" ht="14.25" customHeight="1" x14ac:dyDescent="0.3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P7108" s="2"/>
    </row>
    <row r="7109" spans="1:16" ht="14.25" customHeight="1" x14ac:dyDescent="0.3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P7109" s="2"/>
    </row>
    <row r="7110" spans="1:16" ht="14.25" customHeight="1" x14ac:dyDescent="0.3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P7110" s="2"/>
    </row>
    <row r="7111" spans="1:16" ht="14.25" customHeight="1" x14ac:dyDescent="0.3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  <c r="P7111" s="2"/>
    </row>
    <row r="7112" spans="1:16" ht="14.25" customHeight="1" x14ac:dyDescent="0.3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P7112" s="2"/>
    </row>
    <row r="7113" spans="1:16" ht="14.25" customHeight="1" x14ac:dyDescent="0.3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P7113" s="2"/>
    </row>
    <row r="7114" spans="1:16" ht="14.25" customHeight="1" x14ac:dyDescent="0.3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P7114" s="2"/>
    </row>
    <row r="7115" spans="1:16" ht="14.25" customHeight="1" x14ac:dyDescent="0.3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P7115" s="2"/>
    </row>
    <row r="7116" spans="1:16" ht="14.25" customHeight="1" x14ac:dyDescent="0.3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P7116" s="2"/>
    </row>
    <row r="7117" spans="1:16" ht="14.25" customHeight="1" x14ac:dyDescent="0.3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P7117" s="2"/>
    </row>
    <row r="7118" spans="1:16" ht="14.25" customHeight="1" x14ac:dyDescent="0.3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P7118" s="2"/>
    </row>
    <row r="7119" spans="1:16" ht="14.25" customHeight="1" x14ac:dyDescent="0.3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P7119" s="2"/>
    </row>
    <row r="7120" spans="1:16" ht="14.25" customHeight="1" x14ac:dyDescent="0.3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P7120" s="2"/>
    </row>
    <row r="7121" spans="1:16" ht="14.25" customHeight="1" x14ac:dyDescent="0.3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P7121" s="2"/>
    </row>
    <row r="7122" spans="1:16" ht="14.25" customHeight="1" x14ac:dyDescent="0.3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  <c r="P7122" s="2"/>
    </row>
    <row r="7123" spans="1:16" ht="14.25" customHeight="1" x14ac:dyDescent="0.3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P7123" s="2"/>
    </row>
    <row r="7124" spans="1:16" ht="14.25" customHeight="1" x14ac:dyDescent="0.3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P7124" s="2"/>
    </row>
    <row r="7125" spans="1:16" ht="14.25" customHeight="1" x14ac:dyDescent="0.3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P7125" s="2"/>
    </row>
    <row r="7126" spans="1:16" ht="14.25" customHeight="1" x14ac:dyDescent="0.3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P7126" s="2"/>
    </row>
    <row r="7127" spans="1:16" ht="14.25" customHeight="1" x14ac:dyDescent="0.3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P7127" s="2"/>
    </row>
    <row r="7128" spans="1:16" ht="14.25" customHeight="1" x14ac:dyDescent="0.3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P7128" s="2"/>
    </row>
    <row r="7129" spans="1:16" ht="14.25" customHeight="1" x14ac:dyDescent="0.3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P7129" s="2"/>
    </row>
    <row r="7130" spans="1:16" ht="14.25" customHeight="1" x14ac:dyDescent="0.3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P7130" s="2"/>
    </row>
    <row r="7131" spans="1:16" ht="14.25" customHeight="1" x14ac:dyDescent="0.3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P7131" s="2"/>
    </row>
    <row r="7132" spans="1:16" ht="14.25" customHeight="1" x14ac:dyDescent="0.3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  <c r="P7132" s="2"/>
    </row>
    <row r="7133" spans="1:16" ht="14.25" customHeight="1" x14ac:dyDescent="0.3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P7133" s="2"/>
    </row>
    <row r="7134" spans="1:16" ht="14.25" customHeight="1" x14ac:dyDescent="0.3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P7134" s="2"/>
    </row>
    <row r="7135" spans="1:16" ht="14.25" customHeight="1" x14ac:dyDescent="0.3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P7135" s="2"/>
    </row>
    <row r="7136" spans="1:16" ht="14.25" customHeight="1" x14ac:dyDescent="0.3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P7136" s="2"/>
    </row>
    <row r="7137" spans="1:16" ht="14.25" customHeight="1" x14ac:dyDescent="0.3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P7137" s="2"/>
    </row>
    <row r="7138" spans="1:16" ht="14.25" customHeight="1" x14ac:dyDescent="0.3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  <c r="P7138" s="2"/>
    </row>
    <row r="7139" spans="1:16" ht="14.25" customHeight="1" x14ac:dyDescent="0.3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P7139" s="2"/>
    </row>
    <row r="7140" spans="1:16" ht="14.25" customHeight="1" x14ac:dyDescent="0.3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P7140" s="2"/>
    </row>
    <row r="7141" spans="1:16" ht="14.25" customHeight="1" x14ac:dyDescent="0.3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P7141" s="2"/>
    </row>
    <row r="7142" spans="1:16" ht="14.25" customHeight="1" x14ac:dyDescent="0.3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P7142" s="2"/>
    </row>
    <row r="7143" spans="1:16" ht="14.25" customHeight="1" x14ac:dyDescent="0.3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P7143" s="2"/>
    </row>
    <row r="7144" spans="1:16" ht="14.25" customHeight="1" x14ac:dyDescent="0.3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P7144" s="2"/>
    </row>
    <row r="7145" spans="1:16" ht="14.25" customHeight="1" x14ac:dyDescent="0.3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P7145" s="2"/>
    </row>
    <row r="7146" spans="1:16" ht="14.25" customHeight="1" x14ac:dyDescent="0.3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P7146" s="2"/>
    </row>
    <row r="7147" spans="1:16" ht="14.25" customHeight="1" x14ac:dyDescent="0.3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  <c r="P7147" s="2"/>
    </row>
    <row r="7148" spans="1:16" ht="14.25" customHeight="1" x14ac:dyDescent="0.3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P7148" s="2"/>
    </row>
    <row r="7149" spans="1:16" ht="14.25" customHeight="1" x14ac:dyDescent="0.3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P7149" s="2"/>
    </row>
    <row r="7150" spans="1:16" ht="14.25" customHeight="1" x14ac:dyDescent="0.3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  <c r="P7150" s="2"/>
    </row>
    <row r="7151" spans="1:16" ht="14.25" customHeight="1" x14ac:dyDescent="0.3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P7151" s="2"/>
    </row>
    <row r="7152" spans="1:16" ht="14.25" customHeight="1" x14ac:dyDescent="0.3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P7152" s="2"/>
    </row>
    <row r="7153" spans="1:16" ht="14.25" customHeight="1" x14ac:dyDescent="0.3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P7153" s="2"/>
    </row>
    <row r="7154" spans="1:16" ht="14.25" customHeight="1" x14ac:dyDescent="0.3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P7154" s="2"/>
    </row>
    <row r="7155" spans="1:16" ht="14.25" customHeight="1" x14ac:dyDescent="0.3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P7155" s="2"/>
    </row>
    <row r="7156" spans="1:16" ht="14.25" customHeight="1" x14ac:dyDescent="0.3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  <c r="P7156" s="2"/>
    </row>
    <row r="7157" spans="1:16" ht="14.25" customHeight="1" x14ac:dyDescent="0.3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P7157" s="2"/>
    </row>
    <row r="7158" spans="1:16" ht="14.25" customHeight="1" x14ac:dyDescent="0.3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P7158" s="2"/>
    </row>
    <row r="7159" spans="1:16" ht="14.25" customHeight="1" x14ac:dyDescent="0.3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  <c r="P7159" s="2"/>
    </row>
    <row r="7160" spans="1:16" ht="14.25" customHeight="1" x14ac:dyDescent="0.3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  <c r="P7160" s="2"/>
    </row>
    <row r="7161" spans="1:16" ht="14.25" customHeight="1" x14ac:dyDescent="0.3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P7161" s="2"/>
    </row>
    <row r="7162" spans="1:16" ht="14.25" customHeight="1" x14ac:dyDescent="0.3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P7162" s="2"/>
    </row>
    <row r="7163" spans="1:16" ht="14.25" customHeight="1" x14ac:dyDescent="0.3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P7163" s="2"/>
    </row>
    <row r="7164" spans="1:16" ht="14.25" customHeight="1" x14ac:dyDescent="0.3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P7164" s="2"/>
    </row>
    <row r="7165" spans="1:16" ht="14.25" customHeight="1" x14ac:dyDescent="0.3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P7165" s="2"/>
    </row>
    <row r="7166" spans="1:16" ht="14.25" customHeight="1" x14ac:dyDescent="0.3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P7166" s="2"/>
    </row>
    <row r="7167" spans="1:16" ht="14.25" customHeight="1" x14ac:dyDescent="0.3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  <c r="P7167" s="2"/>
    </row>
    <row r="7168" spans="1:16" ht="14.25" customHeight="1" x14ac:dyDescent="0.3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P7168" s="2"/>
    </row>
    <row r="7169" spans="1:16" ht="14.25" customHeight="1" x14ac:dyDescent="0.3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P7169" s="2"/>
    </row>
    <row r="7170" spans="1:16" ht="14.25" customHeight="1" x14ac:dyDescent="0.3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 t="shared" si="222"/>
        <v>68.17</v>
      </c>
      <c r="H7170" s="2">
        <f t="shared" si="223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P7170" s="2"/>
    </row>
    <row r="7171" spans="1:16" ht="14.25" customHeight="1" x14ac:dyDescent="0.3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 t="shared" ref="G7171:G7234" si="224">E7171*F7171</f>
        <v>954.9144</v>
      </c>
      <c r="H7171" s="2">
        <f t="shared" ref="H7171:H7234" si="225"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P7171" s="2"/>
    </row>
    <row r="7172" spans="1:16" ht="14.25" customHeight="1" x14ac:dyDescent="0.3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P7172" s="2"/>
    </row>
    <row r="7173" spans="1:16" ht="14.25" customHeight="1" x14ac:dyDescent="0.3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P7173" s="2"/>
    </row>
    <row r="7174" spans="1:16" ht="14.25" customHeight="1" x14ac:dyDescent="0.3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P7174" s="2"/>
    </row>
    <row r="7175" spans="1:16" ht="14.25" customHeight="1" x14ac:dyDescent="0.3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P7175" s="2"/>
    </row>
    <row r="7176" spans="1:16" ht="14.25" customHeight="1" x14ac:dyDescent="0.3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P7176" s="2"/>
    </row>
    <row r="7177" spans="1:16" ht="14.25" customHeight="1" x14ac:dyDescent="0.3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P7177" s="2"/>
    </row>
    <row r="7178" spans="1:16" ht="14.25" customHeight="1" x14ac:dyDescent="0.3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P7178" s="2"/>
    </row>
    <row r="7179" spans="1:16" ht="14.25" customHeight="1" x14ac:dyDescent="0.3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P7179" s="2"/>
    </row>
    <row r="7180" spans="1:16" ht="14.25" customHeight="1" x14ac:dyDescent="0.3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P7180" s="2"/>
    </row>
    <row r="7181" spans="1:16" ht="14.25" customHeight="1" x14ac:dyDescent="0.3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P7181" s="2"/>
    </row>
    <row r="7182" spans="1:16" ht="14.25" customHeight="1" x14ac:dyDescent="0.3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P7182" s="2"/>
    </row>
    <row r="7183" spans="1:16" ht="14.25" customHeight="1" x14ac:dyDescent="0.3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P7183" s="2"/>
    </row>
    <row r="7184" spans="1:16" ht="14.25" customHeight="1" x14ac:dyDescent="0.3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  <c r="P7184" s="2"/>
    </row>
    <row r="7185" spans="1:16" ht="14.25" customHeight="1" x14ac:dyDescent="0.3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P7185" s="2"/>
    </row>
    <row r="7186" spans="1:16" ht="14.25" customHeight="1" x14ac:dyDescent="0.3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  <c r="P7186" s="2"/>
    </row>
    <row r="7187" spans="1:16" ht="14.25" customHeight="1" x14ac:dyDescent="0.3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  <c r="P7187" s="2"/>
    </row>
    <row r="7188" spans="1:16" ht="14.25" customHeight="1" x14ac:dyDescent="0.3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P7188" s="2"/>
    </row>
    <row r="7189" spans="1:16" ht="14.25" customHeight="1" x14ac:dyDescent="0.3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P7189" s="2"/>
    </row>
    <row r="7190" spans="1:16" ht="14.25" customHeight="1" x14ac:dyDescent="0.3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P7190" s="2"/>
    </row>
    <row r="7191" spans="1:16" ht="14.25" customHeight="1" x14ac:dyDescent="0.3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P7191" s="2"/>
    </row>
    <row r="7192" spans="1:16" ht="14.25" customHeight="1" x14ac:dyDescent="0.3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P7192" s="2"/>
    </row>
    <row r="7193" spans="1:16" ht="14.25" customHeight="1" x14ac:dyDescent="0.3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  <c r="P7193" s="2"/>
    </row>
    <row r="7194" spans="1:16" ht="14.25" customHeight="1" x14ac:dyDescent="0.3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P7194" s="2"/>
    </row>
    <row r="7195" spans="1:16" ht="14.25" customHeight="1" x14ac:dyDescent="0.3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  <c r="P7195" s="2"/>
    </row>
    <row r="7196" spans="1:16" ht="14.25" customHeight="1" x14ac:dyDescent="0.3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P7196" s="2"/>
    </row>
    <row r="7197" spans="1:16" ht="14.25" customHeight="1" x14ac:dyDescent="0.3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P7197" s="2"/>
    </row>
    <row r="7198" spans="1:16" ht="14.25" customHeight="1" x14ac:dyDescent="0.3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P7198" s="2"/>
    </row>
    <row r="7199" spans="1:16" ht="14.25" customHeight="1" x14ac:dyDescent="0.3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  <c r="P7199" s="2"/>
    </row>
    <row r="7200" spans="1:16" ht="14.25" customHeight="1" x14ac:dyDescent="0.3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  <c r="P7200" s="2"/>
    </row>
    <row r="7201" spans="1:16" ht="14.25" customHeight="1" x14ac:dyDescent="0.3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P7201" s="2"/>
    </row>
    <row r="7202" spans="1:16" ht="14.25" customHeight="1" x14ac:dyDescent="0.3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P7202" s="2"/>
    </row>
    <row r="7203" spans="1:16" ht="14.25" customHeight="1" x14ac:dyDescent="0.3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P7203" s="2"/>
    </row>
    <row r="7204" spans="1:16" ht="14.25" customHeight="1" x14ac:dyDescent="0.3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P7204" s="2"/>
    </row>
    <row r="7205" spans="1:16" ht="14.25" customHeight="1" x14ac:dyDescent="0.3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  <c r="P7205" s="2"/>
    </row>
    <row r="7206" spans="1:16" ht="14.25" customHeight="1" x14ac:dyDescent="0.3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P7206" s="2"/>
    </row>
    <row r="7207" spans="1:16" ht="14.25" customHeight="1" x14ac:dyDescent="0.3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  <c r="P7207" s="2"/>
    </row>
    <row r="7208" spans="1:16" ht="14.25" customHeight="1" x14ac:dyDescent="0.3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P7208" s="2"/>
    </row>
    <row r="7209" spans="1:16" ht="14.25" customHeight="1" x14ac:dyDescent="0.3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  <c r="P7209" s="2"/>
    </row>
    <row r="7210" spans="1:16" ht="14.25" customHeight="1" x14ac:dyDescent="0.3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P7210" s="2"/>
    </row>
    <row r="7211" spans="1:16" ht="14.25" customHeight="1" x14ac:dyDescent="0.3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P7211" s="2"/>
    </row>
    <row r="7212" spans="1:16" ht="14.25" customHeight="1" x14ac:dyDescent="0.3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P7212" s="2"/>
    </row>
    <row r="7213" spans="1:16" ht="14.25" customHeight="1" x14ac:dyDescent="0.3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P7213" s="2"/>
    </row>
    <row r="7214" spans="1:16" ht="14.25" customHeight="1" x14ac:dyDescent="0.3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P7214" s="2"/>
    </row>
    <row r="7215" spans="1:16" ht="14.25" customHeight="1" x14ac:dyDescent="0.3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P7215" s="2"/>
    </row>
    <row r="7216" spans="1:16" ht="14.25" customHeight="1" x14ac:dyDescent="0.3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P7216" s="2"/>
    </row>
    <row r="7217" spans="1:16" ht="14.25" customHeight="1" x14ac:dyDescent="0.3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  <c r="P7217" s="2"/>
    </row>
    <row r="7218" spans="1:16" ht="14.25" customHeight="1" x14ac:dyDescent="0.3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P7218" s="2"/>
    </row>
    <row r="7219" spans="1:16" ht="14.25" customHeight="1" x14ac:dyDescent="0.3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P7219" s="2"/>
    </row>
    <row r="7220" spans="1:16" ht="14.25" customHeight="1" x14ac:dyDescent="0.3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  <c r="P7220" s="2"/>
    </row>
    <row r="7221" spans="1:16" ht="14.25" customHeight="1" x14ac:dyDescent="0.3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  <c r="P7221" s="2"/>
    </row>
    <row r="7222" spans="1:16" ht="14.25" customHeight="1" x14ac:dyDescent="0.3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P7222" s="2"/>
    </row>
    <row r="7223" spans="1:16" ht="14.25" customHeight="1" x14ac:dyDescent="0.3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  <c r="P7223" s="2"/>
    </row>
    <row r="7224" spans="1:16" ht="14.25" customHeight="1" x14ac:dyDescent="0.3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P7224" s="2"/>
    </row>
    <row r="7225" spans="1:16" ht="14.25" customHeight="1" x14ac:dyDescent="0.3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  <c r="P7225" s="2"/>
    </row>
    <row r="7226" spans="1:16" ht="14.25" customHeight="1" x14ac:dyDescent="0.3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P7226" s="2"/>
    </row>
    <row r="7227" spans="1:16" ht="14.25" customHeight="1" x14ac:dyDescent="0.3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P7227" s="2"/>
    </row>
    <row r="7228" spans="1:16" ht="14.25" customHeight="1" x14ac:dyDescent="0.3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P7228" s="2"/>
    </row>
    <row r="7229" spans="1:16" ht="14.25" customHeight="1" x14ac:dyDescent="0.3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P7229" s="2"/>
    </row>
    <row r="7230" spans="1:16" ht="14.25" customHeight="1" x14ac:dyDescent="0.3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P7230" s="2"/>
    </row>
    <row r="7231" spans="1:16" ht="14.25" customHeight="1" x14ac:dyDescent="0.3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P7231" s="2"/>
    </row>
    <row r="7232" spans="1:16" ht="14.25" customHeight="1" x14ac:dyDescent="0.3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P7232" s="2"/>
    </row>
    <row r="7233" spans="1:16" ht="14.25" customHeight="1" x14ac:dyDescent="0.3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P7233" s="2"/>
    </row>
    <row r="7234" spans="1:16" ht="14.25" customHeight="1" x14ac:dyDescent="0.3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 t="shared" si="224"/>
        <v>369.81279999999998</v>
      </c>
      <c r="H7234" s="2">
        <f t="shared" si="225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P7234" s="2"/>
    </row>
    <row r="7235" spans="1:16" ht="14.25" customHeight="1" x14ac:dyDescent="0.3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 t="shared" ref="G7235:G7298" si="226">E7235*F7235</f>
        <v>203.10080000000002</v>
      </c>
      <c r="H7235" s="2">
        <f t="shared" ref="H7235:H7298" si="227"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P7235" s="2"/>
    </row>
    <row r="7236" spans="1:16" ht="14.25" customHeight="1" x14ac:dyDescent="0.3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  <c r="P7236" s="2"/>
    </row>
    <row r="7237" spans="1:16" ht="14.25" customHeight="1" x14ac:dyDescent="0.3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P7237" s="2"/>
    </row>
    <row r="7238" spans="1:16" ht="14.25" customHeight="1" x14ac:dyDescent="0.3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P7238" s="2"/>
    </row>
    <row r="7239" spans="1:16" ht="14.25" customHeight="1" x14ac:dyDescent="0.3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P7239" s="2"/>
    </row>
    <row r="7240" spans="1:16" ht="14.25" customHeight="1" x14ac:dyDescent="0.3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  <c r="P7240" s="2"/>
    </row>
    <row r="7241" spans="1:16" ht="14.25" customHeight="1" x14ac:dyDescent="0.3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P7241" s="2"/>
    </row>
    <row r="7242" spans="1:16" ht="14.25" customHeight="1" x14ac:dyDescent="0.3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P7242" s="2"/>
    </row>
    <row r="7243" spans="1:16" ht="14.25" customHeight="1" x14ac:dyDescent="0.3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P7243" s="2"/>
    </row>
    <row r="7244" spans="1:16" ht="14.25" customHeight="1" x14ac:dyDescent="0.3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P7244" s="2"/>
    </row>
    <row r="7245" spans="1:16" ht="14.25" customHeight="1" x14ac:dyDescent="0.3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P7245" s="2"/>
    </row>
    <row r="7246" spans="1:16" ht="14.25" customHeight="1" x14ac:dyDescent="0.3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  <c r="P7246" s="2"/>
    </row>
    <row r="7247" spans="1:16" ht="14.25" customHeight="1" x14ac:dyDescent="0.3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P7247" s="2"/>
    </row>
    <row r="7248" spans="1:16" ht="14.25" customHeight="1" x14ac:dyDescent="0.3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P7248" s="2"/>
    </row>
    <row r="7249" spans="1:16" ht="14.25" customHeight="1" x14ac:dyDescent="0.3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P7249" s="2"/>
    </row>
    <row r="7250" spans="1:16" ht="14.25" customHeight="1" x14ac:dyDescent="0.3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P7250" s="2"/>
    </row>
    <row r="7251" spans="1:16" ht="14.25" customHeight="1" x14ac:dyDescent="0.3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P7251" s="2"/>
    </row>
    <row r="7252" spans="1:16" ht="14.25" customHeight="1" x14ac:dyDescent="0.3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  <c r="P7252" s="2"/>
    </row>
    <row r="7253" spans="1:16" ht="14.25" customHeight="1" x14ac:dyDescent="0.3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P7253" s="2"/>
    </row>
    <row r="7254" spans="1:16" ht="14.25" customHeight="1" x14ac:dyDescent="0.3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P7254" s="2"/>
    </row>
    <row r="7255" spans="1:16" ht="14.25" customHeight="1" x14ac:dyDescent="0.3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P7255" s="2"/>
    </row>
    <row r="7256" spans="1:16" ht="14.25" customHeight="1" x14ac:dyDescent="0.3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  <c r="P7256" s="2"/>
    </row>
    <row r="7257" spans="1:16" ht="14.25" customHeight="1" x14ac:dyDescent="0.3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P7257" s="2"/>
    </row>
    <row r="7258" spans="1:16" ht="14.25" customHeight="1" x14ac:dyDescent="0.3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P7258" s="2"/>
    </row>
    <row r="7259" spans="1:16" ht="14.25" customHeight="1" x14ac:dyDescent="0.3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P7259" s="2"/>
    </row>
    <row r="7260" spans="1:16" ht="14.25" customHeight="1" x14ac:dyDescent="0.3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P7260" s="2"/>
    </row>
    <row r="7261" spans="1:16" ht="14.25" customHeight="1" x14ac:dyDescent="0.3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P7261" s="2"/>
    </row>
    <row r="7262" spans="1:16" ht="14.25" customHeight="1" x14ac:dyDescent="0.3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P7262" s="2"/>
    </row>
    <row r="7263" spans="1:16" ht="14.25" customHeight="1" x14ac:dyDescent="0.3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P7263" s="2"/>
    </row>
    <row r="7264" spans="1:16" ht="14.25" customHeight="1" x14ac:dyDescent="0.3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P7264" s="2"/>
    </row>
    <row r="7265" spans="1:16" ht="14.25" customHeight="1" x14ac:dyDescent="0.3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P7265" s="2"/>
    </row>
    <row r="7266" spans="1:16" ht="14.25" customHeight="1" x14ac:dyDescent="0.3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  <c r="P7266" s="2"/>
    </row>
    <row r="7267" spans="1:16" ht="14.25" customHeight="1" x14ac:dyDescent="0.3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  <c r="P7267" s="2"/>
    </row>
    <row r="7268" spans="1:16" ht="14.25" customHeight="1" x14ac:dyDescent="0.3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P7268" s="2"/>
    </row>
    <row r="7269" spans="1:16" ht="14.25" customHeight="1" x14ac:dyDescent="0.3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P7269" s="2"/>
    </row>
    <row r="7270" spans="1:16" ht="14.25" customHeight="1" x14ac:dyDescent="0.3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P7270" s="2"/>
    </row>
    <row r="7271" spans="1:16" ht="14.25" customHeight="1" x14ac:dyDescent="0.3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P7271" s="2"/>
    </row>
    <row r="7272" spans="1:16" ht="14.25" customHeight="1" x14ac:dyDescent="0.3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P7272" s="2"/>
    </row>
    <row r="7273" spans="1:16" ht="14.25" customHeight="1" x14ac:dyDescent="0.3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P7273" s="2"/>
    </row>
    <row r="7274" spans="1:16" ht="14.25" customHeight="1" x14ac:dyDescent="0.3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P7274" s="2"/>
    </row>
    <row r="7275" spans="1:16" ht="14.25" customHeight="1" x14ac:dyDescent="0.3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P7275" s="2"/>
    </row>
    <row r="7276" spans="1:16" ht="14.25" customHeight="1" x14ac:dyDescent="0.3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P7276" s="2"/>
    </row>
    <row r="7277" spans="1:16" ht="14.25" customHeight="1" x14ac:dyDescent="0.3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P7277" s="2"/>
    </row>
    <row r="7278" spans="1:16" ht="14.25" customHeight="1" x14ac:dyDescent="0.3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P7278" s="2"/>
    </row>
    <row r="7279" spans="1:16" ht="14.25" customHeight="1" x14ac:dyDescent="0.3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  <c r="P7279" s="2"/>
    </row>
    <row r="7280" spans="1:16" ht="14.25" customHeight="1" x14ac:dyDescent="0.3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P7280" s="2"/>
    </row>
    <row r="7281" spans="1:16" ht="14.25" customHeight="1" x14ac:dyDescent="0.3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  <c r="P7281" s="2"/>
    </row>
    <row r="7282" spans="1:16" ht="14.25" customHeight="1" x14ac:dyDescent="0.3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P7282" s="2"/>
    </row>
    <row r="7283" spans="1:16" ht="14.25" customHeight="1" x14ac:dyDescent="0.3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P7283" s="2"/>
    </row>
    <row r="7284" spans="1:16" ht="14.25" customHeight="1" x14ac:dyDescent="0.3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P7284" s="2"/>
    </row>
    <row r="7285" spans="1:16" ht="14.25" customHeight="1" x14ac:dyDescent="0.3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  <c r="P7285" s="2"/>
    </row>
    <row r="7286" spans="1:16" ht="14.25" customHeight="1" x14ac:dyDescent="0.3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P7286" s="2"/>
    </row>
    <row r="7287" spans="1:16" ht="14.25" customHeight="1" x14ac:dyDescent="0.3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P7287" s="2"/>
    </row>
    <row r="7288" spans="1:16" ht="14.25" customHeight="1" x14ac:dyDescent="0.3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P7288" s="2"/>
    </row>
    <row r="7289" spans="1:16" ht="14.25" customHeight="1" x14ac:dyDescent="0.3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  <c r="P7289" s="2"/>
    </row>
    <row r="7290" spans="1:16" ht="14.25" customHeight="1" x14ac:dyDescent="0.3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P7290" s="2"/>
    </row>
    <row r="7291" spans="1:16" ht="14.25" customHeight="1" x14ac:dyDescent="0.3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P7291" s="2"/>
    </row>
    <row r="7292" spans="1:16" ht="14.25" customHeight="1" x14ac:dyDescent="0.3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  <c r="P7292" s="2"/>
    </row>
    <row r="7293" spans="1:16" ht="14.25" customHeight="1" x14ac:dyDescent="0.3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P7293" s="2"/>
    </row>
    <row r="7294" spans="1:16" ht="14.25" customHeight="1" x14ac:dyDescent="0.3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  <c r="P7294" s="2"/>
    </row>
    <row r="7295" spans="1:16" ht="14.25" customHeight="1" x14ac:dyDescent="0.3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P7295" s="2"/>
    </row>
    <row r="7296" spans="1:16" ht="14.25" customHeight="1" x14ac:dyDescent="0.3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P7296" s="2"/>
    </row>
    <row r="7297" spans="1:16" ht="14.25" customHeight="1" x14ac:dyDescent="0.3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P7297" s="2"/>
    </row>
    <row r="7298" spans="1:16" ht="14.25" customHeight="1" x14ac:dyDescent="0.3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 t="shared" si="226"/>
        <v>1145.7239999999999</v>
      </c>
      <c r="H7298" s="2">
        <f t="shared" si="227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  <c r="P7298" s="2"/>
    </row>
    <row r="7299" spans="1:16" ht="14.25" customHeight="1" x14ac:dyDescent="0.3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 t="shared" ref="G7299:G7362" si="228">E7299*F7299</f>
        <v>289.38329999999996</v>
      </c>
      <c r="H7299" s="2">
        <f t="shared" ref="H7299:H7362" si="229"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P7299" s="2"/>
    </row>
    <row r="7300" spans="1:16" ht="14.25" customHeight="1" x14ac:dyDescent="0.3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P7300" s="2"/>
    </row>
    <row r="7301" spans="1:16" ht="14.25" customHeight="1" x14ac:dyDescent="0.3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  <c r="P7301" s="2"/>
    </row>
    <row r="7302" spans="1:16" ht="14.25" customHeight="1" x14ac:dyDescent="0.3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  <c r="P7302" s="2"/>
    </row>
    <row r="7303" spans="1:16" ht="14.25" customHeight="1" x14ac:dyDescent="0.3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P7303" s="2"/>
    </row>
    <row r="7304" spans="1:16" ht="14.25" customHeight="1" x14ac:dyDescent="0.3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P7304" s="2"/>
    </row>
    <row r="7305" spans="1:16" ht="14.25" customHeight="1" x14ac:dyDescent="0.3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P7305" s="2"/>
    </row>
    <row r="7306" spans="1:16" ht="14.25" customHeight="1" x14ac:dyDescent="0.3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  <c r="P7306" s="2"/>
    </row>
    <row r="7307" spans="1:16" ht="14.25" customHeight="1" x14ac:dyDescent="0.3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  <c r="P7307" s="2"/>
    </row>
    <row r="7308" spans="1:16" ht="14.25" customHeight="1" x14ac:dyDescent="0.3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P7308" s="2"/>
    </row>
    <row r="7309" spans="1:16" ht="14.25" customHeight="1" x14ac:dyDescent="0.3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P7309" s="2"/>
    </row>
    <row r="7310" spans="1:16" ht="14.25" customHeight="1" x14ac:dyDescent="0.3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P7310" s="2"/>
    </row>
    <row r="7311" spans="1:16" ht="14.25" customHeight="1" x14ac:dyDescent="0.3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P7311" s="2"/>
    </row>
    <row r="7312" spans="1:16" ht="14.25" customHeight="1" x14ac:dyDescent="0.3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P7312" s="2"/>
    </row>
    <row r="7313" spans="1:16" ht="14.25" customHeight="1" x14ac:dyDescent="0.3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  <c r="P7313" s="2"/>
    </row>
    <row r="7314" spans="1:16" ht="14.25" customHeight="1" x14ac:dyDescent="0.3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  <c r="P7314" s="2"/>
    </row>
    <row r="7315" spans="1:16" ht="14.25" customHeight="1" x14ac:dyDescent="0.3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P7315" s="2"/>
    </row>
    <row r="7316" spans="1:16" ht="14.25" customHeight="1" x14ac:dyDescent="0.3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P7316" s="2"/>
    </row>
    <row r="7317" spans="1:16" ht="14.25" customHeight="1" x14ac:dyDescent="0.3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P7317" s="2"/>
    </row>
    <row r="7318" spans="1:16" ht="14.25" customHeight="1" x14ac:dyDescent="0.3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P7318" s="2"/>
    </row>
    <row r="7319" spans="1:16" ht="14.25" customHeight="1" x14ac:dyDescent="0.3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P7319" s="2"/>
    </row>
    <row r="7320" spans="1:16" ht="14.25" customHeight="1" x14ac:dyDescent="0.3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P7320" s="2"/>
    </row>
    <row r="7321" spans="1:16" ht="14.25" customHeight="1" x14ac:dyDescent="0.3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P7321" s="2"/>
    </row>
    <row r="7322" spans="1:16" ht="14.25" customHeight="1" x14ac:dyDescent="0.3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P7322" s="2"/>
    </row>
    <row r="7323" spans="1:16" ht="14.25" customHeight="1" x14ac:dyDescent="0.3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  <c r="P7323" s="2"/>
    </row>
    <row r="7324" spans="1:16" ht="14.25" customHeight="1" x14ac:dyDescent="0.3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  <c r="P7324" s="2"/>
    </row>
    <row r="7325" spans="1:16" ht="14.25" customHeight="1" x14ac:dyDescent="0.3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  <c r="P7325" s="2"/>
    </row>
    <row r="7326" spans="1:16" ht="14.25" customHeight="1" x14ac:dyDescent="0.3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  <c r="P7326" s="2"/>
    </row>
    <row r="7327" spans="1:16" ht="14.25" customHeight="1" x14ac:dyDescent="0.3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P7327" s="2"/>
    </row>
    <row r="7328" spans="1:16" ht="14.25" customHeight="1" x14ac:dyDescent="0.3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  <c r="P7328" s="2"/>
    </row>
    <row r="7329" spans="1:16" ht="14.25" customHeight="1" x14ac:dyDescent="0.3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P7329" s="2"/>
    </row>
    <row r="7330" spans="1:16" ht="14.25" customHeight="1" x14ac:dyDescent="0.3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P7330" s="2"/>
    </row>
    <row r="7331" spans="1:16" ht="14.25" customHeight="1" x14ac:dyDescent="0.3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P7331" s="2"/>
    </row>
    <row r="7332" spans="1:16" ht="14.25" customHeight="1" x14ac:dyDescent="0.3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P7332" s="2"/>
    </row>
    <row r="7333" spans="1:16" ht="14.25" customHeight="1" x14ac:dyDescent="0.3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P7333" s="2"/>
    </row>
    <row r="7334" spans="1:16" ht="14.25" customHeight="1" x14ac:dyDescent="0.3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P7334" s="2"/>
    </row>
    <row r="7335" spans="1:16" ht="14.25" customHeight="1" x14ac:dyDescent="0.3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  <c r="P7335" s="2"/>
    </row>
    <row r="7336" spans="1:16" ht="14.25" customHeight="1" x14ac:dyDescent="0.3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P7336" s="2"/>
    </row>
    <row r="7337" spans="1:16" ht="14.25" customHeight="1" x14ac:dyDescent="0.3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P7337" s="2"/>
    </row>
    <row r="7338" spans="1:16" ht="14.25" customHeight="1" x14ac:dyDescent="0.3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  <c r="P7338" s="2"/>
    </row>
    <row r="7339" spans="1:16" ht="14.25" customHeight="1" x14ac:dyDescent="0.3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  <c r="P7339" s="2"/>
    </row>
    <row r="7340" spans="1:16" ht="14.25" customHeight="1" x14ac:dyDescent="0.3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  <c r="P7340" s="2"/>
    </row>
    <row r="7341" spans="1:16" ht="14.25" customHeight="1" x14ac:dyDescent="0.3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P7341" s="2"/>
    </row>
    <row r="7342" spans="1:16" ht="14.25" customHeight="1" x14ac:dyDescent="0.3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  <c r="P7342" s="2"/>
    </row>
    <row r="7343" spans="1:16" ht="14.25" customHeight="1" x14ac:dyDescent="0.3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  <c r="P7343" s="2"/>
    </row>
    <row r="7344" spans="1:16" ht="14.25" customHeight="1" x14ac:dyDescent="0.3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P7344" s="2"/>
    </row>
    <row r="7345" spans="1:16" ht="14.25" customHeight="1" x14ac:dyDescent="0.3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P7345" s="2"/>
    </row>
    <row r="7346" spans="1:16" ht="14.25" customHeight="1" x14ac:dyDescent="0.3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P7346" s="2"/>
    </row>
    <row r="7347" spans="1:16" ht="14.25" customHeight="1" x14ac:dyDescent="0.3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P7347" s="2"/>
    </row>
    <row r="7348" spans="1:16" ht="14.25" customHeight="1" x14ac:dyDescent="0.3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P7348" s="2"/>
    </row>
    <row r="7349" spans="1:16" ht="14.25" customHeight="1" x14ac:dyDescent="0.3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P7349" s="2"/>
    </row>
    <row r="7350" spans="1:16" ht="14.25" customHeight="1" x14ac:dyDescent="0.3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  <c r="P7350" s="2"/>
    </row>
    <row r="7351" spans="1:16" ht="14.25" customHeight="1" x14ac:dyDescent="0.3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  <c r="P7351" s="2"/>
    </row>
    <row r="7352" spans="1:16" ht="14.25" customHeight="1" x14ac:dyDescent="0.3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  <c r="P7352" s="2"/>
    </row>
    <row r="7353" spans="1:16" ht="14.25" customHeight="1" x14ac:dyDescent="0.3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P7353" s="2"/>
    </row>
    <row r="7354" spans="1:16" ht="14.25" customHeight="1" x14ac:dyDescent="0.3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P7354" s="2"/>
    </row>
    <row r="7355" spans="1:16" ht="14.25" customHeight="1" x14ac:dyDescent="0.3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P7355" s="2"/>
    </row>
    <row r="7356" spans="1:16" ht="14.25" customHeight="1" x14ac:dyDescent="0.3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  <c r="P7356" s="2"/>
    </row>
    <row r="7357" spans="1:16" ht="14.25" customHeight="1" x14ac:dyDescent="0.3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P7357" s="2"/>
    </row>
    <row r="7358" spans="1:16" ht="14.25" customHeight="1" x14ac:dyDescent="0.3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P7358" s="2"/>
    </row>
    <row r="7359" spans="1:16" ht="14.25" customHeight="1" x14ac:dyDescent="0.3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P7359" s="2"/>
    </row>
    <row r="7360" spans="1:16" ht="14.25" customHeight="1" x14ac:dyDescent="0.3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P7360" s="2"/>
    </row>
    <row r="7361" spans="1:16" ht="14.25" customHeight="1" x14ac:dyDescent="0.3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P7361" s="2"/>
    </row>
    <row r="7362" spans="1:16" ht="14.25" customHeight="1" x14ac:dyDescent="0.3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 t="shared" si="228"/>
        <v>168.79259999999999</v>
      </c>
      <c r="H7362" s="2">
        <f t="shared" si="22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P7362" s="2"/>
    </row>
    <row r="7363" spans="1:16" ht="14.25" customHeight="1" x14ac:dyDescent="0.3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 t="shared" ref="G7363:G7426" si="230">E7363*F7363</f>
        <v>1422.9344000000001</v>
      </c>
      <c r="H7363" s="2">
        <f t="shared" ref="H7363:H7426" si="231">E7363-G7363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  <c r="P7363" s="2"/>
    </row>
    <row r="7364" spans="1:16" ht="14.25" customHeight="1" x14ac:dyDescent="0.3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P7364" s="2"/>
    </row>
    <row r="7365" spans="1:16" ht="14.25" customHeight="1" x14ac:dyDescent="0.3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  <c r="P7365" s="2"/>
    </row>
    <row r="7366" spans="1:16" ht="14.25" customHeight="1" x14ac:dyDescent="0.3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  <c r="P7366" s="2"/>
    </row>
    <row r="7367" spans="1:16" ht="14.25" customHeight="1" x14ac:dyDescent="0.3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  <c r="P7367" s="2"/>
    </row>
    <row r="7368" spans="1:16" ht="14.25" customHeight="1" x14ac:dyDescent="0.3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  <c r="P7368" s="2"/>
    </row>
    <row r="7369" spans="1:16" ht="14.25" customHeight="1" x14ac:dyDescent="0.3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P7369" s="2"/>
    </row>
    <row r="7370" spans="1:16" ht="14.25" customHeight="1" x14ac:dyDescent="0.3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  <c r="P7370" s="2"/>
    </row>
    <row r="7371" spans="1:16" ht="14.25" customHeight="1" x14ac:dyDescent="0.3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  <c r="P7371" s="2"/>
    </row>
    <row r="7372" spans="1:16" ht="14.25" customHeight="1" x14ac:dyDescent="0.3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P7372" s="2"/>
    </row>
    <row r="7373" spans="1:16" ht="14.25" customHeight="1" x14ac:dyDescent="0.3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P7373" s="2"/>
    </row>
    <row r="7374" spans="1:16" ht="14.25" customHeight="1" x14ac:dyDescent="0.3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P7374" s="2"/>
    </row>
    <row r="7375" spans="1:16" ht="14.25" customHeight="1" x14ac:dyDescent="0.3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P7375" s="2"/>
    </row>
    <row r="7376" spans="1:16" ht="14.25" customHeight="1" x14ac:dyDescent="0.3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P7376" s="2"/>
    </row>
    <row r="7377" spans="1:16" ht="14.25" customHeight="1" x14ac:dyDescent="0.3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P7377" s="2"/>
    </row>
    <row r="7378" spans="1:16" ht="14.25" customHeight="1" x14ac:dyDescent="0.3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P7378" s="2"/>
    </row>
    <row r="7379" spans="1:16" ht="14.25" customHeight="1" x14ac:dyDescent="0.3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  <c r="P7379" s="2"/>
    </row>
    <row r="7380" spans="1:16" ht="14.25" customHeight="1" x14ac:dyDescent="0.3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  <c r="P7380" s="2"/>
    </row>
    <row r="7381" spans="1:16" ht="14.25" customHeight="1" x14ac:dyDescent="0.3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P7381" s="2"/>
    </row>
    <row r="7382" spans="1:16" ht="14.25" customHeight="1" x14ac:dyDescent="0.3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P7382" s="2"/>
    </row>
    <row r="7383" spans="1:16" ht="14.25" customHeight="1" x14ac:dyDescent="0.3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  <c r="P7383" s="2"/>
    </row>
    <row r="7384" spans="1:16" ht="14.25" customHeight="1" x14ac:dyDescent="0.3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P7384" s="2"/>
    </row>
    <row r="7385" spans="1:16" ht="14.25" customHeight="1" x14ac:dyDescent="0.3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  <c r="P7385" s="2"/>
    </row>
    <row r="7386" spans="1:16" ht="14.25" customHeight="1" x14ac:dyDescent="0.3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  <c r="P7386" s="2"/>
    </row>
    <row r="7387" spans="1:16" ht="14.25" customHeight="1" x14ac:dyDescent="0.3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P7387" s="2"/>
    </row>
    <row r="7388" spans="1:16" ht="14.25" customHeight="1" x14ac:dyDescent="0.3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  <c r="P7388" s="2"/>
    </row>
    <row r="7389" spans="1:16" ht="14.25" customHeight="1" x14ac:dyDescent="0.3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  <c r="P7389" s="2"/>
    </row>
    <row r="7390" spans="1:16" ht="14.25" customHeight="1" x14ac:dyDescent="0.3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P7390" s="2"/>
    </row>
    <row r="7391" spans="1:16" ht="14.25" customHeight="1" x14ac:dyDescent="0.3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P7391" s="2"/>
    </row>
    <row r="7392" spans="1:16" ht="14.25" customHeight="1" x14ac:dyDescent="0.3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P7392" s="2"/>
    </row>
    <row r="7393" spans="1:16" ht="14.25" customHeight="1" x14ac:dyDescent="0.3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P7393" s="2"/>
    </row>
    <row r="7394" spans="1:16" ht="14.25" customHeight="1" x14ac:dyDescent="0.3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  <c r="P7394" s="2"/>
    </row>
    <row r="7395" spans="1:16" ht="14.25" customHeight="1" x14ac:dyDescent="0.3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P7395" s="2"/>
    </row>
    <row r="7396" spans="1:16" ht="14.25" customHeight="1" x14ac:dyDescent="0.3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  <c r="P7396" s="2"/>
    </row>
    <row r="7397" spans="1:16" ht="14.25" customHeight="1" x14ac:dyDescent="0.3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P7397" s="2"/>
    </row>
    <row r="7398" spans="1:16" ht="14.25" customHeight="1" x14ac:dyDescent="0.3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P7398" s="2"/>
    </row>
    <row r="7399" spans="1:16" ht="14.25" customHeight="1" x14ac:dyDescent="0.3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P7399" s="2"/>
    </row>
    <row r="7400" spans="1:16" ht="14.25" customHeight="1" x14ac:dyDescent="0.3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  <c r="P7400" s="2"/>
    </row>
    <row r="7401" spans="1:16" ht="14.25" customHeight="1" x14ac:dyDescent="0.3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P7401" s="2"/>
    </row>
    <row r="7402" spans="1:16" ht="14.25" customHeight="1" x14ac:dyDescent="0.3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P7402" s="2"/>
    </row>
    <row r="7403" spans="1:16" ht="14.25" customHeight="1" x14ac:dyDescent="0.3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P7403" s="2"/>
    </row>
    <row r="7404" spans="1:16" ht="14.25" customHeight="1" x14ac:dyDescent="0.3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P7404" s="2"/>
    </row>
    <row r="7405" spans="1:16" ht="14.25" customHeight="1" x14ac:dyDescent="0.3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P7405" s="2"/>
    </row>
    <row r="7406" spans="1:16" ht="14.25" customHeight="1" x14ac:dyDescent="0.3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P7406" s="2"/>
    </row>
    <row r="7407" spans="1:16" ht="14.25" customHeight="1" x14ac:dyDescent="0.3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P7407" s="2"/>
    </row>
    <row r="7408" spans="1:16" ht="14.25" customHeight="1" x14ac:dyDescent="0.3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P7408" s="2"/>
    </row>
    <row r="7409" spans="1:16" ht="14.25" customHeight="1" x14ac:dyDescent="0.3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P7409" s="2"/>
    </row>
    <row r="7410" spans="1:16" ht="14.25" customHeight="1" x14ac:dyDescent="0.3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  <c r="P7410" s="2"/>
    </row>
    <row r="7411" spans="1:16" ht="14.25" customHeight="1" x14ac:dyDescent="0.3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  <c r="P7411" s="2"/>
    </row>
    <row r="7412" spans="1:16" ht="14.25" customHeight="1" x14ac:dyDescent="0.3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P7412" s="2"/>
    </row>
    <row r="7413" spans="1:16" ht="14.25" customHeight="1" x14ac:dyDescent="0.3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P7413" s="2"/>
    </row>
    <row r="7414" spans="1:16" ht="14.25" customHeight="1" x14ac:dyDescent="0.3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  <c r="P7414" s="2"/>
    </row>
    <row r="7415" spans="1:16" ht="14.25" customHeight="1" x14ac:dyDescent="0.3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P7415" s="2"/>
    </row>
    <row r="7416" spans="1:16" ht="14.25" customHeight="1" x14ac:dyDescent="0.3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  <c r="P7416" s="2"/>
    </row>
    <row r="7417" spans="1:16" ht="14.25" customHeight="1" x14ac:dyDescent="0.3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  <c r="P7417" s="2"/>
    </row>
    <row r="7418" spans="1:16" ht="14.25" customHeight="1" x14ac:dyDescent="0.3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  <c r="P7418" s="2"/>
    </row>
    <row r="7419" spans="1:16" ht="14.25" customHeight="1" x14ac:dyDescent="0.3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P7419" s="2"/>
    </row>
    <row r="7420" spans="1:16" ht="14.25" customHeight="1" x14ac:dyDescent="0.3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P7420" s="2"/>
    </row>
    <row r="7421" spans="1:16" ht="14.25" customHeight="1" x14ac:dyDescent="0.3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P7421" s="2"/>
    </row>
    <row r="7422" spans="1:16" ht="14.25" customHeight="1" x14ac:dyDescent="0.3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P7422" s="2"/>
    </row>
    <row r="7423" spans="1:16" ht="14.25" customHeight="1" x14ac:dyDescent="0.3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P7423" s="2"/>
    </row>
    <row r="7424" spans="1:16" ht="14.25" customHeight="1" x14ac:dyDescent="0.3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P7424" s="2"/>
    </row>
    <row r="7425" spans="1:16" ht="14.25" customHeight="1" x14ac:dyDescent="0.3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  <c r="P7425" s="2"/>
    </row>
    <row r="7426" spans="1:16" ht="14.25" customHeight="1" x14ac:dyDescent="0.3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 t="shared" si="230"/>
        <v>1154.7624000000001</v>
      </c>
      <c r="H7426" s="2">
        <f t="shared" si="231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  <c r="P7426" s="2"/>
    </row>
    <row r="7427" spans="1:16" ht="14.25" customHeight="1" x14ac:dyDescent="0.3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 t="shared" ref="G7427:G7490" si="232">E7427*F7427</f>
        <v>193.91050000000004</v>
      </c>
      <c r="H7427" s="2">
        <f t="shared" ref="H7427:H7490" si="233"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P7427" s="2"/>
    </row>
    <row r="7428" spans="1:16" ht="14.25" customHeight="1" x14ac:dyDescent="0.3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P7428" s="2"/>
    </row>
    <row r="7429" spans="1:16" ht="14.25" customHeight="1" x14ac:dyDescent="0.3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P7429" s="2"/>
    </row>
    <row r="7430" spans="1:16" ht="14.25" customHeight="1" x14ac:dyDescent="0.3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  <c r="P7430" s="2"/>
    </row>
    <row r="7431" spans="1:16" ht="14.25" customHeight="1" x14ac:dyDescent="0.3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  <c r="P7431" s="2"/>
    </row>
    <row r="7432" spans="1:16" ht="14.25" customHeight="1" x14ac:dyDescent="0.3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P7432" s="2"/>
    </row>
    <row r="7433" spans="1:16" ht="14.25" customHeight="1" x14ac:dyDescent="0.3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P7433" s="2"/>
    </row>
    <row r="7434" spans="1:16" ht="14.25" customHeight="1" x14ac:dyDescent="0.3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P7434" s="2"/>
    </row>
    <row r="7435" spans="1:16" ht="14.25" customHeight="1" x14ac:dyDescent="0.3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P7435" s="2"/>
    </row>
    <row r="7436" spans="1:16" ht="14.25" customHeight="1" x14ac:dyDescent="0.3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P7436" s="2"/>
    </row>
    <row r="7437" spans="1:16" ht="14.25" customHeight="1" x14ac:dyDescent="0.3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P7437" s="2"/>
    </row>
    <row r="7438" spans="1:16" ht="14.25" customHeight="1" x14ac:dyDescent="0.3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P7438" s="2"/>
    </row>
    <row r="7439" spans="1:16" ht="14.25" customHeight="1" x14ac:dyDescent="0.3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P7439" s="2"/>
    </row>
    <row r="7440" spans="1:16" ht="14.25" customHeight="1" x14ac:dyDescent="0.3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P7440" s="2"/>
    </row>
    <row r="7441" spans="1:16" ht="14.25" customHeight="1" x14ac:dyDescent="0.3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  <c r="P7441" s="2"/>
    </row>
    <row r="7442" spans="1:16" ht="14.25" customHeight="1" x14ac:dyDescent="0.3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P7442" s="2"/>
    </row>
    <row r="7443" spans="1:16" ht="14.25" customHeight="1" x14ac:dyDescent="0.3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P7443" s="2"/>
    </row>
    <row r="7444" spans="1:16" ht="14.25" customHeight="1" x14ac:dyDescent="0.3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  <c r="P7444" s="2"/>
    </row>
    <row r="7445" spans="1:16" ht="14.25" customHeight="1" x14ac:dyDescent="0.3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P7445" s="2"/>
    </row>
    <row r="7446" spans="1:16" ht="14.25" customHeight="1" x14ac:dyDescent="0.3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P7446" s="2"/>
    </row>
    <row r="7447" spans="1:16" ht="14.25" customHeight="1" x14ac:dyDescent="0.3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P7447" s="2"/>
    </row>
    <row r="7448" spans="1:16" ht="14.25" customHeight="1" x14ac:dyDescent="0.3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  <c r="P7448" s="2"/>
    </row>
    <row r="7449" spans="1:16" ht="14.25" customHeight="1" x14ac:dyDescent="0.3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P7449" s="2"/>
    </row>
    <row r="7450" spans="1:16" ht="14.25" customHeight="1" x14ac:dyDescent="0.3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P7450" s="2"/>
    </row>
    <row r="7451" spans="1:16" ht="14.25" customHeight="1" x14ac:dyDescent="0.3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P7451" s="2"/>
    </row>
    <row r="7452" spans="1:16" ht="14.25" customHeight="1" x14ac:dyDescent="0.3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P7452" s="2"/>
    </row>
    <row r="7453" spans="1:16" ht="14.25" customHeight="1" x14ac:dyDescent="0.3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P7453" s="2"/>
    </row>
    <row r="7454" spans="1:16" ht="14.25" customHeight="1" x14ac:dyDescent="0.3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  <c r="P7454" s="2"/>
    </row>
    <row r="7455" spans="1:16" ht="14.25" customHeight="1" x14ac:dyDescent="0.3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P7455" s="2"/>
    </row>
    <row r="7456" spans="1:16" ht="14.25" customHeight="1" x14ac:dyDescent="0.3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P7456" s="2"/>
    </row>
    <row r="7457" spans="1:16" ht="14.25" customHeight="1" x14ac:dyDescent="0.3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P7457" s="2"/>
    </row>
    <row r="7458" spans="1:16" ht="14.25" customHeight="1" x14ac:dyDescent="0.3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P7458" s="2"/>
    </row>
    <row r="7459" spans="1:16" ht="14.25" customHeight="1" x14ac:dyDescent="0.3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P7459" s="2"/>
    </row>
    <row r="7460" spans="1:16" ht="14.25" customHeight="1" x14ac:dyDescent="0.3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  <c r="P7460" s="2"/>
    </row>
    <row r="7461" spans="1:16" ht="14.25" customHeight="1" x14ac:dyDescent="0.3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P7461" s="2"/>
    </row>
    <row r="7462" spans="1:16" ht="14.25" customHeight="1" x14ac:dyDescent="0.3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P7462" s="2"/>
    </row>
    <row r="7463" spans="1:16" ht="14.25" customHeight="1" x14ac:dyDescent="0.3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  <c r="P7463" s="2"/>
    </row>
    <row r="7464" spans="1:16" ht="14.25" customHeight="1" x14ac:dyDescent="0.3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  <c r="P7464" s="2"/>
    </row>
    <row r="7465" spans="1:16" ht="14.25" customHeight="1" x14ac:dyDescent="0.3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P7465" s="2"/>
    </row>
    <row r="7466" spans="1:16" ht="14.25" customHeight="1" x14ac:dyDescent="0.3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P7466" s="2"/>
    </row>
    <row r="7467" spans="1:16" ht="14.25" customHeight="1" x14ac:dyDescent="0.3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P7467" s="2"/>
    </row>
    <row r="7468" spans="1:16" ht="14.25" customHeight="1" x14ac:dyDescent="0.3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P7468" s="2"/>
    </row>
    <row r="7469" spans="1:16" ht="14.25" customHeight="1" x14ac:dyDescent="0.3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P7469" s="2"/>
    </row>
    <row r="7470" spans="1:16" ht="14.25" customHeight="1" x14ac:dyDescent="0.3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P7470" s="2"/>
    </row>
    <row r="7471" spans="1:16" ht="14.25" customHeight="1" x14ac:dyDescent="0.3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  <c r="P7471" s="2"/>
    </row>
    <row r="7472" spans="1:16" ht="14.25" customHeight="1" x14ac:dyDescent="0.3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  <c r="P7472" s="2"/>
    </row>
    <row r="7473" spans="1:16" ht="14.25" customHeight="1" x14ac:dyDescent="0.3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P7473" s="2"/>
    </row>
    <row r="7474" spans="1:16" ht="14.25" customHeight="1" x14ac:dyDescent="0.3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P7474" s="2"/>
    </row>
    <row r="7475" spans="1:16" ht="14.25" customHeight="1" x14ac:dyDescent="0.3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  <c r="P7475" s="2"/>
    </row>
    <row r="7476" spans="1:16" ht="14.25" customHeight="1" x14ac:dyDescent="0.3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P7476" s="2"/>
    </row>
    <row r="7477" spans="1:16" ht="14.25" customHeight="1" x14ac:dyDescent="0.3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P7477" s="2"/>
    </row>
    <row r="7478" spans="1:16" ht="14.25" customHeight="1" x14ac:dyDescent="0.3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P7478" s="2"/>
    </row>
    <row r="7479" spans="1:16" ht="14.25" customHeight="1" x14ac:dyDescent="0.3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P7479" s="2"/>
    </row>
    <row r="7480" spans="1:16" ht="14.25" customHeight="1" x14ac:dyDescent="0.3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  <c r="P7480" s="2"/>
    </row>
    <row r="7481" spans="1:16" ht="14.25" customHeight="1" x14ac:dyDescent="0.3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P7481" s="2"/>
    </row>
    <row r="7482" spans="1:16" ht="14.25" customHeight="1" x14ac:dyDescent="0.3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P7482" s="2"/>
    </row>
    <row r="7483" spans="1:16" ht="14.25" customHeight="1" x14ac:dyDescent="0.3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P7483" s="2"/>
    </row>
    <row r="7484" spans="1:16" ht="14.25" customHeight="1" x14ac:dyDescent="0.3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P7484" s="2"/>
    </row>
    <row r="7485" spans="1:16" ht="14.25" customHeight="1" x14ac:dyDescent="0.3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  <c r="P7485" s="2"/>
    </row>
    <row r="7486" spans="1:16" ht="14.25" customHeight="1" x14ac:dyDescent="0.3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P7486" s="2"/>
    </row>
    <row r="7487" spans="1:16" ht="14.25" customHeight="1" x14ac:dyDescent="0.3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P7487" s="2"/>
    </row>
    <row r="7488" spans="1:16" ht="14.25" customHeight="1" x14ac:dyDescent="0.3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P7488" s="2"/>
    </row>
    <row r="7489" spans="1:16" ht="14.25" customHeight="1" x14ac:dyDescent="0.3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  <c r="P7489" s="2"/>
    </row>
    <row r="7490" spans="1:16" ht="14.25" customHeight="1" x14ac:dyDescent="0.3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 t="shared" si="232"/>
        <v>152.61199999999999</v>
      </c>
      <c r="H7490" s="2">
        <f t="shared" si="233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P7490" s="2"/>
    </row>
    <row r="7491" spans="1:16" ht="14.25" customHeight="1" x14ac:dyDescent="0.3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 t="shared" ref="G7491:G7554" si="234">E7491*F7491</f>
        <v>240.17840000000001</v>
      </c>
      <c r="H7491" s="2">
        <f t="shared" ref="H7491:H7554" si="235"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P7491" s="2"/>
    </row>
    <row r="7492" spans="1:16" ht="14.25" customHeight="1" x14ac:dyDescent="0.3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P7492" s="2"/>
    </row>
    <row r="7493" spans="1:16" ht="14.25" customHeight="1" x14ac:dyDescent="0.3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  <c r="P7493" s="2"/>
    </row>
    <row r="7494" spans="1:16" ht="14.25" customHeight="1" x14ac:dyDescent="0.3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P7494" s="2"/>
    </row>
    <row r="7495" spans="1:16" ht="14.25" customHeight="1" x14ac:dyDescent="0.3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P7495" s="2"/>
    </row>
    <row r="7496" spans="1:16" ht="14.25" customHeight="1" x14ac:dyDescent="0.3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P7496" s="2"/>
    </row>
    <row r="7497" spans="1:16" ht="14.25" customHeight="1" x14ac:dyDescent="0.3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P7497" s="2"/>
    </row>
    <row r="7498" spans="1:16" ht="14.25" customHeight="1" x14ac:dyDescent="0.3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P7498" s="2"/>
    </row>
    <row r="7499" spans="1:16" ht="14.25" customHeight="1" x14ac:dyDescent="0.3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P7499" s="2"/>
    </row>
    <row r="7500" spans="1:16" ht="14.25" customHeight="1" x14ac:dyDescent="0.3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P7500" s="2"/>
    </row>
    <row r="7501" spans="1:16" ht="14.25" customHeight="1" x14ac:dyDescent="0.3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  <c r="P7501" s="2"/>
    </row>
    <row r="7502" spans="1:16" ht="14.25" customHeight="1" x14ac:dyDescent="0.3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P7502" s="2"/>
    </row>
    <row r="7503" spans="1:16" ht="14.25" customHeight="1" x14ac:dyDescent="0.3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P7503" s="2"/>
    </row>
    <row r="7504" spans="1:16" ht="14.25" customHeight="1" x14ac:dyDescent="0.3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P7504" s="2"/>
    </row>
    <row r="7505" spans="1:16" ht="14.25" customHeight="1" x14ac:dyDescent="0.3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  <c r="P7505" s="2"/>
    </row>
    <row r="7506" spans="1:16" ht="14.25" customHeight="1" x14ac:dyDescent="0.3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  <c r="P7506" s="2"/>
    </row>
    <row r="7507" spans="1:16" ht="14.25" customHeight="1" x14ac:dyDescent="0.3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  <c r="P7507" s="2"/>
    </row>
    <row r="7508" spans="1:16" ht="14.25" customHeight="1" x14ac:dyDescent="0.3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P7508" s="2"/>
    </row>
    <row r="7509" spans="1:16" ht="14.25" customHeight="1" x14ac:dyDescent="0.3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P7509" s="2"/>
    </row>
    <row r="7510" spans="1:16" ht="14.25" customHeight="1" x14ac:dyDescent="0.3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P7510" s="2"/>
    </row>
    <row r="7511" spans="1:16" ht="14.25" customHeight="1" x14ac:dyDescent="0.3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P7511" s="2"/>
    </row>
    <row r="7512" spans="1:16" ht="14.25" customHeight="1" x14ac:dyDescent="0.3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  <c r="P7512" s="2"/>
    </row>
    <row r="7513" spans="1:16" ht="14.25" customHeight="1" x14ac:dyDescent="0.3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P7513" s="2"/>
    </row>
    <row r="7514" spans="1:16" ht="14.25" customHeight="1" x14ac:dyDescent="0.3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  <c r="P7514" s="2"/>
    </row>
    <row r="7515" spans="1:16" ht="14.25" customHeight="1" x14ac:dyDescent="0.3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P7515" s="2"/>
    </row>
    <row r="7516" spans="1:16" ht="14.25" customHeight="1" x14ac:dyDescent="0.3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P7516" s="2"/>
    </row>
    <row r="7517" spans="1:16" ht="14.25" customHeight="1" x14ac:dyDescent="0.3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P7517" s="2"/>
    </row>
    <row r="7518" spans="1:16" ht="14.25" customHeight="1" x14ac:dyDescent="0.3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P7518" s="2"/>
    </row>
    <row r="7519" spans="1:16" ht="14.25" customHeight="1" x14ac:dyDescent="0.3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P7519" s="2"/>
    </row>
    <row r="7520" spans="1:16" ht="14.25" customHeight="1" x14ac:dyDescent="0.3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P7520" s="2"/>
    </row>
    <row r="7521" spans="1:16" ht="14.25" customHeight="1" x14ac:dyDescent="0.3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P7521" s="2"/>
    </row>
    <row r="7522" spans="1:16" ht="14.25" customHeight="1" x14ac:dyDescent="0.3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P7522" s="2"/>
    </row>
    <row r="7523" spans="1:16" ht="14.25" customHeight="1" x14ac:dyDescent="0.3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P7523" s="2"/>
    </row>
    <row r="7524" spans="1:16" ht="14.25" customHeight="1" x14ac:dyDescent="0.3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  <c r="P7524" s="2"/>
    </row>
    <row r="7525" spans="1:16" ht="14.25" customHeight="1" x14ac:dyDescent="0.3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  <c r="P7525" s="2"/>
    </row>
    <row r="7526" spans="1:16" ht="14.25" customHeight="1" x14ac:dyDescent="0.3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P7526" s="2"/>
    </row>
    <row r="7527" spans="1:16" ht="14.25" customHeight="1" x14ac:dyDescent="0.3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P7527" s="2"/>
    </row>
    <row r="7528" spans="1:16" ht="14.25" customHeight="1" x14ac:dyDescent="0.3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P7528" s="2"/>
    </row>
    <row r="7529" spans="1:16" ht="14.25" customHeight="1" x14ac:dyDescent="0.3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  <c r="P7529" s="2"/>
    </row>
    <row r="7530" spans="1:16" ht="14.25" customHeight="1" x14ac:dyDescent="0.3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P7530" s="2"/>
    </row>
    <row r="7531" spans="1:16" ht="14.25" customHeight="1" x14ac:dyDescent="0.3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P7531" s="2"/>
    </row>
    <row r="7532" spans="1:16" ht="14.25" customHeight="1" x14ac:dyDescent="0.3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P7532" s="2"/>
    </row>
    <row r="7533" spans="1:16" ht="14.25" customHeight="1" x14ac:dyDescent="0.3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P7533" s="2"/>
    </row>
    <row r="7534" spans="1:16" ht="14.25" customHeight="1" x14ac:dyDescent="0.3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P7534" s="2"/>
    </row>
    <row r="7535" spans="1:16" ht="14.25" customHeight="1" x14ac:dyDescent="0.3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P7535" s="2"/>
    </row>
    <row r="7536" spans="1:16" ht="14.25" customHeight="1" x14ac:dyDescent="0.3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P7536" s="2"/>
    </row>
    <row r="7537" spans="1:16" ht="14.25" customHeight="1" x14ac:dyDescent="0.3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P7537" s="2"/>
    </row>
    <row r="7538" spans="1:16" ht="14.25" customHeight="1" x14ac:dyDescent="0.3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P7538" s="2"/>
    </row>
    <row r="7539" spans="1:16" ht="14.25" customHeight="1" x14ac:dyDescent="0.3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P7539" s="2"/>
    </row>
    <row r="7540" spans="1:16" ht="14.25" customHeight="1" x14ac:dyDescent="0.3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P7540" s="2"/>
    </row>
    <row r="7541" spans="1:16" ht="14.25" customHeight="1" x14ac:dyDescent="0.3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P7541" s="2"/>
    </row>
    <row r="7542" spans="1:16" ht="14.25" customHeight="1" x14ac:dyDescent="0.3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P7542" s="2"/>
    </row>
    <row r="7543" spans="1:16" ht="14.25" customHeight="1" x14ac:dyDescent="0.3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  <c r="P7543" s="2"/>
    </row>
    <row r="7544" spans="1:16" ht="14.25" customHeight="1" x14ac:dyDescent="0.3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P7544" s="2"/>
    </row>
    <row r="7545" spans="1:16" ht="14.25" customHeight="1" x14ac:dyDescent="0.3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P7545" s="2"/>
    </row>
    <row r="7546" spans="1:16" ht="14.25" customHeight="1" x14ac:dyDescent="0.3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P7546" s="2"/>
    </row>
    <row r="7547" spans="1:16" ht="14.25" customHeight="1" x14ac:dyDescent="0.3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  <c r="P7547" s="2"/>
    </row>
    <row r="7548" spans="1:16" ht="14.25" customHeight="1" x14ac:dyDescent="0.3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P7548" s="2"/>
    </row>
    <row r="7549" spans="1:16" ht="14.25" customHeight="1" x14ac:dyDescent="0.3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P7549" s="2"/>
    </row>
    <row r="7550" spans="1:16" ht="14.25" customHeight="1" x14ac:dyDescent="0.3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  <c r="P7550" s="2"/>
    </row>
    <row r="7551" spans="1:16" ht="14.25" customHeight="1" x14ac:dyDescent="0.3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P7551" s="2"/>
    </row>
    <row r="7552" spans="1:16" ht="14.25" customHeight="1" x14ac:dyDescent="0.3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P7552" s="2"/>
    </row>
    <row r="7553" spans="1:16" ht="14.25" customHeight="1" x14ac:dyDescent="0.3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  <c r="P7553" s="2"/>
    </row>
    <row r="7554" spans="1:16" ht="14.25" customHeight="1" x14ac:dyDescent="0.3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 t="shared" si="234"/>
        <v>1959.1000000000001</v>
      </c>
      <c r="H7554" s="2">
        <f t="shared" si="235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  <c r="P7554" s="2"/>
    </row>
    <row r="7555" spans="1:16" ht="14.25" customHeight="1" x14ac:dyDescent="0.3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 t="shared" ref="G7555:G7618" si="236">E7555*F7555</f>
        <v>765.8134</v>
      </c>
      <c r="H7555" s="2">
        <f t="shared" ref="H7555:H7618" si="237"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P7555" s="2"/>
    </row>
    <row r="7556" spans="1:16" ht="14.25" customHeight="1" x14ac:dyDescent="0.3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  <c r="P7556" s="2"/>
    </row>
    <row r="7557" spans="1:16" ht="14.25" customHeight="1" x14ac:dyDescent="0.3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P7557" s="2"/>
    </row>
    <row r="7558" spans="1:16" ht="14.25" customHeight="1" x14ac:dyDescent="0.3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  <c r="P7558" s="2"/>
    </row>
    <row r="7559" spans="1:16" ht="14.25" customHeight="1" x14ac:dyDescent="0.3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  <c r="P7559" s="2"/>
    </row>
    <row r="7560" spans="1:16" ht="14.25" customHeight="1" x14ac:dyDescent="0.3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  <c r="P7560" s="2"/>
    </row>
    <row r="7561" spans="1:16" ht="14.25" customHeight="1" x14ac:dyDescent="0.3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  <c r="P7561" s="2"/>
    </row>
    <row r="7562" spans="1:16" ht="14.25" customHeight="1" x14ac:dyDescent="0.3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P7562" s="2"/>
    </row>
    <row r="7563" spans="1:16" ht="14.25" customHeight="1" x14ac:dyDescent="0.3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  <c r="P7563" s="2"/>
    </row>
    <row r="7564" spans="1:16" ht="14.25" customHeight="1" x14ac:dyDescent="0.3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  <c r="P7564" s="2"/>
    </row>
    <row r="7565" spans="1:16" ht="14.25" customHeight="1" x14ac:dyDescent="0.3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P7565" s="2"/>
    </row>
    <row r="7566" spans="1:16" ht="14.25" customHeight="1" x14ac:dyDescent="0.3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P7566" s="2"/>
    </row>
    <row r="7567" spans="1:16" ht="14.25" customHeight="1" x14ac:dyDescent="0.3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  <c r="P7567" s="2"/>
    </row>
    <row r="7568" spans="1:16" ht="14.25" customHeight="1" x14ac:dyDescent="0.3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P7568" s="2"/>
    </row>
    <row r="7569" spans="1:16" ht="14.25" customHeight="1" x14ac:dyDescent="0.3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P7569" s="2"/>
    </row>
    <row r="7570" spans="1:16" ht="14.25" customHeight="1" x14ac:dyDescent="0.3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P7570" s="2"/>
    </row>
    <row r="7571" spans="1:16" ht="14.25" customHeight="1" x14ac:dyDescent="0.3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P7571" s="2"/>
    </row>
    <row r="7572" spans="1:16" ht="14.25" customHeight="1" x14ac:dyDescent="0.3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  <c r="P7572" s="2"/>
    </row>
    <row r="7573" spans="1:16" ht="14.25" customHeight="1" x14ac:dyDescent="0.3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P7573" s="2"/>
    </row>
    <row r="7574" spans="1:16" ht="14.25" customHeight="1" x14ac:dyDescent="0.3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P7574" s="2"/>
    </row>
    <row r="7575" spans="1:16" ht="14.25" customHeight="1" x14ac:dyDescent="0.3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P7575" s="2"/>
    </row>
    <row r="7576" spans="1:16" ht="14.25" customHeight="1" x14ac:dyDescent="0.3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P7576" s="2"/>
    </row>
    <row r="7577" spans="1:16" ht="14.25" customHeight="1" x14ac:dyDescent="0.3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P7577" s="2"/>
    </row>
    <row r="7578" spans="1:16" ht="14.25" customHeight="1" x14ac:dyDescent="0.3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P7578" s="2"/>
    </row>
    <row r="7579" spans="1:16" ht="14.25" customHeight="1" x14ac:dyDescent="0.3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  <c r="P7579" s="2"/>
    </row>
    <row r="7580" spans="1:16" ht="14.25" customHeight="1" x14ac:dyDescent="0.3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P7580" s="2"/>
    </row>
    <row r="7581" spans="1:16" ht="14.25" customHeight="1" x14ac:dyDescent="0.3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  <c r="P7581" s="2"/>
    </row>
    <row r="7582" spans="1:16" ht="14.25" customHeight="1" x14ac:dyDescent="0.3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  <c r="P7582" s="2"/>
    </row>
    <row r="7583" spans="1:16" ht="14.25" customHeight="1" x14ac:dyDescent="0.3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  <c r="P7583" s="2"/>
    </row>
    <row r="7584" spans="1:16" ht="14.25" customHeight="1" x14ac:dyDescent="0.3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P7584" s="2"/>
    </row>
    <row r="7585" spans="1:16" ht="14.25" customHeight="1" x14ac:dyDescent="0.3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  <c r="P7585" s="2"/>
    </row>
    <row r="7586" spans="1:16" ht="14.25" customHeight="1" x14ac:dyDescent="0.3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  <c r="P7586" s="2"/>
    </row>
    <row r="7587" spans="1:16" ht="14.25" customHeight="1" x14ac:dyDescent="0.3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P7587" s="2"/>
    </row>
    <row r="7588" spans="1:16" ht="14.25" customHeight="1" x14ac:dyDescent="0.3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P7588" s="2"/>
    </row>
    <row r="7589" spans="1:16" ht="14.25" customHeight="1" x14ac:dyDescent="0.3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P7589" s="2"/>
    </row>
    <row r="7590" spans="1:16" ht="14.25" customHeight="1" x14ac:dyDescent="0.3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P7590" s="2"/>
    </row>
    <row r="7591" spans="1:16" ht="14.25" customHeight="1" x14ac:dyDescent="0.3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P7591" s="2"/>
    </row>
    <row r="7592" spans="1:16" ht="14.25" customHeight="1" x14ac:dyDescent="0.3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P7592" s="2"/>
    </row>
    <row r="7593" spans="1:16" ht="14.25" customHeight="1" x14ac:dyDescent="0.3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  <c r="P7593" s="2"/>
    </row>
    <row r="7594" spans="1:16" ht="14.25" customHeight="1" x14ac:dyDescent="0.3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P7594" s="2"/>
    </row>
    <row r="7595" spans="1:16" ht="14.25" customHeight="1" x14ac:dyDescent="0.3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P7595" s="2"/>
    </row>
    <row r="7596" spans="1:16" ht="14.25" customHeight="1" x14ac:dyDescent="0.3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P7596" s="2"/>
    </row>
    <row r="7597" spans="1:16" ht="14.25" customHeight="1" x14ac:dyDescent="0.3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  <c r="P7597" s="2"/>
    </row>
    <row r="7598" spans="1:16" ht="14.25" customHeight="1" x14ac:dyDescent="0.3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  <c r="P7598" s="2"/>
    </row>
    <row r="7599" spans="1:16" ht="14.25" customHeight="1" x14ac:dyDescent="0.3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P7599" s="2"/>
    </row>
    <row r="7600" spans="1:16" ht="14.25" customHeight="1" x14ac:dyDescent="0.3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  <c r="P7600" s="2"/>
    </row>
    <row r="7601" spans="1:16" ht="14.25" customHeight="1" x14ac:dyDescent="0.3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P7601" s="2"/>
    </row>
    <row r="7602" spans="1:16" ht="14.25" customHeight="1" x14ac:dyDescent="0.3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P7602" s="2"/>
    </row>
    <row r="7603" spans="1:16" ht="14.25" customHeight="1" x14ac:dyDescent="0.3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P7603" s="2"/>
    </row>
    <row r="7604" spans="1:16" ht="14.25" customHeight="1" x14ac:dyDescent="0.3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  <c r="P7604" s="2"/>
    </row>
    <row r="7605" spans="1:16" ht="14.25" customHeight="1" x14ac:dyDescent="0.3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P7605" s="2"/>
    </row>
    <row r="7606" spans="1:16" ht="14.25" customHeight="1" x14ac:dyDescent="0.3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P7606" s="2"/>
    </row>
    <row r="7607" spans="1:16" ht="14.25" customHeight="1" x14ac:dyDescent="0.3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P7607" s="2"/>
    </row>
    <row r="7608" spans="1:16" ht="14.25" customHeight="1" x14ac:dyDescent="0.3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  <c r="P7608" s="2"/>
    </row>
    <row r="7609" spans="1:16" ht="14.25" customHeight="1" x14ac:dyDescent="0.3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P7609" s="2"/>
    </row>
    <row r="7610" spans="1:16" ht="14.25" customHeight="1" x14ac:dyDescent="0.3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P7610" s="2"/>
    </row>
    <row r="7611" spans="1:16" ht="14.25" customHeight="1" x14ac:dyDescent="0.3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P7611" s="2"/>
    </row>
    <row r="7612" spans="1:16" ht="14.25" customHeight="1" x14ac:dyDescent="0.3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P7612" s="2"/>
    </row>
    <row r="7613" spans="1:16" ht="14.25" customHeight="1" x14ac:dyDescent="0.3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  <c r="P7613" s="2"/>
    </row>
    <row r="7614" spans="1:16" ht="14.25" customHeight="1" x14ac:dyDescent="0.3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P7614" s="2"/>
    </row>
    <row r="7615" spans="1:16" ht="14.25" customHeight="1" x14ac:dyDescent="0.3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  <c r="P7615" s="2"/>
    </row>
    <row r="7616" spans="1:16" ht="14.25" customHeight="1" x14ac:dyDescent="0.3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P7616" s="2"/>
    </row>
    <row r="7617" spans="1:16" ht="14.25" customHeight="1" x14ac:dyDescent="0.3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P7617" s="2"/>
    </row>
    <row r="7618" spans="1:16" ht="14.25" customHeight="1" x14ac:dyDescent="0.3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 t="shared" si="236"/>
        <v>210.57259999999999</v>
      </c>
      <c r="H7618" s="2">
        <f t="shared" si="237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P7618" s="2"/>
    </row>
    <row r="7619" spans="1:16" ht="14.25" customHeight="1" x14ac:dyDescent="0.3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 t="shared" ref="G7619:G7682" si="238">E7619*F7619</f>
        <v>90.129599999999996</v>
      </c>
      <c r="H7619" s="2">
        <f t="shared" ref="H7619:H7682" si="239"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P7619" s="2"/>
    </row>
    <row r="7620" spans="1:16" ht="14.25" customHeight="1" x14ac:dyDescent="0.3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P7620" s="2"/>
    </row>
    <row r="7621" spans="1:16" ht="14.25" customHeight="1" x14ac:dyDescent="0.3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  <c r="P7621" s="2"/>
    </row>
    <row r="7622" spans="1:16" ht="14.25" customHeight="1" x14ac:dyDescent="0.3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P7622" s="2"/>
    </row>
    <row r="7623" spans="1:16" ht="14.25" customHeight="1" x14ac:dyDescent="0.3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P7623" s="2"/>
    </row>
    <row r="7624" spans="1:16" ht="14.25" customHeight="1" x14ac:dyDescent="0.3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  <c r="P7624" s="2"/>
    </row>
    <row r="7625" spans="1:16" ht="14.25" customHeight="1" x14ac:dyDescent="0.3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P7625" s="2"/>
    </row>
    <row r="7626" spans="1:16" ht="14.25" customHeight="1" x14ac:dyDescent="0.3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P7626" s="2"/>
    </row>
    <row r="7627" spans="1:16" ht="14.25" customHeight="1" x14ac:dyDescent="0.3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  <c r="P7627" s="2"/>
    </row>
    <row r="7628" spans="1:16" ht="14.25" customHeight="1" x14ac:dyDescent="0.3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  <c r="P7628" s="2"/>
    </row>
    <row r="7629" spans="1:16" ht="14.25" customHeight="1" x14ac:dyDescent="0.3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P7629" s="2"/>
    </row>
    <row r="7630" spans="1:16" ht="14.25" customHeight="1" x14ac:dyDescent="0.3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P7630" s="2"/>
    </row>
    <row r="7631" spans="1:16" ht="14.25" customHeight="1" x14ac:dyDescent="0.3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P7631" s="2"/>
    </row>
    <row r="7632" spans="1:16" ht="14.25" customHeight="1" x14ac:dyDescent="0.3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  <c r="P7632" s="2"/>
    </row>
    <row r="7633" spans="1:16" ht="14.25" customHeight="1" x14ac:dyDescent="0.3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  <c r="P7633" s="2"/>
    </row>
    <row r="7634" spans="1:16" ht="14.25" customHeight="1" x14ac:dyDescent="0.3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P7634" s="2"/>
    </row>
    <row r="7635" spans="1:16" ht="14.25" customHeight="1" x14ac:dyDescent="0.3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P7635" s="2"/>
    </row>
    <row r="7636" spans="1:16" ht="14.25" customHeight="1" x14ac:dyDescent="0.3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P7636" s="2"/>
    </row>
    <row r="7637" spans="1:16" ht="14.25" customHeight="1" x14ac:dyDescent="0.3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P7637" s="2"/>
    </row>
    <row r="7638" spans="1:16" ht="14.25" customHeight="1" x14ac:dyDescent="0.3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  <c r="P7638" s="2"/>
    </row>
    <row r="7639" spans="1:16" ht="14.25" customHeight="1" x14ac:dyDescent="0.3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P7639" s="2"/>
    </row>
    <row r="7640" spans="1:16" ht="14.25" customHeight="1" x14ac:dyDescent="0.3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P7640" s="2"/>
    </row>
    <row r="7641" spans="1:16" ht="14.25" customHeight="1" x14ac:dyDescent="0.3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P7641" s="2"/>
    </row>
    <row r="7642" spans="1:16" ht="14.25" customHeight="1" x14ac:dyDescent="0.3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P7642" s="2"/>
    </row>
    <row r="7643" spans="1:16" ht="14.25" customHeight="1" x14ac:dyDescent="0.3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P7643" s="2"/>
    </row>
    <row r="7644" spans="1:16" ht="14.25" customHeight="1" x14ac:dyDescent="0.3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  <c r="P7644" s="2"/>
    </row>
    <row r="7645" spans="1:16" ht="14.25" customHeight="1" x14ac:dyDescent="0.3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P7645" s="2"/>
    </row>
    <row r="7646" spans="1:16" ht="14.25" customHeight="1" x14ac:dyDescent="0.3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  <c r="P7646" s="2"/>
    </row>
    <row r="7647" spans="1:16" ht="14.25" customHeight="1" x14ac:dyDescent="0.3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P7647" s="2"/>
    </row>
    <row r="7648" spans="1:16" ht="14.25" customHeight="1" x14ac:dyDescent="0.3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P7648" s="2"/>
    </row>
    <row r="7649" spans="1:16" ht="14.25" customHeight="1" x14ac:dyDescent="0.3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P7649" s="2"/>
    </row>
    <row r="7650" spans="1:16" ht="14.25" customHeight="1" x14ac:dyDescent="0.3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P7650" s="2"/>
    </row>
    <row r="7651" spans="1:16" ht="14.25" customHeight="1" x14ac:dyDescent="0.3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P7651" s="2"/>
    </row>
    <row r="7652" spans="1:16" ht="14.25" customHeight="1" x14ac:dyDescent="0.3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P7652" s="2"/>
    </row>
    <row r="7653" spans="1:16" ht="14.25" customHeight="1" x14ac:dyDescent="0.3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  <c r="P7653" s="2"/>
    </row>
    <row r="7654" spans="1:16" ht="14.25" customHeight="1" x14ac:dyDescent="0.3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  <c r="P7654" s="2"/>
    </row>
    <row r="7655" spans="1:16" ht="14.25" customHeight="1" x14ac:dyDescent="0.3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P7655" s="2"/>
    </row>
    <row r="7656" spans="1:16" ht="14.25" customHeight="1" x14ac:dyDescent="0.3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P7656" s="2"/>
    </row>
    <row r="7657" spans="1:16" ht="14.25" customHeight="1" x14ac:dyDescent="0.3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P7657" s="2"/>
    </row>
    <row r="7658" spans="1:16" ht="14.25" customHeight="1" x14ac:dyDescent="0.3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P7658" s="2"/>
    </row>
    <row r="7659" spans="1:16" ht="14.25" customHeight="1" x14ac:dyDescent="0.3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P7659" s="2"/>
    </row>
    <row r="7660" spans="1:16" ht="14.25" customHeight="1" x14ac:dyDescent="0.3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P7660" s="2"/>
    </row>
    <row r="7661" spans="1:16" ht="14.25" customHeight="1" x14ac:dyDescent="0.3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P7661" s="2"/>
    </row>
    <row r="7662" spans="1:16" ht="14.25" customHeight="1" x14ac:dyDescent="0.3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P7662" s="2"/>
    </row>
    <row r="7663" spans="1:16" ht="14.25" customHeight="1" x14ac:dyDescent="0.3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P7663" s="2"/>
    </row>
    <row r="7664" spans="1:16" ht="14.25" customHeight="1" x14ac:dyDescent="0.3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P7664" s="2"/>
    </row>
    <row r="7665" spans="1:16" ht="14.25" customHeight="1" x14ac:dyDescent="0.3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P7665" s="2"/>
    </row>
    <row r="7666" spans="1:16" ht="14.25" customHeight="1" x14ac:dyDescent="0.3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P7666" s="2"/>
    </row>
    <row r="7667" spans="1:16" ht="14.25" customHeight="1" x14ac:dyDescent="0.3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P7667" s="2"/>
    </row>
    <row r="7668" spans="1:16" ht="14.25" customHeight="1" x14ac:dyDescent="0.3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P7668" s="2"/>
    </row>
    <row r="7669" spans="1:16" ht="14.25" customHeight="1" x14ac:dyDescent="0.3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  <c r="P7669" s="2"/>
    </row>
    <row r="7670" spans="1:16" ht="14.25" customHeight="1" x14ac:dyDescent="0.3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P7670" s="2"/>
    </row>
    <row r="7671" spans="1:16" ht="14.25" customHeight="1" x14ac:dyDescent="0.3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P7671" s="2"/>
    </row>
    <row r="7672" spans="1:16" ht="14.25" customHeight="1" x14ac:dyDescent="0.3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P7672" s="2"/>
    </row>
    <row r="7673" spans="1:16" ht="14.25" customHeight="1" x14ac:dyDescent="0.3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P7673" s="2"/>
    </row>
    <row r="7674" spans="1:16" ht="14.25" customHeight="1" x14ac:dyDescent="0.3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  <c r="P7674" s="2"/>
    </row>
    <row r="7675" spans="1:16" ht="14.25" customHeight="1" x14ac:dyDescent="0.3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  <c r="P7675" s="2"/>
    </row>
    <row r="7676" spans="1:16" ht="14.25" customHeight="1" x14ac:dyDescent="0.3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  <c r="P7676" s="2"/>
    </row>
    <row r="7677" spans="1:16" ht="14.25" customHeight="1" x14ac:dyDescent="0.3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P7677" s="2"/>
    </row>
    <row r="7678" spans="1:16" ht="14.25" customHeight="1" x14ac:dyDescent="0.3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P7678" s="2"/>
    </row>
    <row r="7679" spans="1:16" ht="14.25" customHeight="1" x14ac:dyDescent="0.3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P7679" s="2"/>
    </row>
    <row r="7680" spans="1:16" ht="14.25" customHeight="1" x14ac:dyDescent="0.3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P7680" s="2"/>
    </row>
    <row r="7681" spans="1:16" ht="14.25" customHeight="1" x14ac:dyDescent="0.3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  <c r="P7681" s="2"/>
    </row>
    <row r="7682" spans="1:16" ht="14.25" customHeight="1" x14ac:dyDescent="0.3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 t="shared" si="238"/>
        <v>1970.4767999999999</v>
      </c>
      <c r="H7682" s="2">
        <f t="shared" si="23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  <c r="P7682" s="2"/>
    </row>
    <row r="7683" spans="1:16" ht="14.25" customHeight="1" x14ac:dyDescent="0.3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 t="shared" ref="G7683:G7746" si="240">E7683*F7683</f>
        <v>453.64019999999999</v>
      </c>
      <c r="H7683" s="2">
        <f t="shared" ref="H7683:H7746" si="241"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P7683" s="2"/>
    </row>
    <row r="7684" spans="1:16" ht="14.25" customHeight="1" x14ac:dyDescent="0.3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  <c r="P7684" s="2"/>
    </row>
    <row r="7685" spans="1:16" ht="14.25" customHeight="1" x14ac:dyDescent="0.3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P7685" s="2"/>
    </row>
    <row r="7686" spans="1:16" ht="14.25" customHeight="1" x14ac:dyDescent="0.3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  <c r="P7686" s="2"/>
    </row>
    <row r="7687" spans="1:16" ht="14.25" customHeight="1" x14ac:dyDescent="0.3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P7687" s="2"/>
    </row>
    <row r="7688" spans="1:16" ht="14.25" customHeight="1" x14ac:dyDescent="0.3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  <c r="P7688" s="2"/>
    </row>
    <row r="7689" spans="1:16" ht="14.25" customHeight="1" x14ac:dyDescent="0.3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P7689" s="2"/>
    </row>
    <row r="7690" spans="1:16" ht="14.25" customHeight="1" x14ac:dyDescent="0.3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P7690" s="2"/>
    </row>
    <row r="7691" spans="1:16" ht="14.25" customHeight="1" x14ac:dyDescent="0.3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P7691" s="2"/>
    </row>
    <row r="7692" spans="1:16" ht="14.25" customHeight="1" x14ac:dyDescent="0.3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  <c r="P7692" s="2"/>
    </row>
    <row r="7693" spans="1:16" ht="14.25" customHeight="1" x14ac:dyDescent="0.3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P7693" s="2"/>
    </row>
    <row r="7694" spans="1:16" ht="14.25" customHeight="1" x14ac:dyDescent="0.3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  <c r="P7694" s="2"/>
    </row>
    <row r="7695" spans="1:16" ht="14.25" customHeight="1" x14ac:dyDescent="0.3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  <c r="P7695" s="2"/>
    </row>
    <row r="7696" spans="1:16" ht="14.25" customHeight="1" x14ac:dyDescent="0.3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P7696" s="2"/>
    </row>
    <row r="7697" spans="1:16" ht="14.25" customHeight="1" x14ac:dyDescent="0.3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P7697" s="2"/>
    </row>
    <row r="7698" spans="1:16" ht="14.25" customHeight="1" x14ac:dyDescent="0.3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P7698" s="2"/>
    </row>
    <row r="7699" spans="1:16" ht="14.25" customHeight="1" x14ac:dyDescent="0.3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P7699" s="2"/>
    </row>
    <row r="7700" spans="1:16" ht="14.25" customHeight="1" x14ac:dyDescent="0.3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P7700" s="2"/>
    </row>
    <row r="7701" spans="1:16" ht="14.25" customHeight="1" x14ac:dyDescent="0.3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P7701" s="2"/>
    </row>
    <row r="7702" spans="1:16" ht="14.25" customHeight="1" x14ac:dyDescent="0.3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P7702" s="2"/>
    </row>
    <row r="7703" spans="1:16" ht="14.25" customHeight="1" x14ac:dyDescent="0.3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  <c r="P7703" s="2"/>
    </row>
    <row r="7704" spans="1:16" ht="14.25" customHeight="1" x14ac:dyDescent="0.3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P7704" s="2"/>
    </row>
    <row r="7705" spans="1:16" ht="14.25" customHeight="1" x14ac:dyDescent="0.3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  <c r="P7705" s="2"/>
    </row>
    <row r="7706" spans="1:16" ht="14.25" customHeight="1" x14ac:dyDescent="0.3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P7706" s="2"/>
    </row>
    <row r="7707" spans="1:16" ht="14.25" customHeight="1" x14ac:dyDescent="0.3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P7707" s="2"/>
    </row>
    <row r="7708" spans="1:16" ht="14.25" customHeight="1" x14ac:dyDescent="0.3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P7708" s="2"/>
    </row>
    <row r="7709" spans="1:16" ht="14.25" customHeight="1" x14ac:dyDescent="0.3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  <c r="P7709" s="2"/>
    </row>
    <row r="7710" spans="1:16" ht="14.25" customHeight="1" x14ac:dyDescent="0.3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P7710" s="2"/>
    </row>
    <row r="7711" spans="1:16" ht="14.25" customHeight="1" x14ac:dyDescent="0.3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P7711" s="2"/>
    </row>
    <row r="7712" spans="1:16" ht="14.25" customHeight="1" x14ac:dyDescent="0.3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  <c r="P7712" s="2"/>
    </row>
    <row r="7713" spans="1:16" ht="14.25" customHeight="1" x14ac:dyDescent="0.3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P7713" s="2"/>
    </row>
    <row r="7714" spans="1:16" ht="14.25" customHeight="1" x14ac:dyDescent="0.3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  <c r="P7714" s="2"/>
    </row>
    <row r="7715" spans="1:16" ht="14.25" customHeight="1" x14ac:dyDescent="0.3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  <c r="P7715" s="2"/>
    </row>
    <row r="7716" spans="1:16" ht="14.25" customHeight="1" x14ac:dyDescent="0.3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P7716" s="2"/>
    </row>
    <row r="7717" spans="1:16" ht="14.25" customHeight="1" x14ac:dyDescent="0.3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P7717" s="2"/>
    </row>
    <row r="7718" spans="1:16" ht="14.25" customHeight="1" x14ac:dyDescent="0.3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  <c r="P7718" s="2"/>
    </row>
    <row r="7719" spans="1:16" ht="14.25" customHeight="1" x14ac:dyDescent="0.3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P7719" s="2"/>
    </row>
    <row r="7720" spans="1:16" ht="14.25" customHeight="1" x14ac:dyDescent="0.3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P7720" s="2"/>
    </row>
    <row r="7721" spans="1:16" ht="14.25" customHeight="1" x14ac:dyDescent="0.3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P7721" s="2"/>
    </row>
    <row r="7722" spans="1:16" ht="14.25" customHeight="1" x14ac:dyDescent="0.3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P7722" s="2"/>
    </row>
    <row r="7723" spans="1:16" ht="14.25" customHeight="1" x14ac:dyDescent="0.3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P7723" s="2"/>
    </row>
    <row r="7724" spans="1:16" ht="14.25" customHeight="1" x14ac:dyDescent="0.3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P7724" s="2"/>
    </row>
    <row r="7725" spans="1:16" ht="14.25" customHeight="1" x14ac:dyDescent="0.3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P7725" s="2"/>
    </row>
    <row r="7726" spans="1:16" ht="14.25" customHeight="1" x14ac:dyDescent="0.3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  <c r="P7726" s="2"/>
    </row>
    <row r="7727" spans="1:16" ht="14.25" customHeight="1" x14ac:dyDescent="0.3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P7727" s="2"/>
    </row>
    <row r="7728" spans="1:16" ht="14.25" customHeight="1" x14ac:dyDescent="0.3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P7728" s="2"/>
    </row>
    <row r="7729" spans="1:16" ht="14.25" customHeight="1" x14ac:dyDescent="0.3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P7729" s="2"/>
    </row>
    <row r="7730" spans="1:16" ht="14.25" customHeight="1" x14ac:dyDescent="0.3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P7730" s="2"/>
    </row>
    <row r="7731" spans="1:16" ht="14.25" customHeight="1" x14ac:dyDescent="0.3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  <c r="P7731" s="2"/>
    </row>
    <row r="7732" spans="1:16" ht="14.25" customHeight="1" x14ac:dyDescent="0.3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P7732" s="2"/>
    </row>
    <row r="7733" spans="1:16" ht="14.25" customHeight="1" x14ac:dyDescent="0.3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P7733" s="2"/>
    </row>
    <row r="7734" spans="1:16" ht="14.25" customHeight="1" x14ac:dyDescent="0.3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P7734" s="2"/>
    </row>
    <row r="7735" spans="1:16" ht="14.25" customHeight="1" x14ac:dyDescent="0.3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  <c r="P7735" s="2"/>
    </row>
    <row r="7736" spans="1:16" ht="14.25" customHeight="1" x14ac:dyDescent="0.3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  <c r="P7736" s="2"/>
    </row>
    <row r="7737" spans="1:16" ht="14.25" customHeight="1" x14ac:dyDescent="0.3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P7737" s="2"/>
    </row>
    <row r="7738" spans="1:16" ht="14.25" customHeight="1" x14ac:dyDescent="0.3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  <c r="P7738" s="2"/>
    </row>
    <row r="7739" spans="1:16" ht="14.25" customHeight="1" x14ac:dyDescent="0.3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P7739" s="2"/>
    </row>
    <row r="7740" spans="1:16" ht="14.25" customHeight="1" x14ac:dyDescent="0.3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P7740" s="2"/>
    </row>
    <row r="7741" spans="1:16" ht="14.25" customHeight="1" x14ac:dyDescent="0.3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P7741" s="2"/>
    </row>
    <row r="7742" spans="1:16" ht="14.25" customHeight="1" x14ac:dyDescent="0.3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P7742" s="2"/>
    </row>
    <row r="7743" spans="1:16" ht="14.25" customHeight="1" x14ac:dyDescent="0.3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P7743" s="2"/>
    </row>
    <row r="7744" spans="1:16" ht="14.25" customHeight="1" x14ac:dyDescent="0.3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  <c r="P7744" s="2"/>
    </row>
    <row r="7745" spans="1:16" ht="14.25" customHeight="1" x14ac:dyDescent="0.3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  <c r="P7745" s="2"/>
    </row>
    <row r="7746" spans="1:16" ht="14.25" customHeight="1" x14ac:dyDescent="0.3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 t="shared" si="240"/>
        <v>905.33519999999999</v>
      </c>
      <c r="H7746" s="2">
        <f t="shared" si="241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P7746" s="2"/>
    </row>
    <row r="7747" spans="1:16" ht="14.25" customHeight="1" x14ac:dyDescent="0.3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 t="shared" ref="G7747:G7810" si="242">E7747*F7747</f>
        <v>1166.5368000000001</v>
      </c>
      <c r="H7747" s="2">
        <f t="shared" ref="H7747:H7810" si="243">E7747-G7747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  <c r="P7747" s="2"/>
    </row>
    <row r="7748" spans="1:16" ht="14.25" customHeight="1" x14ac:dyDescent="0.3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P7748" s="2"/>
    </row>
    <row r="7749" spans="1:16" ht="14.25" customHeight="1" x14ac:dyDescent="0.3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P7749" s="2"/>
    </row>
    <row r="7750" spans="1:16" ht="14.25" customHeight="1" x14ac:dyDescent="0.3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P7750" s="2"/>
    </row>
    <row r="7751" spans="1:16" ht="14.25" customHeight="1" x14ac:dyDescent="0.3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P7751" s="2"/>
    </row>
    <row r="7752" spans="1:16" ht="14.25" customHeight="1" x14ac:dyDescent="0.3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P7752" s="2"/>
    </row>
    <row r="7753" spans="1:16" ht="14.25" customHeight="1" x14ac:dyDescent="0.3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P7753" s="2"/>
    </row>
    <row r="7754" spans="1:16" ht="14.25" customHeight="1" x14ac:dyDescent="0.3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P7754" s="2"/>
    </row>
    <row r="7755" spans="1:16" ht="14.25" customHeight="1" x14ac:dyDescent="0.3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P7755" s="2"/>
    </row>
    <row r="7756" spans="1:16" ht="14.25" customHeight="1" x14ac:dyDescent="0.3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P7756" s="2"/>
    </row>
    <row r="7757" spans="1:16" ht="14.25" customHeight="1" x14ac:dyDescent="0.3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P7757" s="2"/>
    </row>
    <row r="7758" spans="1:16" ht="14.25" customHeight="1" x14ac:dyDescent="0.3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P7758" s="2"/>
    </row>
    <row r="7759" spans="1:16" ht="14.25" customHeight="1" x14ac:dyDescent="0.3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P7759" s="2"/>
    </row>
    <row r="7760" spans="1:16" ht="14.25" customHeight="1" x14ac:dyDescent="0.3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P7760" s="2"/>
    </row>
    <row r="7761" spans="1:16" ht="14.25" customHeight="1" x14ac:dyDescent="0.3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P7761" s="2"/>
    </row>
    <row r="7762" spans="1:16" ht="14.25" customHeight="1" x14ac:dyDescent="0.3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P7762" s="2"/>
    </row>
    <row r="7763" spans="1:16" ht="14.25" customHeight="1" x14ac:dyDescent="0.3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P7763" s="2"/>
    </row>
    <row r="7764" spans="1:16" ht="14.25" customHeight="1" x14ac:dyDescent="0.3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  <c r="P7764" s="2"/>
    </row>
    <row r="7765" spans="1:16" ht="14.25" customHeight="1" x14ac:dyDescent="0.3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  <c r="P7765" s="2"/>
    </row>
    <row r="7766" spans="1:16" ht="14.25" customHeight="1" x14ac:dyDescent="0.3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P7766" s="2"/>
    </row>
    <row r="7767" spans="1:16" ht="14.25" customHeight="1" x14ac:dyDescent="0.3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P7767" s="2"/>
    </row>
    <row r="7768" spans="1:16" ht="14.25" customHeight="1" x14ac:dyDescent="0.3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  <c r="P7768" s="2"/>
    </row>
    <row r="7769" spans="1:16" ht="14.25" customHeight="1" x14ac:dyDescent="0.3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P7769" s="2"/>
    </row>
    <row r="7770" spans="1:16" ht="14.25" customHeight="1" x14ac:dyDescent="0.3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P7770" s="2"/>
    </row>
    <row r="7771" spans="1:16" ht="14.25" customHeight="1" x14ac:dyDescent="0.3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P7771" s="2"/>
    </row>
    <row r="7772" spans="1:16" ht="14.25" customHeight="1" x14ac:dyDescent="0.3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P7772" s="2"/>
    </row>
    <row r="7773" spans="1:16" ht="14.25" customHeight="1" x14ac:dyDescent="0.3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P7773" s="2"/>
    </row>
    <row r="7774" spans="1:16" ht="14.25" customHeight="1" x14ac:dyDescent="0.3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  <c r="P7774" s="2"/>
    </row>
    <row r="7775" spans="1:16" ht="14.25" customHeight="1" x14ac:dyDescent="0.3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  <c r="P7775" s="2"/>
    </row>
    <row r="7776" spans="1:16" ht="14.25" customHeight="1" x14ac:dyDescent="0.3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  <c r="P7776" s="2"/>
    </row>
    <row r="7777" spans="1:16" ht="14.25" customHeight="1" x14ac:dyDescent="0.3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P7777" s="2"/>
    </row>
    <row r="7778" spans="1:16" ht="14.25" customHeight="1" x14ac:dyDescent="0.3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P7778" s="2"/>
    </row>
    <row r="7779" spans="1:16" ht="14.25" customHeight="1" x14ac:dyDescent="0.3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P7779" s="2"/>
    </row>
    <row r="7780" spans="1:16" ht="14.25" customHeight="1" x14ac:dyDescent="0.3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P7780" s="2"/>
    </row>
    <row r="7781" spans="1:16" ht="14.25" customHeight="1" x14ac:dyDescent="0.3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  <c r="P7781" s="2"/>
    </row>
    <row r="7782" spans="1:16" ht="14.25" customHeight="1" x14ac:dyDescent="0.3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P7782" s="2"/>
    </row>
    <row r="7783" spans="1:16" ht="14.25" customHeight="1" x14ac:dyDescent="0.3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  <c r="P7783" s="2"/>
    </row>
    <row r="7784" spans="1:16" ht="14.25" customHeight="1" x14ac:dyDescent="0.3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  <c r="P7784" s="2"/>
    </row>
    <row r="7785" spans="1:16" ht="14.25" customHeight="1" x14ac:dyDescent="0.3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P7785" s="2"/>
    </row>
    <row r="7786" spans="1:16" ht="14.25" customHeight="1" x14ac:dyDescent="0.3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P7786" s="2"/>
    </row>
    <row r="7787" spans="1:16" ht="14.25" customHeight="1" x14ac:dyDescent="0.3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P7787" s="2"/>
    </row>
    <row r="7788" spans="1:16" ht="14.25" customHeight="1" x14ac:dyDescent="0.3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P7788" s="2"/>
    </row>
    <row r="7789" spans="1:16" ht="14.25" customHeight="1" x14ac:dyDescent="0.3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P7789" s="2"/>
    </row>
    <row r="7790" spans="1:16" ht="14.25" customHeight="1" x14ac:dyDescent="0.3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P7790" s="2"/>
    </row>
    <row r="7791" spans="1:16" ht="14.25" customHeight="1" x14ac:dyDescent="0.3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P7791" s="2"/>
    </row>
    <row r="7792" spans="1:16" ht="14.25" customHeight="1" x14ac:dyDescent="0.3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P7792" s="2"/>
    </row>
    <row r="7793" spans="1:16" ht="14.25" customHeight="1" x14ac:dyDescent="0.3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P7793" s="2"/>
    </row>
    <row r="7794" spans="1:16" ht="14.25" customHeight="1" x14ac:dyDescent="0.3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  <c r="P7794" s="2"/>
    </row>
    <row r="7795" spans="1:16" ht="14.25" customHeight="1" x14ac:dyDescent="0.3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P7795" s="2"/>
    </row>
    <row r="7796" spans="1:16" ht="14.25" customHeight="1" x14ac:dyDescent="0.3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P7796" s="2"/>
    </row>
    <row r="7797" spans="1:16" ht="14.25" customHeight="1" x14ac:dyDescent="0.3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P7797" s="2"/>
    </row>
    <row r="7798" spans="1:16" ht="14.25" customHeight="1" x14ac:dyDescent="0.3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P7798" s="2"/>
    </row>
    <row r="7799" spans="1:16" ht="14.25" customHeight="1" x14ac:dyDescent="0.3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P7799" s="2"/>
    </row>
    <row r="7800" spans="1:16" ht="14.25" customHeight="1" x14ac:dyDescent="0.3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P7800" s="2"/>
    </row>
    <row r="7801" spans="1:16" ht="14.25" customHeight="1" x14ac:dyDescent="0.3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P7801" s="2"/>
    </row>
    <row r="7802" spans="1:16" ht="14.25" customHeight="1" x14ac:dyDescent="0.3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P7802" s="2"/>
    </row>
    <row r="7803" spans="1:16" ht="14.25" customHeight="1" x14ac:dyDescent="0.3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P7803" s="2"/>
    </row>
    <row r="7804" spans="1:16" ht="14.25" customHeight="1" x14ac:dyDescent="0.3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P7804" s="2"/>
    </row>
    <row r="7805" spans="1:16" ht="14.25" customHeight="1" x14ac:dyDescent="0.3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P7805" s="2"/>
    </row>
    <row r="7806" spans="1:16" ht="14.25" customHeight="1" x14ac:dyDescent="0.3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  <c r="P7806" s="2"/>
    </row>
    <row r="7807" spans="1:16" ht="14.25" customHeight="1" x14ac:dyDescent="0.3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P7807" s="2"/>
    </row>
    <row r="7808" spans="1:16" ht="14.25" customHeight="1" x14ac:dyDescent="0.3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P7808" s="2"/>
    </row>
    <row r="7809" spans="1:16" ht="14.25" customHeight="1" x14ac:dyDescent="0.3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P7809" s="2"/>
    </row>
    <row r="7810" spans="1:16" ht="14.25" customHeight="1" x14ac:dyDescent="0.3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 t="shared" si="242"/>
        <v>899.22839999999997</v>
      </c>
      <c r="H7810" s="2">
        <f t="shared" si="243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P7810" s="2"/>
    </row>
    <row r="7811" spans="1:16" ht="14.25" customHeight="1" x14ac:dyDescent="0.3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 t="shared" ref="G7811:G7874" si="244">E7811*F7811</f>
        <v>142.37010000000001</v>
      </c>
      <c r="H7811" s="2">
        <f t="shared" ref="H7811:H7874" si="245"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P7811" s="2"/>
    </row>
    <row r="7812" spans="1:16" ht="14.25" customHeight="1" x14ac:dyDescent="0.3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P7812" s="2"/>
    </row>
    <row r="7813" spans="1:16" ht="14.25" customHeight="1" x14ac:dyDescent="0.3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  <c r="P7813" s="2"/>
    </row>
    <row r="7814" spans="1:16" ht="14.25" customHeight="1" x14ac:dyDescent="0.3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P7814" s="2"/>
    </row>
    <row r="7815" spans="1:16" ht="14.25" customHeight="1" x14ac:dyDescent="0.3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P7815" s="2"/>
    </row>
    <row r="7816" spans="1:16" ht="14.25" customHeight="1" x14ac:dyDescent="0.3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P7816" s="2"/>
    </row>
    <row r="7817" spans="1:16" ht="14.25" customHeight="1" x14ac:dyDescent="0.3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P7817" s="2"/>
    </row>
    <row r="7818" spans="1:16" ht="14.25" customHeight="1" x14ac:dyDescent="0.3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P7818" s="2"/>
    </row>
    <row r="7819" spans="1:16" ht="14.25" customHeight="1" x14ac:dyDescent="0.3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  <c r="P7819" s="2"/>
    </row>
    <row r="7820" spans="1:16" ht="14.25" customHeight="1" x14ac:dyDescent="0.3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  <c r="P7820" s="2"/>
    </row>
    <row r="7821" spans="1:16" ht="14.25" customHeight="1" x14ac:dyDescent="0.3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P7821" s="2"/>
    </row>
    <row r="7822" spans="1:16" ht="14.25" customHeight="1" x14ac:dyDescent="0.3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P7822" s="2"/>
    </row>
    <row r="7823" spans="1:16" ht="14.25" customHeight="1" x14ac:dyDescent="0.3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P7823" s="2"/>
    </row>
    <row r="7824" spans="1:16" ht="14.25" customHeight="1" x14ac:dyDescent="0.3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P7824" s="2"/>
    </row>
    <row r="7825" spans="1:16" ht="14.25" customHeight="1" x14ac:dyDescent="0.3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P7825" s="2"/>
    </row>
    <row r="7826" spans="1:16" ht="14.25" customHeight="1" x14ac:dyDescent="0.3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P7826" s="2"/>
    </row>
    <row r="7827" spans="1:16" ht="14.25" customHeight="1" x14ac:dyDescent="0.3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  <c r="P7827" s="2"/>
    </row>
    <row r="7828" spans="1:16" ht="14.25" customHeight="1" x14ac:dyDescent="0.3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P7828" s="2"/>
    </row>
    <row r="7829" spans="1:16" ht="14.25" customHeight="1" x14ac:dyDescent="0.3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P7829" s="2"/>
    </row>
    <row r="7830" spans="1:16" ht="14.25" customHeight="1" x14ac:dyDescent="0.3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P7830" s="2"/>
    </row>
    <row r="7831" spans="1:16" ht="14.25" customHeight="1" x14ac:dyDescent="0.3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  <c r="P7831" s="2"/>
    </row>
    <row r="7832" spans="1:16" ht="14.25" customHeight="1" x14ac:dyDescent="0.3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  <c r="P7832" s="2"/>
    </row>
    <row r="7833" spans="1:16" ht="14.25" customHeight="1" x14ac:dyDescent="0.3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P7833" s="2"/>
    </row>
    <row r="7834" spans="1:16" ht="14.25" customHeight="1" x14ac:dyDescent="0.3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P7834" s="2"/>
    </row>
    <row r="7835" spans="1:16" ht="14.25" customHeight="1" x14ac:dyDescent="0.3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P7835" s="2"/>
    </row>
    <row r="7836" spans="1:16" ht="14.25" customHeight="1" x14ac:dyDescent="0.3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P7836" s="2"/>
    </row>
    <row r="7837" spans="1:16" ht="14.25" customHeight="1" x14ac:dyDescent="0.3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P7837" s="2"/>
    </row>
    <row r="7838" spans="1:16" ht="14.25" customHeight="1" x14ac:dyDescent="0.3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P7838" s="2"/>
    </row>
    <row r="7839" spans="1:16" ht="14.25" customHeight="1" x14ac:dyDescent="0.3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  <c r="P7839" s="2"/>
    </row>
    <row r="7840" spans="1:16" ht="14.25" customHeight="1" x14ac:dyDescent="0.3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P7840" s="2"/>
    </row>
    <row r="7841" spans="1:16" ht="14.25" customHeight="1" x14ac:dyDescent="0.3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P7841" s="2"/>
    </row>
    <row r="7842" spans="1:16" ht="14.25" customHeight="1" x14ac:dyDescent="0.3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P7842" s="2"/>
    </row>
    <row r="7843" spans="1:16" ht="14.25" customHeight="1" x14ac:dyDescent="0.3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P7843" s="2"/>
    </row>
    <row r="7844" spans="1:16" ht="14.25" customHeight="1" x14ac:dyDescent="0.3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P7844" s="2"/>
    </row>
    <row r="7845" spans="1:16" ht="14.25" customHeight="1" x14ac:dyDescent="0.3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P7845" s="2"/>
    </row>
    <row r="7846" spans="1:16" ht="14.25" customHeight="1" x14ac:dyDescent="0.3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  <c r="P7846" s="2"/>
    </row>
    <row r="7847" spans="1:16" ht="14.25" customHeight="1" x14ac:dyDescent="0.3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  <c r="P7847" s="2"/>
    </row>
    <row r="7848" spans="1:16" ht="14.25" customHeight="1" x14ac:dyDescent="0.3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P7848" s="2"/>
    </row>
    <row r="7849" spans="1:16" ht="14.25" customHeight="1" x14ac:dyDescent="0.3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P7849" s="2"/>
    </row>
    <row r="7850" spans="1:16" ht="14.25" customHeight="1" x14ac:dyDescent="0.3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  <c r="P7850" s="2"/>
    </row>
    <row r="7851" spans="1:16" ht="14.25" customHeight="1" x14ac:dyDescent="0.3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P7851" s="2"/>
    </row>
    <row r="7852" spans="1:16" ht="14.25" customHeight="1" x14ac:dyDescent="0.3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  <c r="P7852" s="2"/>
    </row>
    <row r="7853" spans="1:16" ht="14.25" customHeight="1" x14ac:dyDescent="0.3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  <c r="P7853" s="2"/>
    </row>
    <row r="7854" spans="1:16" ht="14.25" customHeight="1" x14ac:dyDescent="0.3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P7854" s="2"/>
    </row>
    <row r="7855" spans="1:16" ht="14.25" customHeight="1" x14ac:dyDescent="0.3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P7855" s="2"/>
    </row>
    <row r="7856" spans="1:16" ht="14.25" customHeight="1" x14ac:dyDescent="0.3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P7856" s="2"/>
    </row>
    <row r="7857" spans="1:16" ht="14.25" customHeight="1" x14ac:dyDescent="0.3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P7857" s="2"/>
    </row>
    <row r="7858" spans="1:16" ht="14.25" customHeight="1" x14ac:dyDescent="0.3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P7858" s="2"/>
    </row>
    <row r="7859" spans="1:16" ht="14.25" customHeight="1" x14ac:dyDescent="0.3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P7859" s="2"/>
    </row>
    <row r="7860" spans="1:16" ht="14.25" customHeight="1" x14ac:dyDescent="0.3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  <c r="P7860" s="2"/>
    </row>
    <row r="7861" spans="1:16" ht="14.25" customHeight="1" x14ac:dyDescent="0.3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P7861" s="2"/>
    </row>
    <row r="7862" spans="1:16" ht="14.25" customHeight="1" x14ac:dyDescent="0.3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P7862" s="2"/>
    </row>
    <row r="7863" spans="1:16" ht="14.25" customHeight="1" x14ac:dyDescent="0.3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  <c r="P7863" s="2"/>
    </row>
    <row r="7864" spans="1:16" ht="14.25" customHeight="1" x14ac:dyDescent="0.3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P7864" s="2"/>
    </row>
    <row r="7865" spans="1:16" ht="14.25" customHeight="1" x14ac:dyDescent="0.3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  <c r="P7865" s="2"/>
    </row>
    <row r="7866" spans="1:16" ht="14.25" customHeight="1" x14ac:dyDescent="0.3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P7866" s="2"/>
    </row>
    <row r="7867" spans="1:16" ht="14.25" customHeight="1" x14ac:dyDescent="0.3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  <c r="P7867" s="2"/>
    </row>
    <row r="7868" spans="1:16" ht="14.25" customHeight="1" x14ac:dyDescent="0.3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  <c r="P7868" s="2"/>
    </row>
    <row r="7869" spans="1:16" ht="14.25" customHeight="1" x14ac:dyDescent="0.3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P7869" s="2"/>
    </row>
    <row r="7870" spans="1:16" ht="14.25" customHeight="1" x14ac:dyDescent="0.3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P7870" s="2"/>
    </row>
    <row r="7871" spans="1:16" ht="14.25" customHeight="1" x14ac:dyDescent="0.3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  <c r="P7871" s="2"/>
    </row>
    <row r="7872" spans="1:16" ht="14.25" customHeight="1" x14ac:dyDescent="0.3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  <c r="P7872" s="2"/>
    </row>
    <row r="7873" spans="1:16" ht="14.25" customHeight="1" x14ac:dyDescent="0.3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P7873" s="2"/>
    </row>
    <row r="7874" spans="1:16" ht="14.25" customHeight="1" x14ac:dyDescent="0.3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 t="shared" si="244"/>
        <v>49.483600000000003</v>
      </c>
      <c r="H7874" s="2">
        <f t="shared" si="245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P7874" s="2"/>
    </row>
    <row r="7875" spans="1:16" ht="14.25" customHeight="1" x14ac:dyDescent="0.3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 t="shared" ref="G7875:G7938" si="246">E7875*F7875</f>
        <v>876.89699999999993</v>
      </c>
      <c r="H7875" s="2">
        <f t="shared" ref="H7875:H7938" si="247"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P7875" s="2"/>
    </row>
    <row r="7876" spans="1:16" ht="14.25" customHeight="1" x14ac:dyDescent="0.3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P7876" s="2"/>
    </row>
    <row r="7877" spans="1:16" ht="14.25" customHeight="1" x14ac:dyDescent="0.3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P7877" s="2"/>
    </row>
    <row r="7878" spans="1:16" ht="14.25" customHeight="1" x14ac:dyDescent="0.3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  <c r="P7878" s="2"/>
    </row>
    <row r="7879" spans="1:16" ht="14.25" customHeight="1" x14ac:dyDescent="0.3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P7879" s="2"/>
    </row>
    <row r="7880" spans="1:16" ht="14.25" customHeight="1" x14ac:dyDescent="0.3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P7880" s="2"/>
    </row>
    <row r="7881" spans="1:16" ht="14.25" customHeight="1" x14ac:dyDescent="0.3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P7881" s="2"/>
    </row>
    <row r="7882" spans="1:16" ht="14.25" customHeight="1" x14ac:dyDescent="0.3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P7882" s="2"/>
    </row>
    <row r="7883" spans="1:16" ht="14.25" customHeight="1" x14ac:dyDescent="0.3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P7883" s="2"/>
    </row>
    <row r="7884" spans="1:16" ht="14.25" customHeight="1" x14ac:dyDescent="0.3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P7884" s="2"/>
    </row>
    <row r="7885" spans="1:16" ht="14.25" customHeight="1" x14ac:dyDescent="0.3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P7885" s="2"/>
    </row>
    <row r="7886" spans="1:16" ht="14.25" customHeight="1" x14ac:dyDescent="0.3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P7886" s="2"/>
    </row>
    <row r="7887" spans="1:16" ht="14.25" customHeight="1" x14ac:dyDescent="0.3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P7887" s="2"/>
    </row>
    <row r="7888" spans="1:16" ht="14.25" customHeight="1" x14ac:dyDescent="0.3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P7888" s="2"/>
    </row>
    <row r="7889" spans="1:16" ht="14.25" customHeight="1" x14ac:dyDescent="0.3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P7889" s="2"/>
    </row>
    <row r="7890" spans="1:16" ht="14.25" customHeight="1" x14ac:dyDescent="0.3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  <c r="P7890" s="2"/>
    </row>
    <row r="7891" spans="1:16" ht="14.25" customHeight="1" x14ac:dyDescent="0.3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P7891" s="2"/>
    </row>
    <row r="7892" spans="1:16" ht="14.25" customHeight="1" x14ac:dyDescent="0.3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  <c r="P7892" s="2"/>
    </row>
    <row r="7893" spans="1:16" ht="14.25" customHeight="1" x14ac:dyDescent="0.3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P7893" s="2"/>
    </row>
    <row r="7894" spans="1:16" ht="14.25" customHeight="1" x14ac:dyDescent="0.3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P7894" s="2"/>
    </row>
    <row r="7895" spans="1:16" ht="14.25" customHeight="1" x14ac:dyDescent="0.3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P7895" s="2"/>
    </row>
    <row r="7896" spans="1:16" ht="14.25" customHeight="1" x14ac:dyDescent="0.3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P7896" s="2"/>
    </row>
    <row r="7897" spans="1:16" ht="14.25" customHeight="1" x14ac:dyDescent="0.3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P7897" s="2"/>
    </row>
    <row r="7898" spans="1:16" ht="14.25" customHeight="1" x14ac:dyDescent="0.3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P7898" s="2"/>
    </row>
    <row r="7899" spans="1:16" ht="14.25" customHeight="1" x14ac:dyDescent="0.3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  <c r="P7899" s="2"/>
    </row>
    <row r="7900" spans="1:16" ht="14.25" customHeight="1" x14ac:dyDescent="0.3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P7900" s="2"/>
    </row>
    <row r="7901" spans="1:16" ht="14.25" customHeight="1" x14ac:dyDescent="0.3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P7901" s="2"/>
    </row>
    <row r="7902" spans="1:16" ht="14.25" customHeight="1" x14ac:dyDescent="0.3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  <c r="P7902" s="2"/>
    </row>
    <row r="7903" spans="1:16" ht="14.25" customHeight="1" x14ac:dyDescent="0.3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  <c r="P7903" s="2"/>
    </row>
    <row r="7904" spans="1:16" ht="14.25" customHeight="1" x14ac:dyDescent="0.3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P7904" s="2"/>
    </row>
    <row r="7905" spans="1:16" ht="14.25" customHeight="1" x14ac:dyDescent="0.3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P7905" s="2"/>
    </row>
    <row r="7906" spans="1:16" ht="14.25" customHeight="1" x14ac:dyDescent="0.3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P7906" s="2"/>
    </row>
    <row r="7907" spans="1:16" ht="14.25" customHeight="1" x14ac:dyDescent="0.3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P7907" s="2"/>
    </row>
    <row r="7908" spans="1:16" ht="14.25" customHeight="1" x14ac:dyDescent="0.3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P7908" s="2"/>
    </row>
    <row r="7909" spans="1:16" ht="14.25" customHeight="1" x14ac:dyDescent="0.3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P7909" s="2"/>
    </row>
    <row r="7910" spans="1:16" ht="14.25" customHeight="1" x14ac:dyDescent="0.3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  <c r="P7910" s="2"/>
    </row>
    <row r="7911" spans="1:16" ht="14.25" customHeight="1" x14ac:dyDescent="0.3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P7911" s="2"/>
    </row>
    <row r="7912" spans="1:16" ht="14.25" customHeight="1" x14ac:dyDescent="0.3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  <c r="P7912" s="2"/>
    </row>
    <row r="7913" spans="1:16" ht="14.25" customHeight="1" x14ac:dyDescent="0.3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  <c r="P7913" s="2"/>
    </row>
    <row r="7914" spans="1:16" ht="14.25" customHeight="1" x14ac:dyDescent="0.3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P7914" s="2"/>
    </row>
    <row r="7915" spans="1:16" ht="14.25" customHeight="1" x14ac:dyDescent="0.3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P7915" s="2"/>
    </row>
    <row r="7916" spans="1:16" ht="14.25" customHeight="1" x14ac:dyDescent="0.3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  <c r="P7916" s="2"/>
    </row>
    <row r="7917" spans="1:16" ht="14.25" customHeight="1" x14ac:dyDescent="0.3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  <c r="P7917" s="2"/>
    </row>
    <row r="7918" spans="1:16" ht="14.25" customHeight="1" x14ac:dyDescent="0.3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P7918" s="2"/>
    </row>
    <row r="7919" spans="1:16" ht="14.25" customHeight="1" x14ac:dyDescent="0.3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P7919" s="2"/>
    </row>
    <row r="7920" spans="1:16" ht="14.25" customHeight="1" x14ac:dyDescent="0.3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P7920" s="2"/>
    </row>
    <row r="7921" spans="1:16" ht="14.25" customHeight="1" x14ac:dyDescent="0.3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P7921" s="2"/>
    </row>
    <row r="7922" spans="1:16" ht="14.25" customHeight="1" x14ac:dyDescent="0.3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P7922" s="2"/>
    </row>
    <row r="7923" spans="1:16" ht="14.25" customHeight="1" x14ac:dyDescent="0.3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P7923" s="2"/>
    </row>
    <row r="7924" spans="1:16" ht="14.25" customHeight="1" x14ac:dyDescent="0.3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P7924" s="2"/>
    </row>
    <row r="7925" spans="1:16" ht="14.25" customHeight="1" x14ac:dyDescent="0.3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  <c r="P7925" s="2"/>
    </row>
    <row r="7926" spans="1:16" ht="14.25" customHeight="1" x14ac:dyDescent="0.3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P7926" s="2"/>
    </row>
    <row r="7927" spans="1:16" ht="14.25" customHeight="1" x14ac:dyDescent="0.3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  <c r="P7927" s="2"/>
    </row>
    <row r="7928" spans="1:16" ht="14.25" customHeight="1" x14ac:dyDescent="0.3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P7928" s="2"/>
    </row>
    <row r="7929" spans="1:16" ht="14.25" customHeight="1" x14ac:dyDescent="0.3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  <c r="P7929" s="2"/>
    </row>
    <row r="7930" spans="1:16" ht="14.25" customHeight="1" x14ac:dyDescent="0.3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  <c r="P7930" s="2"/>
    </row>
    <row r="7931" spans="1:16" ht="14.25" customHeight="1" x14ac:dyDescent="0.3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P7931" s="2"/>
    </row>
    <row r="7932" spans="1:16" ht="14.25" customHeight="1" x14ac:dyDescent="0.3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P7932" s="2"/>
    </row>
    <row r="7933" spans="1:16" ht="14.25" customHeight="1" x14ac:dyDescent="0.3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P7933" s="2"/>
    </row>
    <row r="7934" spans="1:16" ht="14.25" customHeight="1" x14ac:dyDescent="0.3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P7934" s="2"/>
    </row>
    <row r="7935" spans="1:16" ht="14.25" customHeight="1" x14ac:dyDescent="0.3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P7935" s="2"/>
    </row>
    <row r="7936" spans="1:16" ht="14.25" customHeight="1" x14ac:dyDescent="0.3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P7936" s="2"/>
    </row>
    <row r="7937" spans="1:16" ht="14.25" customHeight="1" x14ac:dyDescent="0.3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  <c r="P7937" s="2"/>
    </row>
    <row r="7938" spans="1:16" ht="14.25" customHeight="1" x14ac:dyDescent="0.3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 t="shared" si="246"/>
        <v>1016.6288</v>
      </c>
      <c r="H7938" s="2">
        <f t="shared" si="247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  <c r="P7938" s="2"/>
    </row>
    <row r="7939" spans="1:16" ht="14.25" customHeight="1" x14ac:dyDescent="0.3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 t="shared" ref="G7939:G8002" si="248">E7939*F7939</f>
        <v>291.69839999999999</v>
      </c>
      <c r="H7939" s="2">
        <f t="shared" ref="H7939:H8002" si="249"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P7939" s="2"/>
    </row>
    <row r="7940" spans="1:16" ht="14.25" customHeight="1" x14ac:dyDescent="0.3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P7940" s="2"/>
    </row>
    <row r="7941" spans="1:16" ht="14.25" customHeight="1" x14ac:dyDescent="0.3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P7941" s="2"/>
    </row>
    <row r="7942" spans="1:16" ht="14.25" customHeight="1" x14ac:dyDescent="0.3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  <c r="P7942" s="2"/>
    </row>
    <row r="7943" spans="1:16" ht="14.25" customHeight="1" x14ac:dyDescent="0.3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P7943" s="2"/>
    </row>
    <row r="7944" spans="1:16" ht="14.25" customHeight="1" x14ac:dyDescent="0.3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P7944" s="2"/>
    </row>
    <row r="7945" spans="1:16" ht="14.25" customHeight="1" x14ac:dyDescent="0.3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P7945" s="2"/>
    </row>
    <row r="7946" spans="1:16" ht="14.25" customHeight="1" x14ac:dyDescent="0.3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P7946" s="2"/>
    </row>
    <row r="7947" spans="1:16" ht="14.25" customHeight="1" x14ac:dyDescent="0.3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  <c r="P7947" s="2"/>
    </row>
    <row r="7948" spans="1:16" ht="14.25" customHeight="1" x14ac:dyDescent="0.3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P7948" s="2"/>
    </row>
    <row r="7949" spans="1:16" ht="14.25" customHeight="1" x14ac:dyDescent="0.3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P7949" s="2"/>
    </row>
    <row r="7950" spans="1:16" ht="14.25" customHeight="1" x14ac:dyDescent="0.3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  <c r="P7950" s="2"/>
    </row>
    <row r="7951" spans="1:16" ht="14.25" customHeight="1" x14ac:dyDescent="0.3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P7951" s="2"/>
    </row>
    <row r="7952" spans="1:16" ht="14.25" customHeight="1" x14ac:dyDescent="0.3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P7952" s="2"/>
    </row>
    <row r="7953" spans="1:16" ht="14.25" customHeight="1" x14ac:dyDescent="0.3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P7953" s="2"/>
    </row>
    <row r="7954" spans="1:16" ht="14.25" customHeight="1" x14ac:dyDescent="0.3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  <c r="P7954" s="2"/>
    </row>
    <row r="7955" spans="1:16" ht="14.25" customHeight="1" x14ac:dyDescent="0.3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P7955" s="2"/>
    </row>
    <row r="7956" spans="1:16" ht="14.25" customHeight="1" x14ac:dyDescent="0.3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  <c r="P7956" s="2"/>
    </row>
    <row r="7957" spans="1:16" ht="14.25" customHeight="1" x14ac:dyDescent="0.3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P7957" s="2"/>
    </row>
    <row r="7958" spans="1:16" ht="14.25" customHeight="1" x14ac:dyDescent="0.3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  <c r="P7958" s="2"/>
    </row>
    <row r="7959" spans="1:16" ht="14.25" customHeight="1" x14ac:dyDescent="0.3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P7959" s="2"/>
    </row>
    <row r="7960" spans="1:16" ht="14.25" customHeight="1" x14ac:dyDescent="0.3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P7960" s="2"/>
    </row>
    <row r="7961" spans="1:16" ht="14.25" customHeight="1" x14ac:dyDescent="0.3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P7961" s="2"/>
    </row>
    <row r="7962" spans="1:16" ht="14.25" customHeight="1" x14ac:dyDescent="0.3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P7962" s="2"/>
    </row>
    <row r="7963" spans="1:16" ht="14.25" customHeight="1" x14ac:dyDescent="0.3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  <c r="P7963" s="2"/>
    </row>
    <row r="7964" spans="1:16" ht="14.25" customHeight="1" x14ac:dyDescent="0.3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P7964" s="2"/>
    </row>
    <row r="7965" spans="1:16" ht="14.25" customHeight="1" x14ac:dyDescent="0.3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  <c r="P7965" s="2"/>
    </row>
    <row r="7966" spans="1:16" ht="14.25" customHeight="1" x14ac:dyDescent="0.3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P7966" s="2"/>
    </row>
    <row r="7967" spans="1:16" ht="14.25" customHeight="1" x14ac:dyDescent="0.3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  <c r="P7967" s="2"/>
    </row>
    <row r="7968" spans="1:16" ht="14.25" customHeight="1" x14ac:dyDescent="0.3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P7968" s="2"/>
    </row>
    <row r="7969" spans="1:16" ht="14.25" customHeight="1" x14ac:dyDescent="0.3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P7969" s="2"/>
    </row>
    <row r="7970" spans="1:16" ht="14.25" customHeight="1" x14ac:dyDescent="0.3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P7970" s="2"/>
    </row>
    <row r="7971" spans="1:16" ht="14.25" customHeight="1" x14ac:dyDescent="0.3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P7971" s="2"/>
    </row>
    <row r="7972" spans="1:16" ht="14.25" customHeight="1" x14ac:dyDescent="0.3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P7972" s="2"/>
    </row>
    <row r="7973" spans="1:16" ht="14.25" customHeight="1" x14ac:dyDescent="0.3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P7973" s="2"/>
    </row>
    <row r="7974" spans="1:16" ht="14.25" customHeight="1" x14ac:dyDescent="0.3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P7974" s="2"/>
    </row>
    <row r="7975" spans="1:16" ht="14.25" customHeight="1" x14ac:dyDescent="0.3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P7975" s="2"/>
    </row>
    <row r="7976" spans="1:16" ht="14.25" customHeight="1" x14ac:dyDescent="0.3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  <c r="P7976" s="2"/>
    </row>
    <row r="7977" spans="1:16" ht="14.25" customHeight="1" x14ac:dyDescent="0.3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P7977" s="2"/>
    </row>
    <row r="7978" spans="1:16" ht="14.25" customHeight="1" x14ac:dyDescent="0.3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P7978" s="2"/>
    </row>
    <row r="7979" spans="1:16" ht="14.25" customHeight="1" x14ac:dyDescent="0.3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P7979" s="2"/>
    </row>
    <row r="7980" spans="1:16" ht="14.25" customHeight="1" x14ac:dyDescent="0.3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P7980" s="2"/>
    </row>
    <row r="7981" spans="1:16" ht="14.25" customHeight="1" x14ac:dyDescent="0.3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  <c r="P7981" s="2"/>
    </row>
    <row r="7982" spans="1:16" ht="14.25" customHeight="1" x14ac:dyDescent="0.3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P7982" s="2"/>
    </row>
    <row r="7983" spans="1:16" ht="14.25" customHeight="1" x14ac:dyDescent="0.3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P7983" s="2"/>
    </row>
    <row r="7984" spans="1:16" ht="14.25" customHeight="1" x14ac:dyDescent="0.3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P7984" s="2"/>
    </row>
    <row r="7985" spans="1:16" ht="14.25" customHeight="1" x14ac:dyDescent="0.3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P7985" s="2"/>
    </row>
    <row r="7986" spans="1:16" ht="14.25" customHeight="1" x14ac:dyDescent="0.3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  <c r="P7986" s="2"/>
    </row>
    <row r="7987" spans="1:16" ht="14.25" customHeight="1" x14ac:dyDescent="0.3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P7987" s="2"/>
    </row>
    <row r="7988" spans="1:16" ht="14.25" customHeight="1" x14ac:dyDescent="0.3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  <c r="P7988" s="2"/>
    </row>
    <row r="7989" spans="1:16" ht="14.25" customHeight="1" x14ac:dyDescent="0.3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P7989" s="2"/>
    </row>
    <row r="7990" spans="1:16" ht="14.25" customHeight="1" x14ac:dyDescent="0.3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  <c r="P7990" s="2"/>
    </row>
    <row r="7991" spans="1:16" ht="14.25" customHeight="1" x14ac:dyDescent="0.3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P7991" s="2"/>
    </row>
    <row r="7992" spans="1:16" ht="14.25" customHeight="1" x14ac:dyDescent="0.3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P7992" s="2"/>
    </row>
    <row r="7993" spans="1:16" ht="14.25" customHeight="1" x14ac:dyDescent="0.3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  <c r="P7993" s="2"/>
    </row>
    <row r="7994" spans="1:16" ht="14.25" customHeight="1" x14ac:dyDescent="0.3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P7994" s="2"/>
    </row>
    <row r="7995" spans="1:16" ht="14.25" customHeight="1" x14ac:dyDescent="0.3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P7995" s="2"/>
    </row>
    <row r="7996" spans="1:16" ht="14.25" customHeight="1" x14ac:dyDescent="0.3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P7996" s="2"/>
    </row>
    <row r="7997" spans="1:16" ht="14.25" customHeight="1" x14ac:dyDescent="0.3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P7997" s="2"/>
    </row>
    <row r="7998" spans="1:16" ht="14.25" customHeight="1" x14ac:dyDescent="0.3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P7998" s="2"/>
    </row>
    <row r="7999" spans="1:16" ht="14.25" customHeight="1" x14ac:dyDescent="0.3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  <c r="P7999" s="2"/>
    </row>
    <row r="8000" spans="1:16" ht="14.25" customHeight="1" x14ac:dyDescent="0.3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P8000" s="2"/>
    </row>
    <row r="8001" spans="1:16" ht="14.25" customHeight="1" x14ac:dyDescent="0.3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  <c r="P8001" s="2"/>
    </row>
    <row r="8002" spans="1:16" ht="14.25" customHeight="1" x14ac:dyDescent="0.3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 t="shared" si="248"/>
        <v>1652.596</v>
      </c>
      <c r="H8002" s="2">
        <f t="shared" si="24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  <c r="P8002" s="2"/>
    </row>
    <row r="8003" spans="1:16" ht="14.25" customHeight="1" x14ac:dyDescent="0.3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 t="shared" ref="G8003:G8066" si="250">E8003*F8003</f>
        <v>97.453300000000013</v>
      </c>
      <c r="H8003" s="2">
        <f t="shared" ref="H8003:H8066" si="251"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P8003" s="2"/>
    </row>
    <row r="8004" spans="1:16" ht="14.25" customHeight="1" x14ac:dyDescent="0.3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P8004" s="2"/>
    </row>
    <row r="8005" spans="1:16" ht="14.25" customHeight="1" x14ac:dyDescent="0.3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  <c r="P8005" s="2"/>
    </row>
    <row r="8006" spans="1:16" ht="14.25" customHeight="1" x14ac:dyDescent="0.3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P8006" s="2"/>
    </row>
    <row r="8007" spans="1:16" ht="14.25" customHeight="1" x14ac:dyDescent="0.3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P8007" s="2"/>
    </row>
    <row r="8008" spans="1:16" ht="14.25" customHeight="1" x14ac:dyDescent="0.3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  <c r="P8008" s="2"/>
    </row>
    <row r="8009" spans="1:16" ht="14.25" customHeight="1" x14ac:dyDescent="0.3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P8009" s="2"/>
    </row>
    <row r="8010" spans="1:16" ht="14.25" customHeight="1" x14ac:dyDescent="0.3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P8010" s="2"/>
    </row>
    <row r="8011" spans="1:16" ht="14.25" customHeight="1" x14ac:dyDescent="0.3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  <c r="P8011" s="2"/>
    </row>
    <row r="8012" spans="1:16" ht="14.25" customHeight="1" x14ac:dyDescent="0.3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  <c r="P8012" s="2"/>
    </row>
    <row r="8013" spans="1:16" ht="14.25" customHeight="1" x14ac:dyDescent="0.3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  <c r="P8013" s="2"/>
    </row>
    <row r="8014" spans="1:16" ht="14.25" customHeight="1" x14ac:dyDescent="0.3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P8014" s="2"/>
    </row>
    <row r="8015" spans="1:16" ht="14.25" customHeight="1" x14ac:dyDescent="0.3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P8015" s="2"/>
    </row>
    <row r="8016" spans="1:16" ht="14.25" customHeight="1" x14ac:dyDescent="0.3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P8016" s="2"/>
    </row>
    <row r="8017" spans="1:16" ht="14.25" customHeight="1" x14ac:dyDescent="0.3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P8017" s="2"/>
    </row>
    <row r="8018" spans="1:16" ht="14.25" customHeight="1" x14ac:dyDescent="0.3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P8018" s="2"/>
    </row>
    <row r="8019" spans="1:16" ht="14.25" customHeight="1" x14ac:dyDescent="0.3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P8019" s="2"/>
    </row>
    <row r="8020" spans="1:16" ht="14.25" customHeight="1" x14ac:dyDescent="0.3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P8020" s="2"/>
    </row>
    <row r="8021" spans="1:16" ht="14.25" customHeight="1" x14ac:dyDescent="0.3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P8021" s="2"/>
    </row>
    <row r="8022" spans="1:16" ht="14.25" customHeight="1" x14ac:dyDescent="0.3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  <c r="P8022" s="2"/>
    </row>
    <row r="8023" spans="1:16" ht="14.25" customHeight="1" x14ac:dyDescent="0.3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P8023" s="2"/>
    </row>
    <row r="8024" spans="1:16" ht="14.25" customHeight="1" x14ac:dyDescent="0.3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P8024" s="2"/>
    </row>
    <row r="8025" spans="1:16" ht="14.25" customHeight="1" x14ac:dyDescent="0.3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P8025" s="2"/>
    </row>
    <row r="8026" spans="1:16" ht="14.25" customHeight="1" x14ac:dyDescent="0.3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P8026" s="2"/>
    </row>
    <row r="8027" spans="1:16" ht="14.25" customHeight="1" x14ac:dyDescent="0.3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P8027" s="2"/>
    </row>
    <row r="8028" spans="1:16" ht="14.25" customHeight="1" x14ac:dyDescent="0.3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P8028" s="2"/>
    </row>
    <row r="8029" spans="1:16" ht="14.25" customHeight="1" x14ac:dyDescent="0.3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P8029" s="2"/>
    </row>
    <row r="8030" spans="1:16" ht="14.25" customHeight="1" x14ac:dyDescent="0.3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P8030" s="2"/>
    </row>
    <row r="8031" spans="1:16" ht="14.25" customHeight="1" x14ac:dyDescent="0.3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P8031" s="2"/>
    </row>
    <row r="8032" spans="1:16" ht="14.25" customHeight="1" x14ac:dyDescent="0.3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P8032" s="2"/>
    </row>
    <row r="8033" spans="1:16" ht="14.25" customHeight="1" x14ac:dyDescent="0.3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  <c r="P8033" s="2"/>
    </row>
    <row r="8034" spans="1:16" ht="14.25" customHeight="1" x14ac:dyDescent="0.3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P8034" s="2"/>
    </row>
    <row r="8035" spans="1:16" ht="14.25" customHeight="1" x14ac:dyDescent="0.3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  <c r="P8035" s="2"/>
    </row>
    <row r="8036" spans="1:16" ht="14.25" customHeight="1" x14ac:dyDescent="0.3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P8036" s="2"/>
    </row>
    <row r="8037" spans="1:16" ht="14.25" customHeight="1" x14ac:dyDescent="0.3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P8037" s="2"/>
    </row>
    <row r="8038" spans="1:16" ht="14.25" customHeight="1" x14ac:dyDescent="0.3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P8038" s="2"/>
    </row>
    <row r="8039" spans="1:16" ht="14.25" customHeight="1" x14ac:dyDescent="0.3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  <c r="P8039" s="2"/>
    </row>
    <row r="8040" spans="1:16" ht="14.25" customHeight="1" x14ac:dyDescent="0.3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P8040" s="2"/>
    </row>
    <row r="8041" spans="1:16" ht="14.25" customHeight="1" x14ac:dyDescent="0.3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P8041" s="2"/>
    </row>
    <row r="8042" spans="1:16" ht="14.25" customHeight="1" x14ac:dyDescent="0.3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P8042" s="2"/>
    </row>
    <row r="8043" spans="1:16" ht="14.25" customHeight="1" x14ac:dyDescent="0.3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  <c r="P8043" s="2"/>
    </row>
    <row r="8044" spans="1:16" ht="14.25" customHeight="1" x14ac:dyDescent="0.3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P8044" s="2"/>
    </row>
    <row r="8045" spans="1:16" ht="14.25" customHeight="1" x14ac:dyDescent="0.3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P8045" s="2"/>
    </row>
    <row r="8046" spans="1:16" ht="14.25" customHeight="1" x14ac:dyDescent="0.3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P8046" s="2"/>
    </row>
    <row r="8047" spans="1:16" ht="14.25" customHeight="1" x14ac:dyDescent="0.3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  <c r="P8047" s="2"/>
    </row>
    <row r="8048" spans="1:16" ht="14.25" customHeight="1" x14ac:dyDescent="0.3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P8048" s="2"/>
    </row>
    <row r="8049" spans="1:16" ht="14.25" customHeight="1" x14ac:dyDescent="0.3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P8049" s="2"/>
    </row>
    <row r="8050" spans="1:16" ht="14.25" customHeight="1" x14ac:dyDescent="0.3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P8050" s="2"/>
    </row>
    <row r="8051" spans="1:16" ht="14.25" customHeight="1" x14ac:dyDescent="0.3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P8051" s="2"/>
    </row>
    <row r="8052" spans="1:16" ht="14.25" customHeight="1" x14ac:dyDescent="0.3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  <c r="P8052" s="2"/>
    </row>
    <row r="8053" spans="1:16" ht="14.25" customHeight="1" x14ac:dyDescent="0.3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P8053" s="2"/>
    </row>
    <row r="8054" spans="1:16" ht="14.25" customHeight="1" x14ac:dyDescent="0.3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P8054" s="2"/>
    </row>
    <row r="8055" spans="1:16" ht="14.25" customHeight="1" x14ac:dyDescent="0.3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P8055" s="2"/>
    </row>
    <row r="8056" spans="1:16" ht="14.25" customHeight="1" x14ac:dyDescent="0.3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P8056" s="2"/>
    </row>
    <row r="8057" spans="1:16" ht="14.25" customHeight="1" x14ac:dyDescent="0.3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P8057" s="2"/>
    </row>
    <row r="8058" spans="1:16" ht="14.25" customHeight="1" x14ac:dyDescent="0.3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P8058" s="2"/>
    </row>
    <row r="8059" spans="1:16" ht="14.25" customHeight="1" x14ac:dyDescent="0.3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P8059" s="2"/>
    </row>
    <row r="8060" spans="1:16" ht="14.25" customHeight="1" x14ac:dyDescent="0.3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P8060" s="2"/>
    </row>
    <row r="8061" spans="1:16" ht="14.25" customHeight="1" x14ac:dyDescent="0.3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P8061" s="2"/>
    </row>
    <row r="8062" spans="1:16" ht="14.25" customHeight="1" x14ac:dyDescent="0.3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P8062" s="2"/>
    </row>
    <row r="8063" spans="1:16" ht="14.25" customHeight="1" x14ac:dyDescent="0.3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P8063" s="2"/>
    </row>
    <row r="8064" spans="1:16" ht="14.25" customHeight="1" x14ac:dyDescent="0.3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P8064" s="2"/>
    </row>
    <row r="8065" spans="1:16" ht="14.25" customHeight="1" x14ac:dyDescent="0.3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P8065" s="2"/>
    </row>
    <row r="8066" spans="1:16" ht="14.25" customHeight="1" x14ac:dyDescent="0.3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 t="shared" si="250"/>
        <v>357.06959999999998</v>
      </c>
      <c r="H8066" s="2">
        <f t="shared" si="251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P8066" s="2"/>
    </row>
    <row r="8067" spans="1:16" ht="14.25" customHeight="1" x14ac:dyDescent="0.3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 t="shared" ref="G8067:G8130" si="252">E8067*F8067</f>
        <v>1136.9553000000001</v>
      </c>
      <c r="H8067" s="2">
        <f t="shared" ref="H8067:H8130" si="253">E8067-G8067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  <c r="P8067" s="2"/>
    </row>
    <row r="8068" spans="1:16" ht="14.25" customHeight="1" x14ac:dyDescent="0.3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P8068" s="2"/>
    </row>
    <row r="8069" spans="1:16" ht="14.25" customHeight="1" x14ac:dyDescent="0.3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P8069" s="2"/>
    </row>
    <row r="8070" spans="1:16" ht="14.25" customHeight="1" x14ac:dyDescent="0.3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P8070" s="2"/>
    </row>
    <row r="8071" spans="1:16" ht="14.25" customHeight="1" x14ac:dyDescent="0.3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P8071" s="2"/>
    </row>
    <row r="8072" spans="1:16" ht="14.25" customHeight="1" x14ac:dyDescent="0.3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P8072" s="2"/>
    </row>
    <row r="8073" spans="1:16" ht="14.25" customHeight="1" x14ac:dyDescent="0.3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P8073" s="2"/>
    </row>
    <row r="8074" spans="1:16" ht="14.25" customHeight="1" x14ac:dyDescent="0.3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P8074" s="2"/>
    </row>
    <row r="8075" spans="1:16" ht="14.25" customHeight="1" x14ac:dyDescent="0.3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P8075" s="2"/>
    </row>
    <row r="8076" spans="1:16" ht="14.25" customHeight="1" x14ac:dyDescent="0.3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P8076" s="2"/>
    </row>
    <row r="8077" spans="1:16" ht="14.25" customHeight="1" x14ac:dyDescent="0.3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  <c r="P8077" s="2"/>
    </row>
    <row r="8078" spans="1:16" ht="14.25" customHeight="1" x14ac:dyDescent="0.3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P8078" s="2"/>
    </row>
    <row r="8079" spans="1:16" ht="14.25" customHeight="1" x14ac:dyDescent="0.3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P8079" s="2"/>
    </row>
    <row r="8080" spans="1:16" ht="14.25" customHeight="1" x14ac:dyDescent="0.3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P8080" s="2"/>
    </row>
    <row r="8081" spans="1:16" ht="14.25" customHeight="1" x14ac:dyDescent="0.3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  <c r="P8081" s="2"/>
    </row>
    <row r="8082" spans="1:16" ht="14.25" customHeight="1" x14ac:dyDescent="0.3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  <c r="P8082" s="2"/>
    </row>
    <row r="8083" spans="1:16" ht="14.25" customHeight="1" x14ac:dyDescent="0.3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P8083" s="2"/>
    </row>
    <row r="8084" spans="1:16" ht="14.25" customHeight="1" x14ac:dyDescent="0.3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  <c r="P8084" s="2"/>
    </row>
    <row r="8085" spans="1:16" ht="14.25" customHeight="1" x14ac:dyDescent="0.3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P8085" s="2"/>
    </row>
    <row r="8086" spans="1:16" ht="14.25" customHeight="1" x14ac:dyDescent="0.3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  <c r="P8086" s="2"/>
    </row>
    <row r="8087" spans="1:16" ht="14.25" customHeight="1" x14ac:dyDescent="0.3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  <c r="P8087" s="2"/>
    </row>
    <row r="8088" spans="1:16" ht="14.25" customHeight="1" x14ac:dyDescent="0.3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P8088" s="2"/>
    </row>
    <row r="8089" spans="1:16" ht="14.25" customHeight="1" x14ac:dyDescent="0.3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P8089" s="2"/>
    </row>
    <row r="8090" spans="1:16" ht="14.25" customHeight="1" x14ac:dyDescent="0.3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P8090" s="2"/>
    </row>
    <row r="8091" spans="1:16" ht="14.25" customHeight="1" x14ac:dyDescent="0.3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P8091" s="2"/>
    </row>
    <row r="8092" spans="1:16" ht="14.25" customHeight="1" x14ac:dyDescent="0.3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P8092" s="2"/>
    </row>
    <row r="8093" spans="1:16" ht="14.25" customHeight="1" x14ac:dyDescent="0.3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  <c r="P8093" s="2"/>
    </row>
    <row r="8094" spans="1:16" ht="14.25" customHeight="1" x14ac:dyDescent="0.3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P8094" s="2"/>
    </row>
    <row r="8095" spans="1:16" ht="14.25" customHeight="1" x14ac:dyDescent="0.3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  <c r="P8095" s="2"/>
    </row>
    <row r="8096" spans="1:16" ht="14.25" customHeight="1" x14ac:dyDescent="0.3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P8096" s="2"/>
    </row>
    <row r="8097" spans="1:16" ht="14.25" customHeight="1" x14ac:dyDescent="0.3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P8097" s="2"/>
    </row>
    <row r="8098" spans="1:16" ht="14.25" customHeight="1" x14ac:dyDescent="0.3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P8098" s="2"/>
    </row>
    <row r="8099" spans="1:16" ht="14.25" customHeight="1" x14ac:dyDescent="0.3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P8099" s="2"/>
    </row>
    <row r="8100" spans="1:16" ht="14.25" customHeight="1" x14ac:dyDescent="0.3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  <c r="P8100" s="2"/>
    </row>
    <row r="8101" spans="1:16" ht="14.25" customHeight="1" x14ac:dyDescent="0.3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P8101" s="2"/>
    </row>
    <row r="8102" spans="1:16" ht="14.25" customHeight="1" x14ac:dyDescent="0.3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  <c r="P8102" s="2"/>
    </row>
    <row r="8103" spans="1:16" ht="14.25" customHeight="1" x14ac:dyDescent="0.3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  <c r="P8103" s="2"/>
    </row>
    <row r="8104" spans="1:16" ht="14.25" customHeight="1" x14ac:dyDescent="0.3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  <c r="P8104" s="2"/>
    </row>
    <row r="8105" spans="1:16" ht="14.25" customHeight="1" x14ac:dyDescent="0.3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P8105" s="2"/>
    </row>
    <row r="8106" spans="1:16" ht="14.25" customHeight="1" x14ac:dyDescent="0.3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P8106" s="2"/>
    </row>
    <row r="8107" spans="1:16" ht="14.25" customHeight="1" x14ac:dyDescent="0.3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P8107" s="2"/>
    </row>
    <row r="8108" spans="1:16" ht="14.25" customHeight="1" x14ac:dyDescent="0.3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P8108" s="2"/>
    </row>
    <row r="8109" spans="1:16" ht="14.25" customHeight="1" x14ac:dyDescent="0.3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  <c r="P8109" s="2"/>
    </row>
    <row r="8110" spans="1:16" ht="14.25" customHeight="1" x14ac:dyDescent="0.3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P8110" s="2"/>
    </row>
    <row r="8111" spans="1:16" ht="14.25" customHeight="1" x14ac:dyDescent="0.3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P8111" s="2"/>
    </row>
    <row r="8112" spans="1:16" ht="14.25" customHeight="1" x14ac:dyDescent="0.3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P8112" s="2"/>
    </row>
    <row r="8113" spans="1:16" ht="14.25" customHeight="1" x14ac:dyDescent="0.3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P8113" s="2"/>
    </row>
    <row r="8114" spans="1:16" ht="14.25" customHeight="1" x14ac:dyDescent="0.3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  <c r="P8114" s="2"/>
    </row>
    <row r="8115" spans="1:16" ht="14.25" customHeight="1" x14ac:dyDescent="0.3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P8115" s="2"/>
    </row>
    <row r="8116" spans="1:16" ht="14.25" customHeight="1" x14ac:dyDescent="0.3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P8116" s="2"/>
    </row>
    <row r="8117" spans="1:16" ht="14.25" customHeight="1" x14ac:dyDescent="0.3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P8117" s="2"/>
    </row>
    <row r="8118" spans="1:16" ht="14.25" customHeight="1" x14ac:dyDescent="0.3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P8118" s="2"/>
    </row>
    <row r="8119" spans="1:16" ht="14.25" customHeight="1" x14ac:dyDescent="0.3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P8119" s="2"/>
    </row>
    <row r="8120" spans="1:16" ht="14.25" customHeight="1" x14ac:dyDescent="0.3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  <c r="P8120" s="2"/>
    </row>
    <row r="8121" spans="1:16" ht="14.25" customHeight="1" x14ac:dyDescent="0.3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P8121" s="2"/>
    </row>
    <row r="8122" spans="1:16" ht="14.25" customHeight="1" x14ac:dyDescent="0.3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P8122" s="2"/>
    </row>
    <row r="8123" spans="1:16" ht="14.25" customHeight="1" x14ac:dyDescent="0.3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  <c r="P8123" s="2"/>
    </row>
    <row r="8124" spans="1:16" ht="14.25" customHeight="1" x14ac:dyDescent="0.3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P8124" s="2"/>
    </row>
    <row r="8125" spans="1:16" ht="14.25" customHeight="1" x14ac:dyDescent="0.3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P8125" s="2"/>
    </row>
    <row r="8126" spans="1:16" ht="14.25" customHeight="1" x14ac:dyDescent="0.3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P8126" s="2"/>
    </row>
    <row r="8127" spans="1:16" ht="14.25" customHeight="1" x14ac:dyDescent="0.3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P8127" s="2"/>
    </row>
    <row r="8128" spans="1:16" ht="14.25" customHeight="1" x14ac:dyDescent="0.3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  <c r="P8128" s="2"/>
    </row>
    <row r="8129" spans="1:16" ht="14.25" customHeight="1" x14ac:dyDescent="0.3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P8129" s="2"/>
    </row>
    <row r="8130" spans="1:16" ht="14.25" customHeight="1" x14ac:dyDescent="0.3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 t="shared" si="252"/>
        <v>1.5091000000000001</v>
      </c>
      <c r="H8130" s="2">
        <f t="shared" si="253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P8130" s="2"/>
    </row>
    <row r="8131" spans="1:16" ht="14.25" customHeight="1" x14ac:dyDescent="0.3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 t="shared" ref="G8131:G8194" si="254">E8131*F8131</f>
        <v>1332.73</v>
      </c>
      <c r="H8131" s="2">
        <f t="shared" ref="H8131:H8194" si="255">E8131-G8131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  <c r="P8131" s="2"/>
    </row>
    <row r="8132" spans="1:16" ht="14.25" customHeight="1" x14ac:dyDescent="0.3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P8132" s="2"/>
    </row>
    <row r="8133" spans="1:16" ht="14.25" customHeight="1" x14ac:dyDescent="0.3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P8133" s="2"/>
    </row>
    <row r="8134" spans="1:16" ht="14.25" customHeight="1" x14ac:dyDescent="0.3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P8134" s="2"/>
    </row>
    <row r="8135" spans="1:16" ht="14.25" customHeight="1" x14ac:dyDescent="0.3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P8135" s="2"/>
    </row>
    <row r="8136" spans="1:16" ht="14.25" customHeight="1" x14ac:dyDescent="0.3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P8136" s="2"/>
    </row>
    <row r="8137" spans="1:16" ht="14.25" customHeight="1" x14ac:dyDescent="0.3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P8137" s="2"/>
    </row>
    <row r="8138" spans="1:16" ht="14.25" customHeight="1" x14ac:dyDescent="0.3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P8138" s="2"/>
    </row>
    <row r="8139" spans="1:16" ht="14.25" customHeight="1" x14ac:dyDescent="0.3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P8139" s="2"/>
    </row>
    <row r="8140" spans="1:16" ht="14.25" customHeight="1" x14ac:dyDescent="0.3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P8140" s="2"/>
    </row>
    <row r="8141" spans="1:16" ht="14.25" customHeight="1" x14ac:dyDescent="0.3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P8141" s="2"/>
    </row>
    <row r="8142" spans="1:16" ht="14.25" customHeight="1" x14ac:dyDescent="0.3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P8142" s="2"/>
    </row>
    <row r="8143" spans="1:16" ht="14.25" customHeight="1" x14ac:dyDescent="0.3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P8143" s="2"/>
    </row>
    <row r="8144" spans="1:16" ht="14.25" customHeight="1" x14ac:dyDescent="0.3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P8144" s="2"/>
    </row>
    <row r="8145" spans="1:16" ht="14.25" customHeight="1" x14ac:dyDescent="0.3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  <c r="P8145" s="2"/>
    </row>
    <row r="8146" spans="1:16" ht="14.25" customHeight="1" x14ac:dyDescent="0.3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P8146" s="2"/>
    </row>
    <row r="8147" spans="1:16" ht="14.25" customHeight="1" x14ac:dyDescent="0.3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P8147" s="2"/>
    </row>
    <row r="8148" spans="1:16" ht="14.25" customHeight="1" x14ac:dyDescent="0.3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P8148" s="2"/>
    </row>
    <row r="8149" spans="1:16" ht="14.25" customHeight="1" x14ac:dyDescent="0.3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  <c r="P8149" s="2"/>
    </row>
    <row r="8150" spans="1:16" ht="14.25" customHeight="1" x14ac:dyDescent="0.3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P8150" s="2"/>
    </row>
    <row r="8151" spans="1:16" ht="14.25" customHeight="1" x14ac:dyDescent="0.3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  <c r="P8151" s="2"/>
    </row>
    <row r="8152" spans="1:16" ht="14.25" customHeight="1" x14ac:dyDescent="0.3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P8152" s="2"/>
    </row>
    <row r="8153" spans="1:16" ht="14.25" customHeight="1" x14ac:dyDescent="0.3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P8153" s="2"/>
    </row>
    <row r="8154" spans="1:16" ht="14.25" customHeight="1" x14ac:dyDescent="0.3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  <c r="P8154" s="2"/>
    </row>
    <row r="8155" spans="1:16" ht="14.25" customHeight="1" x14ac:dyDescent="0.3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  <c r="P8155" s="2"/>
    </row>
    <row r="8156" spans="1:16" ht="14.25" customHeight="1" x14ac:dyDescent="0.3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  <c r="P8156" s="2"/>
    </row>
    <row r="8157" spans="1:16" ht="14.25" customHeight="1" x14ac:dyDescent="0.3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P8157" s="2"/>
    </row>
    <row r="8158" spans="1:16" ht="14.25" customHeight="1" x14ac:dyDescent="0.3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P8158" s="2"/>
    </row>
    <row r="8159" spans="1:16" ht="14.25" customHeight="1" x14ac:dyDescent="0.3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P8159" s="2"/>
    </row>
    <row r="8160" spans="1:16" ht="14.25" customHeight="1" x14ac:dyDescent="0.3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  <c r="P8160" s="2"/>
    </row>
    <row r="8161" spans="1:16" ht="14.25" customHeight="1" x14ac:dyDescent="0.3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P8161" s="2"/>
    </row>
    <row r="8162" spans="1:16" ht="14.25" customHeight="1" x14ac:dyDescent="0.3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  <c r="P8162" s="2"/>
    </row>
    <row r="8163" spans="1:16" ht="14.25" customHeight="1" x14ac:dyDescent="0.3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P8163" s="2"/>
    </row>
    <row r="8164" spans="1:16" ht="14.25" customHeight="1" x14ac:dyDescent="0.3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P8164" s="2"/>
    </row>
    <row r="8165" spans="1:16" ht="14.25" customHeight="1" x14ac:dyDescent="0.3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P8165" s="2"/>
    </row>
    <row r="8166" spans="1:16" ht="14.25" customHeight="1" x14ac:dyDescent="0.3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P8166" s="2"/>
    </row>
    <row r="8167" spans="1:16" ht="14.25" customHeight="1" x14ac:dyDescent="0.3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P8167" s="2"/>
    </row>
    <row r="8168" spans="1:16" ht="14.25" customHeight="1" x14ac:dyDescent="0.3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  <c r="P8168" s="2"/>
    </row>
    <row r="8169" spans="1:16" ht="14.25" customHeight="1" x14ac:dyDescent="0.3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P8169" s="2"/>
    </row>
    <row r="8170" spans="1:16" ht="14.25" customHeight="1" x14ac:dyDescent="0.3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P8170" s="2"/>
    </row>
    <row r="8171" spans="1:16" ht="14.25" customHeight="1" x14ac:dyDescent="0.3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  <c r="P8171" s="2"/>
    </row>
    <row r="8172" spans="1:16" ht="14.25" customHeight="1" x14ac:dyDescent="0.3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  <c r="P8172" s="2"/>
    </row>
    <row r="8173" spans="1:16" ht="14.25" customHeight="1" x14ac:dyDescent="0.3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  <c r="P8173" s="2"/>
    </row>
    <row r="8174" spans="1:16" ht="14.25" customHeight="1" x14ac:dyDescent="0.3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P8174" s="2"/>
    </row>
    <row r="8175" spans="1:16" ht="14.25" customHeight="1" x14ac:dyDescent="0.3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P8175" s="2"/>
    </row>
    <row r="8176" spans="1:16" ht="14.25" customHeight="1" x14ac:dyDescent="0.3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P8176" s="2"/>
    </row>
    <row r="8177" spans="1:16" ht="14.25" customHeight="1" x14ac:dyDescent="0.3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  <c r="P8177" s="2"/>
    </row>
    <row r="8178" spans="1:16" ht="14.25" customHeight="1" x14ac:dyDescent="0.3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P8178" s="2"/>
    </row>
    <row r="8179" spans="1:16" ht="14.25" customHeight="1" x14ac:dyDescent="0.3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P8179" s="2"/>
    </row>
    <row r="8180" spans="1:16" ht="14.25" customHeight="1" x14ac:dyDescent="0.3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P8180" s="2"/>
    </row>
    <row r="8181" spans="1:16" ht="14.25" customHeight="1" x14ac:dyDescent="0.3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P8181" s="2"/>
    </row>
    <row r="8182" spans="1:16" ht="14.25" customHeight="1" x14ac:dyDescent="0.3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P8182" s="2"/>
    </row>
    <row r="8183" spans="1:16" ht="14.25" customHeight="1" x14ac:dyDescent="0.3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P8183" s="2"/>
    </row>
    <row r="8184" spans="1:16" ht="14.25" customHeight="1" x14ac:dyDescent="0.3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P8184" s="2"/>
    </row>
    <row r="8185" spans="1:16" ht="14.25" customHeight="1" x14ac:dyDescent="0.3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P8185" s="2"/>
    </row>
    <row r="8186" spans="1:16" ht="14.25" customHeight="1" x14ac:dyDescent="0.3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P8186" s="2"/>
    </row>
    <row r="8187" spans="1:16" ht="14.25" customHeight="1" x14ac:dyDescent="0.3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P8187" s="2"/>
    </row>
    <row r="8188" spans="1:16" ht="14.25" customHeight="1" x14ac:dyDescent="0.3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  <c r="P8188" s="2"/>
    </row>
    <row r="8189" spans="1:16" ht="14.25" customHeight="1" x14ac:dyDescent="0.3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P8189" s="2"/>
    </row>
    <row r="8190" spans="1:16" ht="14.25" customHeight="1" x14ac:dyDescent="0.3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P8190" s="2"/>
    </row>
    <row r="8191" spans="1:16" ht="14.25" customHeight="1" x14ac:dyDescent="0.3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P8191" s="2"/>
    </row>
    <row r="8192" spans="1:16" ht="14.25" customHeight="1" x14ac:dyDescent="0.3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  <c r="P8192" s="2"/>
    </row>
    <row r="8193" spans="1:16" ht="14.25" customHeight="1" x14ac:dyDescent="0.3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P8193" s="2"/>
    </row>
    <row r="8194" spans="1:16" ht="14.25" customHeight="1" x14ac:dyDescent="0.3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 t="shared" si="254"/>
        <v>61.873099999999994</v>
      </c>
      <c r="H8194" s="2">
        <f t="shared" si="255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P8194" s="2"/>
    </row>
    <row r="8195" spans="1:16" ht="14.25" customHeight="1" x14ac:dyDescent="0.3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 t="shared" ref="G8195:G8258" si="256">E8195*F8195</f>
        <v>402.3</v>
      </c>
      <c r="H8195" s="2">
        <f t="shared" ref="H8195:H8258" si="257"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P8195" s="2"/>
    </row>
    <row r="8196" spans="1:16" ht="14.25" customHeight="1" x14ac:dyDescent="0.3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P8196" s="2"/>
    </row>
    <row r="8197" spans="1:16" ht="14.25" customHeight="1" x14ac:dyDescent="0.3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P8197" s="2"/>
    </row>
    <row r="8198" spans="1:16" ht="14.25" customHeight="1" x14ac:dyDescent="0.3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  <c r="P8198" s="2"/>
    </row>
    <row r="8199" spans="1:16" ht="14.25" customHeight="1" x14ac:dyDescent="0.3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P8199" s="2"/>
    </row>
    <row r="8200" spans="1:16" ht="14.25" customHeight="1" x14ac:dyDescent="0.3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P8200" s="2"/>
    </row>
    <row r="8201" spans="1:16" ht="14.25" customHeight="1" x14ac:dyDescent="0.3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P8201" s="2"/>
    </row>
    <row r="8202" spans="1:16" ht="14.25" customHeight="1" x14ac:dyDescent="0.3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P8202" s="2"/>
    </row>
    <row r="8203" spans="1:16" ht="14.25" customHeight="1" x14ac:dyDescent="0.3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  <c r="P8203" s="2"/>
    </row>
    <row r="8204" spans="1:16" ht="14.25" customHeight="1" x14ac:dyDescent="0.3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P8204" s="2"/>
    </row>
    <row r="8205" spans="1:16" ht="14.25" customHeight="1" x14ac:dyDescent="0.3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P8205" s="2"/>
    </row>
    <row r="8206" spans="1:16" ht="14.25" customHeight="1" x14ac:dyDescent="0.3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P8206" s="2"/>
    </row>
    <row r="8207" spans="1:16" ht="14.25" customHeight="1" x14ac:dyDescent="0.3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P8207" s="2"/>
    </row>
    <row r="8208" spans="1:16" ht="14.25" customHeight="1" x14ac:dyDescent="0.3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P8208" s="2"/>
    </row>
    <row r="8209" spans="1:16" ht="14.25" customHeight="1" x14ac:dyDescent="0.3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P8209" s="2"/>
    </row>
    <row r="8210" spans="1:16" ht="14.25" customHeight="1" x14ac:dyDescent="0.3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P8210" s="2"/>
    </row>
    <row r="8211" spans="1:16" ht="14.25" customHeight="1" x14ac:dyDescent="0.3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P8211" s="2"/>
    </row>
    <row r="8212" spans="1:16" ht="14.25" customHeight="1" x14ac:dyDescent="0.3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  <c r="P8212" s="2"/>
    </row>
    <row r="8213" spans="1:16" ht="14.25" customHeight="1" x14ac:dyDescent="0.3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P8213" s="2"/>
    </row>
    <row r="8214" spans="1:16" ht="14.25" customHeight="1" x14ac:dyDescent="0.3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  <c r="P8214" s="2"/>
    </row>
    <row r="8215" spans="1:16" ht="14.25" customHeight="1" x14ac:dyDescent="0.3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P8215" s="2"/>
    </row>
    <row r="8216" spans="1:16" ht="14.25" customHeight="1" x14ac:dyDescent="0.3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P8216" s="2"/>
    </row>
    <row r="8217" spans="1:16" ht="14.25" customHeight="1" x14ac:dyDescent="0.3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P8217" s="2"/>
    </row>
    <row r="8218" spans="1:16" ht="14.25" customHeight="1" x14ac:dyDescent="0.3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P8218" s="2"/>
    </row>
    <row r="8219" spans="1:16" ht="14.25" customHeight="1" x14ac:dyDescent="0.3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  <c r="P8219" s="2"/>
    </row>
    <row r="8220" spans="1:16" ht="14.25" customHeight="1" x14ac:dyDescent="0.3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P8220" s="2"/>
    </row>
    <row r="8221" spans="1:16" ht="14.25" customHeight="1" x14ac:dyDescent="0.3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P8221" s="2"/>
    </row>
    <row r="8222" spans="1:16" ht="14.25" customHeight="1" x14ac:dyDescent="0.3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  <c r="P8222" s="2"/>
    </row>
    <row r="8223" spans="1:16" ht="14.25" customHeight="1" x14ac:dyDescent="0.3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P8223" s="2"/>
    </row>
    <row r="8224" spans="1:16" ht="14.25" customHeight="1" x14ac:dyDescent="0.3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P8224" s="2"/>
    </row>
    <row r="8225" spans="1:16" ht="14.25" customHeight="1" x14ac:dyDescent="0.3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P8225" s="2"/>
    </row>
    <row r="8226" spans="1:16" ht="14.25" customHeight="1" x14ac:dyDescent="0.3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P8226" s="2"/>
    </row>
    <row r="8227" spans="1:16" ht="14.25" customHeight="1" x14ac:dyDescent="0.3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P8227" s="2"/>
    </row>
    <row r="8228" spans="1:16" ht="14.25" customHeight="1" x14ac:dyDescent="0.3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P8228" s="2"/>
    </row>
    <row r="8229" spans="1:16" ht="14.25" customHeight="1" x14ac:dyDescent="0.3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  <c r="P8229" s="2"/>
    </row>
    <row r="8230" spans="1:16" ht="14.25" customHeight="1" x14ac:dyDescent="0.3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P8230" s="2"/>
    </row>
    <row r="8231" spans="1:16" ht="14.25" customHeight="1" x14ac:dyDescent="0.3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P8231" s="2"/>
    </row>
    <row r="8232" spans="1:16" ht="14.25" customHeight="1" x14ac:dyDescent="0.3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P8232" s="2"/>
    </row>
    <row r="8233" spans="1:16" ht="14.25" customHeight="1" x14ac:dyDescent="0.3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P8233" s="2"/>
    </row>
    <row r="8234" spans="1:16" ht="14.25" customHeight="1" x14ac:dyDescent="0.3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P8234" s="2"/>
    </row>
    <row r="8235" spans="1:16" ht="14.25" customHeight="1" x14ac:dyDescent="0.3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P8235" s="2"/>
    </row>
    <row r="8236" spans="1:16" ht="14.25" customHeight="1" x14ac:dyDescent="0.3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P8236" s="2"/>
    </row>
    <row r="8237" spans="1:16" ht="14.25" customHeight="1" x14ac:dyDescent="0.3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P8237" s="2"/>
    </row>
    <row r="8238" spans="1:16" ht="14.25" customHeight="1" x14ac:dyDescent="0.3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P8238" s="2"/>
    </row>
    <row r="8239" spans="1:16" ht="14.25" customHeight="1" x14ac:dyDescent="0.3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  <c r="P8239" s="2"/>
    </row>
    <row r="8240" spans="1:16" ht="14.25" customHeight="1" x14ac:dyDescent="0.3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  <c r="P8240" s="2"/>
    </row>
    <row r="8241" spans="1:16" ht="14.25" customHeight="1" x14ac:dyDescent="0.3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P8241" s="2"/>
    </row>
    <row r="8242" spans="1:16" ht="14.25" customHeight="1" x14ac:dyDescent="0.3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P8242" s="2"/>
    </row>
    <row r="8243" spans="1:16" ht="14.25" customHeight="1" x14ac:dyDescent="0.3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  <c r="P8243" s="2"/>
    </row>
    <row r="8244" spans="1:16" ht="14.25" customHeight="1" x14ac:dyDescent="0.3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P8244" s="2"/>
    </row>
    <row r="8245" spans="1:16" ht="14.25" customHeight="1" x14ac:dyDescent="0.3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P8245" s="2"/>
    </row>
    <row r="8246" spans="1:16" ht="14.25" customHeight="1" x14ac:dyDescent="0.3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P8246" s="2"/>
    </row>
    <row r="8247" spans="1:16" ht="14.25" customHeight="1" x14ac:dyDescent="0.3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P8247" s="2"/>
    </row>
    <row r="8248" spans="1:16" ht="14.25" customHeight="1" x14ac:dyDescent="0.3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P8248" s="2"/>
    </row>
    <row r="8249" spans="1:16" ht="14.25" customHeight="1" x14ac:dyDescent="0.3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P8249" s="2"/>
    </row>
    <row r="8250" spans="1:16" ht="14.25" customHeight="1" x14ac:dyDescent="0.3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  <c r="P8250" s="2"/>
    </row>
    <row r="8251" spans="1:16" ht="14.25" customHeight="1" x14ac:dyDescent="0.3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  <c r="P8251" s="2"/>
    </row>
    <row r="8252" spans="1:16" ht="14.25" customHeight="1" x14ac:dyDescent="0.3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P8252" s="2"/>
    </row>
    <row r="8253" spans="1:16" ht="14.25" customHeight="1" x14ac:dyDescent="0.3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P8253" s="2"/>
    </row>
    <row r="8254" spans="1:16" ht="14.25" customHeight="1" x14ac:dyDescent="0.3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P8254" s="2"/>
    </row>
    <row r="8255" spans="1:16" ht="14.25" customHeight="1" x14ac:dyDescent="0.3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P8255" s="2"/>
    </row>
    <row r="8256" spans="1:16" ht="14.25" customHeight="1" x14ac:dyDescent="0.3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P8256" s="2"/>
    </row>
    <row r="8257" spans="1:16" ht="14.25" customHeight="1" x14ac:dyDescent="0.3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P8257" s="2"/>
    </row>
    <row r="8258" spans="1:16" ht="14.25" customHeight="1" x14ac:dyDescent="0.3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 t="shared" si="256"/>
        <v>2368.9248000000002</v>
      </c>
      <c r="H8258" s="2">
        <f t="shared" si="257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  <c r="P8258" s="2"/>
    </row>
    <row r="8259" spans="1:16" ht="14.25" customHeight="1" x14ac:dyDescent="0.3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 t="shared" ref="G8259:G8322" si="258">E8259*F8259</f>
        <v>267.39419999999996</v>
      </c>
      <c r="H8259" s="2">
        <f t="shared" ref="H8259:H8322" si="259"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P8259" s="2"/>
    </row>
    <row r="8260" spans="1:16" ht="14.25" customHeight="1" x14ac:dyDescent="0.3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P8260" s="2"/>
    </row>
    <row r="8261" spans="1:16" ht="14.25" customHeight="1" x14ac:dyDescent="0.3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  <c r="P8261" s="2"/>
    </row>
    <row r="8262" spans="1:16" ht="14.25" customHeight="1" x14ac:dyDescent="0.3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  <c r="P8262" s="2"/>
    </row>
    <row r="8263" spans="1:16" ht="14.25" customHeight="1" x14ac:dyDescent="0.3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P8263" s="2"/>
    </row>
    <row r="8264" spans="1:16" ht="14.25" customHeight="1" x14ac:dyDescent="0.3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P8264" s="2"/>
    </row>
    <row r="8265" spans="1:16" ht="14.25" customHeight="1" x14ac:dyDescent="0.3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P8265" s="2"/>
    </row>
    <row r="8266" spans="1:16" ht="14.25" customHeight="1" x14ac:dyDescent="0.3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  <c r="P8266" s="2"/>
    </row>
    <row r="8267" spans="1:16" ht="14.25" customHeight="1" x14ac:dyDescent="0.3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P8267" s="2"/>
    </row>
    <row r="8268" spans="1:16" ht="14.25" customHeight="1" x14ac:dyDescent="0.3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P8268" s="2"/>
    </row>
    <row r="8269" spans="1:16" ht="14.25" customHeight="1" x14ac:dyDescent="0.3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P8269" s="2"/>
    </row>
    <row r="8270" spans="1:16" ht="14.25" customHeight="1" x14ac:dyDescent="0.3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  <c r="P8270" s="2"/>
    </row>
    <row r="8271" spans="1:16" ht="14.25" customHeight="1" x14ac:dyDescent="0.3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P8271" s="2"/>
    </row>
    <row r="8272" spans="1:16" ht="14.25" customHeight="1" x14ac:dyDescent="0.3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  <c r="P8272" s="2"/>
    </row>
    <row r="8273" spans="1:16" ht="14.25" customHeight="1" x14ac:dyDescent="0.3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P8273" s="2"/>
    </row>
    <row r="8274" spans="1:16" ht="14.25" customHeight="1" x14ac:dyDescent="0.3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P8274" s="2"/>
    </row>
    <row r="8275" spans="1:16" ht="14.25" customHeight="1" x14ac:dyDescent="0.3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P8275" s="2"/>
    </row>
    <row r="8276" spans="1:16" ht="14.25" customHeight="1" x14ac:dyDescent="0.3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P8276" s="2"/>
    </row>
    <row r="8277" spans="1:16" ht="14.25" customHeight="1" x14ac:dyDescent="0.3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  <c r="P8277" s="2"/>
    </row>
    <row r="8278" spans="1:16" ht="14.25" customHeight="1" x14ac:dyDescent="0.3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P8278" s="2"/>
    </row>
    <row r="8279" spans="1:16" ht="14.25" customHeight="1" x14ac:dyDescent="0.3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P8279" s="2"/>
    </row>
    <row r="8280" spans="1:16" ht="14.25" customHeight="1" x14ac:dyDescent="0.3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P8280" s="2"/>
    </row>
    <row r="8281" spans="1:16" ht="14.25" customHeight="1" x14ac:dyDescent="0.3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P8281" s="2"/>
    </row>
    <row r="8282" spans="1:16" ht="14.25" customHeight="1" x14ac:dyDescent="0.3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P8282" s="2"/>
    </row>
    <row r="8283" spans="1:16" ht="14.25" customHeight="1" x14ac:dyDescent="0.3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P8283" s="2"/>
    </row>
    <row r="8284" spans="1:16" ht="14.25" customHeight="1" x14ac:dyDescent="0.3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P8284" s="2"/>
    </row>
    <row r="8285" spans="1:16" ht="14.25" customHeight="1" x14ac:dyDescent="0.3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  <c r="P8285" s="2"/>
    </row>
    <row r="8286" spans="1:16" ht="14.25" customHeight="1" x14ac:dyDescent="0.3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  <c r="P8286" s="2"/>
    </row>
    <row r="8287" spans="1:16" ht="14.25" customHeight="1" x14ac:dyDescent="0.3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P8287" s="2"/>
    </row>
    <row r="8288" spans="1:16" ht="14.25" customHeight="1" x14ac:dyDescent="0.3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P8288" s="2"/>
    </row>
    <row r="8289" spans="1:16" ht="14.25" customHeight="1" x14ac:dyDescent="0.3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  <c r="P8289" s="2"/>
    </row>
    <row r="8290" spans="1:16" ht="14.25" customHeight="1" x14ac:dyDescent="0.3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P8290" s="2"/>
    </row>
    <row r="8291" spans="1:16" ht="14.25" customHeight="1" x14ac:dyDescent="0.3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P8291" s="2"/>
    </row>
    <row r="8292" spans="1:16" ht="14.25" customHeight="1" x14ac:dyDescent="0.3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P8292" s="2"/>
    </row>
    <row r="8293" spans="1:16" ht="14.25" customHeight="1" x14ac:dyDescent="0.3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  <c r="P8293" s="2"/>
    </row>
    <row r="8294" spans="1:16" ht="14.25" customHeight="1" x14ac:dyDescent="0.3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P8294" s="2"/>
    </row>
    <row r="8295" spans="1:16" ht="14.25" customHeight="1" x14ac:dyDescent="0.3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P8295" s="2"/>
    </row>
    <row r="8296" spans="1:16" ht="14.25" customHeight="1" x14ac:dyDescent="0.3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P8296" s="2"/>
    </row>
    <row r="8297" spans="1:16" ht="14.25" customHeight="1" x14ac:dyDescent="0.3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  <c r="P8297" s="2"/>
    </row>
    <row r="8298" spans="1:16" ht="14.25" customHeight="1" x14ac:dyDescent="0.3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P8298" s="2"/>
    </row>
    <row r="8299" spans="1:16" ht="14.25" customHeight="1" x14ac:dyDescent="0.3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  <c r="P8299" s="2"/>
    </row>
    <row r="8300" spans="1:16" ht="14.25" customHeight="1" x14ac:dyDescent="0.3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  <c r="P8300" s="2"/>
    </row>
    <row r="8301" spans="1:16" ht="14.25" customHeight="1" x14ac:dyDescent="0.3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P8301" s="2"/>
    </row>
    <row r="8302" spans="1:16" ht="14.25" customHeight="1" x14ac:dyDescent="0.3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P8302" s="2"/>
    </row>
    <row r="8303" spans="1:16" ht="14.25" customHeight="1" x14ac:dyDescent="0.3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P8303" s="2"/>
    </row>
    <row r="8304" spans="1:16" ht="14.25" customHeight="1" x14ac:dyDescent="0.3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P8304" s="2"/>
    </row>
    <row r="8305" spans="1:16" ht="14.25" customHeight="1" x14ac:dyDescent="0.3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P8305" s="2"/>
    </row>
    <row r="8306" spans="1:16" ht="14.25" customHeight="1" x14ac:dyDescent="0.3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P8306" s="2"/>
    </row>
    <row r="8307" spans="1:16" ht="14.25" customHeight="1" x14ac:dyDescent="0.3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P8307" s="2"/>
    </row>
    <row r="8308" spans="1:16" ht="14.25" customHeight="1" x14ac:dyDescent="0.3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P8308" s="2"/>
    </row>
    <row r="8309" spans="1:16" ht="14.25" customHeight="1" x14ac:dyDescent="0.3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  <c r="P8309" s="2"/>
    </row>
    <row r="8310" spans="1:16" ht="14.25" customHeight="1" x14ac:dyDescent="0.3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P8310" s="2"/>
    </row>
    <row r="8311" spans="1:16" ht="14.25" customHeight="1" x14ac:dyDescent="0.3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P8311" s="2"/>
    </row>
    <row r="8312" spans="1:16" ht="14.25" customHeight="1" x14ac:dyDescent="0.3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P8312" s="2"/>
    </row>
    <row r="8313" spans="1:16" ht="14.25" customHeight="1" x14ac:dyDescent="0.3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  <c r="P8313" s="2"/>
    </row>
    <row r="8314" spans="1:16" ht="14.25" customHeight="1" x14ac:dyDescent="0.3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P8314" s="2"/>
    </row>
    <row r="8315" spans="1:16" ht="14.25" customHeight="1" x14ac:dyDescent="0.3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  <c r="P8315" s="2"/>
    </row>
    <row r="8316" spans="1:16" ht="14.25" customHeight="1" x14ac:dyDescent="0.3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P8316" s="2"/>
    </row>
    <row r="8317" spans="1:16" ht="14.25" customHeight="1" x14ac:dyDescent="0.3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P8317" s="2"/>
    </row>
    <row r="8318" spans="1:16" ht="14.25" customHeight="1" x14ac:dyDescent="0.3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  <c r="P8318" s="2"/>
    </row>
    <row r="8319" spans="1:16" ht="14.25" customHeight="1" x14ac:dyDescent="0.3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  <c r="P8319" s="2"/>
    </row>
    <row r="8320" spans="1:16" ht="14.25" customHeight="1" x14ac:dyDescent="0.3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P8320" s="2"/>
    </row>
    <row r="8321" spans="1:16" ht="14.25" customHeight="1" x14ac:dyDescent="0.3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P8321" s="2"/>
    </row>
    <row r="8322" spans="1:16" ht="14.25" customHeight="1" x14ac:dyDescent="0.3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 t="shared" si="258"/>
        <v>336.18559999999997</v>
      </c>
      <c r="H8322" s="2">
        <f t="shared" si="25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P8322" s="2"/>
    </row>
    <row r="8323" spans="1:16" ht="14.25" customHeight="1" x14ac:dyDescent="0.3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 t="shared" ref="G8323:G8386" si="260">E8323*F8323</f>
        <v>1399.4603999999999</v>
      </c>
      <c r="H8323" s="2">
        <f t="shared" ref="H8323:H8386" si="261">E8323-G8323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  <c r="P8323" s="2"/>
    </row>
    <row r="8324" spans="1:16" ht="14.25" customHeight="1" x14ac:dyDescent="0.3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P8324" s="2"/>
    </row>
    <row r="8325" spans="1:16" ht="14.25" customHeight="1" x14ac:dyDescent="0.3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P8325" s="2"/>
    </row>
    <row r="8326" spans="1:16" ht="14.25" customHeight="1" x14ac:dyDescent="0.3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  <c r="P8326" s="2"/>
    </row>
    <row r="8327" spans="1:16" ht="14.25" customHeight="1" x14ac:dyDescent="0.3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P8327" s="2"/>
    </row>
    <row r="8328" spans="1:16" ht="14.25" customHeight="1" x14ac:dyDescent="0.3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P8328" s="2"/>
    </row>
    <row r="8329" spans="1:16" ht="14.25" customHeight="1" x14ac:dyDescent="0.3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P8329" s="2"/>
    </row>
    <row r="8330" spans="1:16" ht="14.25" customHeight="1" x14ac:dyDescent="0.3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P8330" s="2"/>
    </row>
    <row r="8331" spans="1:16" ht="14.25" customHeight="1" x14ac:dyDescent="0.3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  <c r="P8331" s="2"/>
    </row>
    <row r="8332" spans="1:16" ht="14.25" customHeight="1" x14ac:dyDescent="0.3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P8332" s="2"/>
    </row>
    <row r="8333" spans="1:16" ht="14.25" customHeight="1" x14ac:dyDescent="0.3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P8333" s="2"/>
    </row>
    <row r="8334" spans="1:16" ht="14.25" customHeight="1" x14ac:dyDescent="0.3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  <c r="P8334" s="2"/>
    </row>
    <row r="8335" spans="1:16" ht="14.25" customHeight="1" x14ac:dyDescent="0.3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P8335" s="2"/>
    </row>
    <row r="8336" spans="1:16" ht="14.25" customHeight="1" x14ac:dyDescent="0.3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P8336" s="2"/>
    </row>
    <row r="8337" spans="1:16" ht="14.25" customHeight="1" x14ac:dyDescent="0.3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P8337" s="2"/>
    </row>
    <row r="8338" spans="1:16" ht="14.25" customHeight="1" x14ac:dyDescent="0.3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P8338" s="2"/>
    </row>
    <row r="8339" spans="1:16" ht="14.25" customHeight="1" x14ac:dyDescent="0.3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P8339" s="2"/>
    </row>
    <row r="8340" spans="1:16" ht="14.25" customHeight="1" x14ac:dyDescent="0.3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P8340" s="2"/>
    </row>
    <row r="8341" spans="1:16" ht="14.25" customHeight="1" x14ac:dyDescent="0.3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P8341" s="2"/>
    </row>
    <row r="8342" spans="1:16" ht="14.25" customHeight="1" x14ac:dyDescent="0.3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  <c r="P8342" s="2"/>
    </row>
    <row r="8343" spans="1:16" ht="14.25" customHeight="1" x14ac:dyDescent="0.3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P8343" s="2"/>
    </row>
    <row r="8344" spans="1:16" ht="14.25" customHeight="1" x14ac:dyDescent="0.3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P8344" s="2"/>
    </row>
    <row r="8345" spans="1:16" ht="14.25" customHeight="1" x14ac:dyDescent="0.3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  <c r="P8345" s="2"/>
    </row>
    <row r="8346" spans="1:16" ht="14.25" customHeight="1" x14ac:dyDescent="0.3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P8346" s="2"/>
    </row>
    <row r="8347" spans="1:16" ht="14.25" customHeight="1" x14ac:dyDescent="0.3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P8347" s="2"/>
    </row>
    <row r="8348" spans="1:16" ht="14.25" customHeight="1" x14ac:dyDescent="0.3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P8348" s="2"/>
    </row>
    <row r="8349" spans="1:16" ht="14.25" customHeight="1" x14ac:dyDescent="0.3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  <c r="P8349" s="2"/>
    </row>
    <row r="8350" spans="1:16" ht="14.25" customHeight="1" x14ac:dyDescent="0.3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P8350" s="2"/>
    </row>
    <row r="8351" spans="1:16" ht="14.25" customHeight="1" x14ac:dyDescent="0.3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  <c r="P8351" s="2"/>
    </row>
    <row r="8352" spans="1:16" ht="14.25" customHeight="1" x14ac:dyDescent="0.3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P8352" s="2"/>
    </row>
    <row r="8353" spans="1:16" ht="14.25" customHeight="1" x14ac:dyDescent="0.3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P8353" s="2"/>
    </row>
    <row r="8354" spans="1:16" ht="14.25" customHeight="1" x14ac:dyDescent="0.3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  <c r="P8354" s="2"/>
    </row>
    <row r="8355" spans="1:16" ht="14.25" customHeight="1" x14ac:dyDescent="0.3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P8355" s="2"/>
    </row>
    <row r="8356" spans="1:16" ht="14.25" customHeight="1" x14ac:dyDescent="0.3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P8356" s="2"/>
    </row>
    <row r="8357" spans="1:16" ht="14.25" customHeight="1" x14ac:dyDescent="0.3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P8357" s="2"/>
    </row>
    <row r="8358" spans="1:16" ht="14.25" customHeight="1" x14ac:dyDescent="0.3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P8358" s="2"/>
    </row>
    <row r="8359" spans="1:16" ht="14.25" customHeight="1" x14ac:dyDescent="0.3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P8359" s="2"/>
    </row>
    <row r="8360" spans="1:16" ht="14.25" customHeight="1" x14ac:dyDescent="0.3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P8360" s="2"/>
    </row>
    <row r="8361" spans="1:16" ht="14.25" customHeight="1" x14ac:dyDescent="0.3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P8361" s="2"/>
    </row>
    <row r="8362" spans="1:16" ht="14.25" customHeight="1" x14ac:dyDescent="0.3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  <c r="P8362" s="2"/>
    </row>
    <row r="8363" spans="1:16" ht="14.25" customHeight="1" x14ac:dyDescent="0.3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P8363" s="2"/>
    </row>
    <row r="8364" spans="1:16" ht="14.25" customHeight="1" x14ac:dyDescent="0.3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  <c r="P8364" s="2"/>
    </row>
    <row r="8365" spans="1:16" ht="14.25" customHeight="1" x14ac:dyDescent="0.3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P8365" s="2"/>
    </row>
    <row r="8366" spans="1:16" ht="14.25" customHeight="1" x14ac:dyDescent="0.3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P8366" s="2"/>
    </row>
    <row r="8367" spans="1:16" ht="14.25" customHeight="1" x14ac:dyDescent="0.3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P8367" s="2"/>
    </row>
    <row r="8368" spans="1:16" ht="14.25" customHeight="1" x14ac:dyDescent="0.3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P8368" s="2"/>
    </row>
    <row r="8369" spans="1:16" ht="14.25" customHeight="1" x14ac:dyDescent="0.3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  <c r="P8369" s="2"/>
    </row>
    <row r="8370" spans="1:16" ht="14.25" customHeight="1" x14ac:dyDescent="0.3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  <c r="P8370" s="2"/>
    </row>
    <row r="8371" spans="1:16" ht="14.25" customHeight="1" x14ac:dyDescent="0.3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P8371" s="2"/>
    </row>
    <row r="8372" spans="1:16" ht="14.25" customHeight="1" x14ac:dyDescent="0.3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  <c r="P8372" s="2"/>
    </row>
    <row r="8373" spans="1:16" ht="14.25" customHeight="1" x14ac:dyDescent="0.3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  <c r="P8373" s="2"/>
    </row>
    <row r="8374" spans="1:16" ht="14.25" customHeight="1" x14ac:dyDescent="0.3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P8374" s="2"/>
    </row>
    <row r="8375" spans="1:16" ht="14.25" customHeight="1" x14ac:dyDescent="0.3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  <c r="P8375" s="2"/>
    </row>
    <row r="8376" spans="1:16" ht="14.25" customHeight="1" x14ac:dyDescent="0.3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P8376" s="2"/>
    </row>
    <row r="8377" spans="1:16" ht="14.25" customHeight="1" x14ac:dyDescent="0.3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  <c r="P8377" s="2"/>
    </row>
    <row r="8378" spans="1:16" ht="14.25" customHeight="1" x14ac:dyDescent="0.3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P8378" s="2"/>
    </row>
    <row r="8379" spans="1:16" ht="14.25" customHeight="1" x14ac:dyDescent="0.3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  <c r="P8379" s="2"/>
    </row>
    <row r="8380" spans="1:16" ht="14.25" customHeight="1" x14ac:dyDescent="0.3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P8380" s="2"/>
    </row>
    <row r="8381" spans="1:16" ht="14.25" customHeight="1" x14ac:dyDescent="0.3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  <c r="P8381" s="2"/>
    </row>
    <row r="8382" spans="1:16" ht="14.25" customHeight="1" x14ac:dyDescent="0.3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P8382" s="2"/>
    </row>
    <row r="8383" spans="1:16" ht="14.25" customHeight="1" x14ac:dyDescent="0.3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P8383" s="2"/>
    </row>
    <row r="8384" spans="1:16" ht="14.25" customHeight="1" x14ac:dyDescent="0.3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P8384" s="2"/>
    </row>
    <row r="8385" spans="1:16" ht="14.25" customHeight="1" x14ac:dyDescent="0.3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P8385" s="2"/>
    </row>
    <row r="8386" spans="1:16" ht="14.25" customHeight="1" x14ac:dyDescent="0.3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 t="shared" si="260"/>
        <v>908.49700000000007</v>
      </c>
      <c r="H8386" s="2">
        <f t="shared" si="261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P8386" s="2"/>
    </row>
    <row r="8387" spans="1:16" ht="14.25" customHeight="1" x14ac:dyDescent="0.3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 t="shared" ref="G8387:G8450" si="262">E8387*F8387</f>
        <v>662.53539999999998</v>
      </c>
      <c r="H8387" s="2">
        <f t="shared" ref="H8387:H8450" si="263"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P8387" s="2"/>
    </row>
    <row r="8388" spans="1:16" ht="14.25" customHeight="1" x14ac:dyDescent="0.3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P8388" s="2"/>
    </row>
    <row r="8389" spans="1:16" ht="14.25" customHeight="1" x14ac:dyDescent="0.3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  <c r="P8389" s="2"/>
    </row>
    <row r="8390" spans="1:16" ht="14.25" customHeight="1" x14ac:dyDescent="0.3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P8390" s="2"/>
    </row>
    <row r="8391" spans="1:16" ht="14.25" customHeight="1" x14ac:dyDescent="0.3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P8391" s="2"/>
    </row>
    <row r="8392" spans="1:16" ht="14.25" customHeight="1" x14ac:dyDescent="0.3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P8392" s="2"/>
    </row>
    <row r="8393" spans="1:16" ht="14.25" customHeight="1" x14ac:dyDescent="0.3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P8393" s="2"/>
    </row>
    <row r="8394" spans="1:16" ht="14.25" customHeight="1" x14ac:dyDescent="0.3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P8394" s="2"/>
    </row>
    <row r="8395" spans="1:16" ht="14.25" customHeight="1" x14ac:dyDescent="0.3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P8395" s="2"/>
    </row>
    <row r="8396" spans="1:16" ht="14.25" customHeight="1" x14ac:dyDescent="0.3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P8396" s="2"/>
    </row>
    <row r="8397" spans="1:16" ht="14.25" customHeight="1" x14ac:dyDescent="0.3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  <c r="P8397" s="2"/>
    </row>
    <row r="8398" spans="1:16" ht="14.25" customHeight="1" x14ac:dyDescent="0.3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P8398" s="2"/>
    </row>
    <row r="8399" spans="1:16" ht="14.25" customHeight="1" x14ac:dyDescent="0.3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  <c r="P8399" s="2"/>
    </row>
    <row r="8400" spans="1:16" ht="14.25" customHeight="1" x14ac:dyDescent="0.3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P8400" s="2"/>
    </row>
    <row r="8401" spans="1:16" ht="14.25" customHeight="1" x14ac:dyDescent="0.3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P8401" s="2"/>
    </row>
    <row r="8402" spans="1:16" ht="14.25" customHeight="1" x14ac:dyDescent="0.3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P8402" s="2"/>
    </row>
    <row r="8403" spans="1:16" ht="14.25" customHeight="1" x14ac:dyDescent="0.3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  <c r="P8403" s="2"/>
    </row>
    <row r="8404" spans="1:16" ht="14.25" customHeight="1" x14ac:dyDescent="0.3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  <c r="P8404" s="2"/>
    </row>
    <row r="8405" spans="1:16" ht="14.25" customHeight="1" x14ac:dyDescent="0.3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P8405" s="2"/>
    </row>
    <row r="8406" spans="1:16" ht="14.25" customHeight="1" x14ac:dyDescent="0.3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P8406" s="2"/>
    </row>
    <row r="8407" spans="1:16" ht="14.25" customHeight="1" x14ac:dyDescent="0.3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P8407" s="2"/>
    </row>
    <row r="8408" spans="1:16" ht="14.25" customHeight="1" x14ac:dyDescent="0.3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P8408" s="2"/>
    </row>
    <row r="8409" spans="1:16" ht="14.25" customHeight="1" x14ac:dyDescent="0.3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P8409" s="2"/>
    </row>
    <row r="8410" spans="1:16" ht="14.25" customHeight="1" x14ac:dyDescent="0.3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P8410" s="2"/>
    </row>
    <row r="8411" spans="1:16" ht="14.25" customHeight="1" x14ac:dyDescent="0.3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  <c r="P8411" s="2"/>
    </row>
    <row r="8412" spans="1:16" ht="14.25" customHeight="1" x14ac:dyDescent="0.3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P8412" s="2"/>
    </row>
    <row r="8413" spans="1:16" ht="14.25" customHeight="1" x14ac:dyDescent="0.3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  <c r="P8413" s="2"/>
    </row>
    <row r="8414" spans="1:16" ht="14.25" customHeight="1" x14ac:dyDescent="0.3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P8414" s="2"/>
    </row>
    <row r="8415" spans="1:16" ht="14.25" customHeight="1" x14ac:dyDescent="0.3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P8415" s="2"/>
    </row>
    <row r="8416" spans="1:16" ht="14.25" customHeight="1" x14ac:dyDescent="0.3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  <c r="P8416" s="2"/>
    </row>
    <row r="8417" spans="1:16" ht="14.25" customHeight="1" x14ac:dyDescent="0.3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P8417" s="2"/>
    </row>
    <row r="8418" spans="1:16" ht="14.25" customHeight="1" x14ac:dyDescent="0.3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  <c r="P8418" s="2"/>
    </row>
    <row r="8419" spans="1:16" ht="14.25" customHeight="1" x14ac:dyDescent="0.3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P8419" s="2"/>
    </row>
    <row r="8420" spans="1:16" ht="14.25" customHeight="1" x14ac:dyDescent="0.3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P8420" s="2"/>
    </row>
    <row r="8421" spans="1:16" ht="14.25" customHeight="1" x14ac:dyDescent="0.3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  <c r="P8421" s="2"/>
    </row>
    <row r="8422" spans="1:16" ht="14.25" customHeight="1" x14ac:dyDescent="0.3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P8422" s="2"/>
    </row>
    <row r="8423" spans="1:16" ht="14.25" customHeight="1" x14ac:dyDescent="0.3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  <c r="P8423" s="2"/>
    </row>
    <row r="8424" spans="1:16" ht="14.25" customHeight="1" x14ac:dyDescent="0.3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P8424" s="2"/>
    </row>
    <row r="8425" spans="1:16" ht="14.25" customHeight="1" x14ac:dyDescent="0.3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P8425" s="2"/>
    </row>
    <row r="8426" spans="1:16" ht="14.25" customHeight="1" x14ac:dyDescent="0.3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  <c r="P8426" s="2"/>
    </row>
    <row r="8427" spans="1:16" ht="14.25" customHeight="1" x14ac:dyDescent="0.3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  <c r="P8427" s="2"/>
    </row>
    <row r="8428" spans="1:16" ht="14.25" customHeight="1" x14ac:dyDescent="0.3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P8428" s="2"/>
    </row>
    <row r="8429" spans="1:16" ht="14.25" customHeight="1" x14ac:dyDescent="0.3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  <c r="P8429" s="2"/>
    </row>
    <row r="8430" spans="1:16" ht="14.25" customHeight="1" x14ac:dyDescent="0.3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P8430" s="2"/>
    </row>
    <row r="8431" spans="1:16" ht="14.25" customHeight="1" x14ac:dyDescent="0.3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P8431" s="2"/>
    </row>
    <row r="8432" spans="1:16" ht="14.25" customHeight="1" x14ac:dyDescent="0.3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P8432" s="2"/>
    </row>
    <row r="8433" spans="1:16" ht="14.25" customHeight="1" x14ac:dyDescent="0.3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P8433" s="2"/>
    </row>
    <row r="8434" spans="1:16" ht="14.25" customHeight="1" x14ac:dyDescent="0.3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P8434" s="2"/>
    </row>
    <row r="8435" spans="1:16" ht="14.25" customHeight="1" x14ac:dyDescent="0.3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P8435" s="2"/>
    </row>
    <row r="8436" spans="1:16" ht="14.25" customHeight="1" x14ac:dyDescent="0.3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P8436" s="2"/>
    </row>
    <row r="8437" spans="1:16" ht="14.25" customHeight="1" x14ac:dyDescent="0.3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P8437" s="2"/>
    </row>
    <row r="8438" spans="1:16" ht="14.25" customHeight="1" x14ac:dyDescent="0.3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P8438" s="2"/>
    </row>
    <row r="8439" spans="1:16" ht="14.25" customHeight="1" x14ac:dyDescent="0.3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P8439" s="2"/>
    </row>
    <row r="8440" spans="1:16" ht="14.25" customHeight="1" x14ac:dyDescent="0.3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P8440" s="2"/>
    </row>
    <row r="8441" spans="1:16" ht="14.25" customHeight="1" x14ac:dyDescent="0.3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  <c r="P8441" s="2"/>
    </row>
    <row r="8442" spans="1:16" ht="14.25" customHeight="1" x14ac:dyDescent="0.3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  <c r="P8442" s="2"/>
    </row>
    <row r="8443" spans="1:16" ht="14.25" customHeight="1" x14ac:dyDescent="0.3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P8443" s="2"/>
    </row>
    <row r="8444" spans="1:16" ht="14.25" customHeight="1" x14ac:dyDescent="0.3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P8444" s="2"/>
    </row>
    <row r="8445" spans="1:16" ht="14.25" customHeight="1" x14ac:dyDescent="0.3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P8445" s="2"/>
    </row>
    <row r="8446" spans="1:16" ht="14.25" customHeight="1" x14ac:dyDescent="0.3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  <c r="P8446" s="2"/>
    </row>
    <row r="8447" spans="1:16" ht="14.25" customHeight="1" x14ac:dyDescent="0.3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P8447" s="2"/>
    </row>
    <row r="8448" spans="1:16" ht="14.25" customHeight="1" x14ac:dyDescent="0.3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P8448" s="2"/>
    </row>
    <row r="8449" spans="1:16" ht="14.25" customHeight="1" x14ac:dyDescent="0.3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P8449" s="2"/>
    </row>
    <row r="8450" spans="1:16" ht="14.25" customHeight="1" x14ac:dyDescent="0.3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 t="shared" si="262"/>
        <v>58.905300000000004</v>
      </c>
      <c r="H8450" s="2">
        <f t="shared" si="263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P8450" s="2"/>
    </row>
    <row r="8451" spans="1:16" ht="14.25" customHeight="1" x14ac:dyDescent="0.3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 t="shared" ref="G8451:G8514" si="264">E8451*F8451</f>
        <v>446.36280000000005</v>
      </c>
      <c r="H8451" s="2">
        <f t="shared" ref="H8451:H8514" si="265"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P8451" s="2"/>
    </row>
    <row r="8452" spans="1:16" ht="14.25" customHeight="1" x14ac:dyDescent="0.3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  <c r="P8452" s="2"/>
    </row>
    <row r="8453" spans="1:16" ht="14.25" customHeight="1" x14ac:dyDescent="0.3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P8453" s="2"/>
    </row>
    <row r="8454" spans="1:16" ht="14.25" customHeight="1" x14ac:dyDescent="0.3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P8454" s="2"/>
    </row>
    <row r="8455" spans="1:16" ht="14.25" customHeight="1" x14ac:dyDescent="0.3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P8455" s="2"/>
    </row>
    <row r="8456" spans="1:16" ht="14.25" customHeight="1" x14ac:dyDescent="0.3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  <c r="P8456" s="2"/>
    </row>
    <row r="8457" spans="1:16" ht="14.25" customHeight="1" x14ac:dyDescent="0.3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  <c r="P8457" s="2"/>
    </row>
    <row r="8458" spans="1:16" ht="14.25" customHeight="1" x14ac:dyDescent="0.3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  <c r="P8458" s="2"/>
    </row>
    <row r="8459" spans="1:16" ht="14.25" customHeight="1" x14ac:dyDescent="0.3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P8459" s="2"/>
    </row>
    <row r="8460" spans="1:16" ht="14.25" customHeight="1" x14ac:dyDescent="0.3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P8460" s="2"/>
    </row>
    <row r="8461" spans="1:16" ht="14.25" customHeight="1" x14ac:dyDescent="0.3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P8461" s="2"/>
    </row>
    <row r="8462" spans="1:16" ht="14.25" customHeight="1" x14ac:dyDescent="0.3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P8462" s="2"/>
    </row>
    <row r="8463" spans="1:16" ht="14.25" customHeight="1" x14ac:dyDescent="0.3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  <c r="P8463" s="2"/>
    </row>
    <row r="8464" spans="1:16" ht="14.25" customHeight="1" x14ac:dyDescent="0.3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P8464" s="2"/>
    </row>
    <row r="8465" spans="1:16" ht="14.25" customHeight="1" x14ac:dyDescent="0.3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P8465" s="2"/>
    </row>
    <row r="8466" spans="1:16" ht="14.25" customHeight="1" x14ac:dyDescent="0.3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  <c r="P8466" s="2"/>
    </row>
    <row r="8467" spans="1:16" ht="14.25" customHeight="1" x14ac:dyDescent="0.3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P8467" s="2"/>
    </row>
    <row r="8468" spans="1:16" ht="14.25" customHeight="1" x14ac:dyDescent="0.3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  <c r="P8468" s="2"/>
    </row>
    <row r="8469" spans="1:16" ht="14.25" customHeight="1" x14ac:dyDescent="0.3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  <c r="P8469" s="2"/>
    </row>
    <row r="8470" spans="1:16" ht="14.25" customHeight="1" x14ac:dyDescent="0.3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P8470" s="2"/>
    </row>
    <row r="8471" spans="1:16" ht="14.25" customHeight="1" x14ac:dyDescent="0.3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P8471" s="2"/>
    </row>
    <row r="8472" spans="1:16" ht="14.25" customHeight="1" x14ac:dyDescent="0.3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  <c r="P8472" s="2"/>
    </row>
    <row r="8473" spans="1:16" ht="14.25" customHeight="1" x14ac:dyDescent="0.3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P8473" s="2"/>
    </row>
    <row r="8474" spans="1:16" ht="14.25" customHeight="1" x14ac:dyDescent="0.3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P8474" s="2"/>
    </row>
    <row r="8475" spans="1:16" ht="14.25" customHeight="1" x14ac:dyDescent="0.3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  <c r="P8475" s="2"/>
    </row>
    <row r="8476" spans="1:16" ht="14.25" customHeight="1" x14ac:dyDescent="0.3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P8476" s="2"/>
    </row>
    <row r="8477" spans="1:16" ht="14.25" customHeight="1" x14ac:dyDescent="0.3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P8477" s="2"/>
    </row>
    <row r="8478" spans="1:16" ht="14.25" customHeight="1" x14ac:dyDescent="0.3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P8478" s="2"/>
    </row>
    <row r="8479" spans="1:16" ht="14.25" customHeight="1" x14ac:dyDescent="0.3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P8479" s="2"/>
    </row>
    <row r="8480" spans="1:16" ht="14.25" customHeight="1" x14ac:dyDescent="0.3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P8480" s="2"/>
    </row>
    <row r="8481" spans="1:16" ht="14.25" customHeight="1" x14ac:dyDescent="0.3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P8481" s="2"/>
    </row>
    <row r="8482" spans="1:16" ht="14.25" customHeight="1" x14ac:dyDescent="0.3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  <c r="P8482" s="2"/>
    </row>
    <row r="8483" spans="1:16" ht="14.25" customHeight="1" x14ac:dyDescent="0.3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P8483" s="2"/>
    </row>
    <row r="8484" spans="1:16" ht="14.25" customHeight="1" x14ac:dyDescent="0.3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P8484" s="2"/>
    </row>
    <row r="8485" spans="1:16" ht="14.25" customHeight="1" x14ac:dyDescent="0.3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P8485" s="2"/>
    </row>
    <row r="8486" spans="1:16" ht="14.25" customHeight="1" x14ac:dyDescent="0.3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P8486" s="2"/>
    </row>
    <row r="8487" spans="1:16" ht="14.25" customHeight="1" x14ac:dyDescent="0.3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P8487" s="2"/>
    </row>
    <row r="8488" spans="1:16" ht="14.25" customHeight="1" x14ac:dyDescent="0.3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P8488" s="2"/>
    </row>
    <row r="8489" spans="1:16" ht="14.25" customHeight="1" x14ac:dyDescent="0.3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  <c r="P8489" s="2"/>
    </row>
    <row r="8490" spans="1:16" ht="14.25" customHeight="1" x14ac:dyDescent="0.3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  <c r="P8490" s="2"/>
    </row>
    <row r="8491" spans="1:16" ht="14.25" customHeight="1" x14ac:dyDescent="0.3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  <c r="P8491" s="2"/>
    </row>
    <row r="8492" spans="1:16" ht="14.25" customHeight="1" x14ac:dyDescent="0.3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  <c r="P8492" s="2"/>
    </row>
    <row r="8493" spans="1:16" ht="14.25" customHeight="1" x14ac:dyDescent="0.3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  <c r="P8493" s="2"/>
    </row>
    <row r="8494" spans="1:16" ht="14.25" customHeight="1" x14ac:dyDescent="0.3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P8494" s="2"/>
    </row>
    <row r="8495" spans="1:16" ht="14.25" customHeight="1" x14ac:dyDescent="0.3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  <c r="P8495" s="2"/>
    </row>
    <row r="8496" spans="1:16" ht="14.25" customHeight="1" x14ac:dyDescent="0.3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P8496" s="2"/>
    </row>
    <row r="8497" spans="1:16" ht="14.25" customHeight="1" x14ac:dyDescent="0.3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P8497" s="2"/>
    </row>
    <row r="8498" spans="1:16" ht="14.25" customHeight="1" x14ac:dyDescent="0.3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P8498" s="2"/>
    </row>
    <row r="8499" spans="1:16" ht="14.25" customHeight="1" x14ac:dyDescent="0.3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P8499" s="2"/>
    </row>
    <row r="8500" spans="1:16" ht="14.25" customHeight="1" x14ac:dyDescent="0.3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P8500" s="2"/>
    </row>
    <row r="8501" spans="1:16" ht="14.25" customHeight="1" x14ac:dyDescent="0.3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P8501" s="2"/>
    </row>
    <row r="8502" spans="1:16" ht="14.25" customHeight="1" x14ac:dyDescent="0.3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P8502" s="2"/>
    </row>
    <row r="8503" spans="1:16" ht="14.25" customHeight="1" x14ac:dyDescent="0.3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P8503" s="2"/>
    </row>
    <row r="8504" spans="1:16" ht="14.25" customHeight="1" x14ac:dyDescent="0.3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P8504" s="2"/>
    </row>
    <row r="8505" spans="1:16" ht="14.25" customHeight="1" x14ac:dyDescent="0.3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P8505" s="2"/>
    </row>
    <row r="8506" spans="1:16" ht="14.25" customHeight="1" x14ac:dyDescent="0.3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P8506" s="2"/>
    </row>
    <row r="8507" spans="1:16" ht="14.25" customHeight="1" x14ac:dyDescent="0.3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P8507" s="2"/>
    </row>
    <row r="8508" spans="1:16" ht="14.25" customHeight="1" x14ac:dyDescent="0.3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P8508" s="2"/>
    </row>
    <row r="8509" spans="1:16" ht="14.25" customHeight="1" x14ac:dyDescent="0.3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  <c r="P8509" s="2"/>
    </row>
    <row r="8510" spans="1:16" ht="14.25" customHeight="1" x14ac:dyDescent="0.3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P8510" s="2"/>
    </row>
    <row r="8511" spans="1:16" ht="14.25" customHeight="1" x14ac:dyDescent="0.3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  <c r="P8511" s="2"/>
    </row>
    <row r="8512" spans="1:16" ht="14.25" customHeight="1" x14ac:dyDescent="0.3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P8512" s="2"/>
    </row>
    <row r="8513" spans="1:16" ht="14.25" customHeight="1" x14ac:dyDescent="0.3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P8513" s="2"/>
    </row>
    <row r="8514" spans="1:16" ht="14.25" customHeight="1" x14ac:dyDescent="0.3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 t="shared" si="264"/>
        <v>1288.588</v>
      </c>
      <c r="H8514" s="2">
        <f t="shared" si="265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  <c r="P8514" s="2"/>
    </row>
    <row r="8515" spans="1:16" ht="14.25" customHeight="1" x14ac:dyDescent="0.3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 t="shared" ref="G8515:G8578" si="266">E8515*F8515</f>
        <v>850.55380000000002</v>
      </c>
      <c r="H8515" s="2">
        <f t="shared" ref="H8515:H8578" si="267"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P8515" s="2"/>
    </row>
    <row r="8516" spans="1:16" ht="14.25" customHeight="1" x14ac:dyDescent="0.3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P8516" s="2"/>
    </row>
    <row r="8517" spans="1:16" ht="14.25" customHeight="1" x14ac:dyDescent="0.3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P8517" s="2"/>
    </row>
    <row r="8518" spans="1:16" ht="14.25" customHeight="1" x14ac:dyDescent="0.3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  <c r="P8518" s="2"/>
    </row>
    <row r="8519" spans="1:16" ht="14.25" customHeight="1" x14ac:dyDescent="0.3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P8519" s="2"/>
    </row>
    <row r="8520" spans="1:16" ht="14.25" customHeight="1" x14ac:dyDescent="0.3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P8520" s="2"/>
    </row>
    <row r="8521" spans="1:16" ht="14.25" customHeight="1" x14ac:dyDescent="0.3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  <c r="P8521" s="2"/>
    </row>
    <row r="8522" spans="1:16" ht="14.25" customHeight="1" x14ac:dyDescent="0.3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P8522" s="2"/>
    </row>
    <row r="8523" spans="1:16" ht="14.25" customHeight="1" x14ac:dyDescent="0.3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P8523" s="2"/>
    </row>
    <row r="8524" spans="1:16" ht="14.25" customHeight="1" x14ac:dyDescent="0.3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  <c r="P8524" s="2"/>
    </row>
    <row r="8525" spans="1:16" ht="14.25" customHeight="1" x14ac:dyDescent="0.3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P8525" s="2"/>
    </row>
    <row r="8526" spans="1:16" ht="14.25" customHeight="1" x14ac:dyDescent="0.3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  <c r="P8526" s="2"/>
    </row>
    <row r="8527" spans="1:16" ht="14.25" customHeight="1" x14ac:dyDescent="0.3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P8527" s="2"/>
    </row>
    <row r="8528" spans="1:16" ht="14.25" customHeight="1" x14ac:dyDescent="0.3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  <c r="P8528" s="2"/>
    </row>
    <row r="8529" spans="1:16" ht="14.25" customHeight="1" x14ac:dyDescent="0.3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  <c r="P8529" s="2"/>
    </row>
    <row r="8530" spans="1:16" ht="14.25" customHeight="1" x14ac:dyDescent="0.3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P8530" s="2"/>
    </row>
    <row r="8531" spans="1:16" ht="14.25" customHeight="1" x14ac:dyDescent="0.3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  <c r="P8531" s="2"/>
    </row>
    <row r="8532" spans="1:16" ht="14.25" customHeight="1" x14ac:dyDescent="0.3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P8532" s="2"/>
    </row>
    <row r="8533" spans="1:16" ht="14.25" customHeight="1" x14ac:dyDescent="0.3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P8533" s="2"/>
    </row>
    <row r="8534" spans="1:16" ht="14.25" customHeight="1" x14ac:dyDescent="0.3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P8534" s="2"/>
    </row>
    <row r="8535" spans="1:16" ht="14.25" customHeight="1" x14ac:dyDescent="0.3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P8535" s="2"/>
    </row>
    <row r="8536" spans="1:16" ht="14.25" customHeight="1" x14ac:dyDescent="0.3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  <c r="P8536" s="2"/>
    </row>
    <row r="8537" spans="1:16" ht="14.25" customHeight="1" x14ac:dyDescent="0.3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P8537" s="2"/>
    </row>
    <row r="8538" spans="1:16" ht="14.25" customHeight="1" x14ac:dyDescent="0.3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  <c r="P8538" s="2"/>
    </row>
    <row r="8539" spans="1:16" ht="14.25" customHeight="1" x14ac:dyDescent="0.3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P8539" s="2"/>
    </row>
    <row r="8540" spans="1:16" ht="14.25" customHeight="1" x14ac:dyDescent="0.3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P8540" s="2"/>
    </row>
    <row r="8541" spans="1:16" ht="14.25" customHeight="1" x14ac:dyDescent="0.3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P8541" s="2"/>
    </row>
    <row r="8542" spans="1:16" ht="14.25" customHeight="1" x14ac:dyDescent="0.3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P8542" s="2"/>
    </row>
    <row r="8543" spans="1:16" ht="14.25" customHeight="1" x14ac:dyDescent="0.3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P8543" s="2"/>
    </row>
    <row r="8544" spans="1:16" ht="14.25" customHeight="1" x14ac:dyDescent="0.3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P8544" s="2"/>
    </row>
    <row r="8545" spans="1:16" ht="14.25" customHeight="1" x14ac:dyDescent="0.3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P8545" s="2"/>
    </row>
    <row r="8546" spans="1:16" ht="14.25" customHeight="1" x14ac:dyDescent="0.3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P8546" s="2"/>
    </row>
    <row r="8547" spans="1:16" ht="14.25" customHeight="1" x14ac:dyDescent="0.3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  <c r="P8547" s="2"/>
    </row>
    <row r="8548" spans="1:16" ht="14.25" customHeight="1" x14ac:dyDescent="0.3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P8548" s="2"/>
    </row>
    <row r="8549" spans="1:16" ht="14.25" customHeight="1" x14ac:dyDescent="0.3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  <c r="P8549" s="2"/>
    </row>
    <row r="8550" spans="1:16" ht="14.25" customHeight="1" x14ac:dyDescent="0.3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P8550" s="2"/>
    </row>
    <row r="8551" spans="1:16" ht="14.25" customHeight="1" x14ac:dyDescent="0.3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  <c r="P8551" s="2"/>
    </row>
    <row r="8552" spans="1:16" ht="14.25" customHeight="1" x14ac:dyDescent="0.3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  <c r="P8552" s="2"/>
    </row>
    <row r="8553" spans="1:16" ht="14.25" customHeight="1" x14ac:dyDescent="0.3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  <c r="P8553" s="2"/>
    </row>
    <row r="8554" spans="1:16" ht="14.25" customHeight="1" x14ac:dyDescent="0.3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P8554" s="2"/>
    </row>
    <row r="8555" spans="1:16" ht="14.25" customHeight="1" x14ac:dyDescent="0.3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P8555" s="2"/>
    </row>
    <row r="8556" spans="1:16" ht="14.25" customHeight="1" x14ac:dyDescent="0.3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P8556" s="2"/>
    </row>
    <row r="8557" spans="1:16" ht="14.25" customHeight="1" x14ac:dyDescent="0.3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P8557" s="2"/>
    </row>
    <row r="8558" spans="1:16" ht="14.25" customHeight="1" x14ac:dyDescent="0.3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P8558" s="2"/>
    </row>
    <row r="8559" spans="1:16" ht="14.25" customHeight="1" x14ac:dyDescent="0.3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P8559" s="2"/>
    </row>
    <row r="8560" spans="1:16" ht="14.25" customHeight="1" x14ac:dyDescent="0.3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P8560" s="2"/>
    </row>
    <row r="8561" spans="1:16" ht="14.25" customHeight="1" x14ac:dyDescent="0.3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P8561" s="2"/>
    </row>
    <row r="8562" spans="1:16" ht="14.25" customHeight="1" x14ac:dyDescent="0.3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P8562" s="2"/>
    </row>
    <row r="8563" spans="1:16" ht="14.25" customHeight="1" x14ac:dyDescent="0.3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P8563" s="2"/>
    </row>
    <row r="8564" spans="1:16" ht="14.25" customHeight="1" x14ac:dyDescent="0.3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P8564" s="2"/>
    </row>
    <row r="8565" spans="1:16" ht="14.25" customHeight="1" x14ac:dyDescent="0.3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P8565" s="2"/>
    </row>
    <row r="8566" spans="1:16" ht="14.25" customHeight="1" x14ac:dyDescent="0.3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P8566" s="2"/>
    </row>
    <row r="8567" spans="1:16" ht="14.25" customHeight="1" x14ac:dyDescent="0.3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  <c r="P8567" s="2"/>
    </row>
    <row r="8568" spans="1:16" ht="14.25" customHeight="1" x14ac:dyDescent="0.3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P8568" s="2"/>
    </row>
    <row r="8569" spans="1:16" ht="14.25" customHeight="1" x14ac:dyDescent="0.3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P8569" s="2"/>
    </row>
    <row r="8570" spans="1:16" ht="14.25" customHeight="1" x14ac:dyDescent="0.3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  <c r="P8570" s="2"/>
    </row>
    <row r="8571" spans="1:16" ht="14.25" customHeight="1" x14ac:dyDescent="0.3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P8571" s="2"/>
    </row>
    <row r="8572" spans="1:16" ht="14.25" customHeight="1" x14ac:dyDescent="0.3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P8572" s="2"/>
    </row>
    <row r="8573" spans="1:16" ht="14.25" customHeight="1" x14ac:dyDescent="0.3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P8573" s="2"/>
    </row>
    <row r="8574" spans="1:16" ht="14.25" customHeight="1" x14ac:dyDescent="0.3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P8574" s="2"/>
    </row>
    <row r="8575" spans="1:16" ht="14.25" customHeight="1" x14ac:dyDescent="0.3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P8575" s="2"/>
    </row>
    <row r="8576" spans="1:16" ht="14.25" customHeight="1" x14ac:dyDescent="0.3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P8576" s="2"/>
    </row>
    <row r="8577" spans="1:16" ht="14.25" customHeight="1" x14ac:dyDescent="0.3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P8577" s="2"/>
    </row>
    <row r="8578" spans="1:16" ht="14.25" customHeight="1" x14ac:dyDescent="0.3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 t="shared" si="266"/>
        <v>772.80840000000012</v>
      </c>
      <c r="H8578" s="2">
        <f t="shared" si="267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P8578" s="2"/>
    </row>
    <row r="8579" spans="1:16" ht="14.25" customHeight="1" x14ac:dyDescent="0.3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 t="shared" ref="G8579:G8642" si="268">E8579*F8579</f>
        <v>785.92960000000005</v>
      </c>
      <c r="H8579" s="2">
        <f t="shared" ref="H8579:H8642" si="269"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P8579" s="2"/>
    </row>
    <row r="8580" spans="1:16" ht="14.25" customHeight="1" x14ac:dyDescent="0.3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  <c r="P8580" s="2"/>
    </row>
    <row r="8581" spans="1:16" ht="14.25" customHeight="1" x14ac:dyDescent="0.3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P8581" s="2"/>
    </row>
    <row r="8582" spans="1:16" ht="14.25" customHeight="1" x14ac:dyDescent="0.3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P8582" s="2"/>
    </row>
    <row r="8583" spans="1:16" ht="14.25" customHeight="1" x14ac:dyDescent="0.3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P8583" s="2"/>
    </row>
    <row r="8584" spans="1:16" ht="14.25" customHeight="1" x14ac:dyDescent="0.3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P8584" s="2"/>
    </row>
    <row r="8585" spans="1:16" ht="14.25" customHeight="1" x14ac:dyDescent="0.3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  <c r="P8585" s="2"/>
    </row>
    <row r="8586" spans="1:16" ht="14.25" customHeight="1" x14ac:dyDescent="0.3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P8586" s="2"/>
    </row>
    <row r="8587" spans="1:16" ht="14.25" customHeight="1" x14ac:dyDescent="0.3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P8587" s="2"/>
    </row>
    <row r="8588" spans="1:16" ht="14.25" customHeight="1" x14ac:dyDescent="0.3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P8588" s="2"/>
    </row>
    <row r="8589" spans="1:16" ht="14.25" customHeight="1" x14ac:dyDescent="0.3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P8589" s="2"/>
    </row>
    <row r="8590" spans="1:16" ht="14.25" customHeight="1" x14ac:dyDescent="0.3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  <c r="P8590" s="2"/>
    </row>
    <row r="8591" spans="1:16" ht="14.25" customHeight="1" x14ac:dyDescent="0.3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  <c r="P8591" s="2"/>
    </row>
    <row r="8592" spans="1:16" ht="14.25" customHeight="1" x14ac:dyDescent="0.3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P8592" s="2"/>
    </row>
    <row r="8593" spans="1:16" ht="14.25" customHeight="1" x14ac:dyDescent="0.3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P8593" s="2"/>
    </row>
    <row r="8594" spans="1:16" ht="14.25" customHeight="1" x14ac:dyDescent="0.3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P8594" s="2"/>
    </row>
    <row r="8595" spans="1:16" ht="14.25" customHeight="1" x14ac:dyDescent="0.3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  <c r="P8595" s="2"/>
    </row>
    <row r="8596" spans="1:16" ht="14.25" customHeight="1" x14ac:dyDescent="0.3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P8596" s="2"/>
    </row>
    <row r="8597" spans="1:16" ht="14.25" customHeight="1" x14ac:dyDescent="0.3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  <c r="P8597" s="2"/>
    </row>
    <row r="8598" spans="1:16" ht="14.25" customHeight="1" x14ac:dyDescent="0.3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P8598" s="2"/>
    </row>
    <row r="8599" spans="1:16" ht="14.25" customHeight="1" x14ac:dyDescent="0.3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  <c r="P8599" s="2"/>
    </row>
    <row r="8600" spans="1:16" ht="14.25" customHeight="1" x14ac:dyDescent="0.3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  <c r="P8600" s="2"/>
    </row>
    <row r="8601" spans="1:16" ht="14.25" customHeight="1" x14ac:dyDescent="0.3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P8601" s="2"/>
    </row>
    <row r="8602" spans="1:16" ht="14.25" customHeight="1" x14ac:dyDescent="0.3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P8602" s="2"/>
    </row>
    <row r="8603" spans="1:16" ht="14.25" customHeight="1" x14ac:dyDescent="0.3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  <c r="P8603" s="2"/>
    </row>
    <row r="8604" spans="1:16" ht="14.25" customHeight="1" x14ac:dyDescent="0.3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P8604" s="2"/>
    </row>
    <row r="8605" spans="1:16" ht="14.25" customHeight="1" x14ac:dyDescent="0.3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P8605" s="2"/>
    </row>
    <row r="8606" spans="1:16" ht="14.25" customHeight="1" x14ac:dyDescent="0.3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P8606" s="2"/>
    </row>
    <row r="8607" spans="1:16" ht="14.25" customHeight="1" x14ac:dyDescent="0.3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P8607" s="2"/>
    </row>
    <row r="8608" spans="1:16" ht="14.25" customHeight="1" x14ac:dyDescent="0.3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  <c r="P8608" s="2"/>
    </row>
    <row r="8609" spans="1:16" ht="14.25" customHeight="1" x14ac:dyDescent="0.3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  <c r="P8609" s="2"/>
    </row>
    <row r="8610" spans="1:16" ht="14.25" customHeight="1" x14ac:dyDescent="0.3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P8610" s="2"/>
    </row>
    <row r="8611" spans="1:16" ht="14.25" customHeight="1" x14ac:dyDescent="0.3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P8611" s="2"/>
    </row>
    <row r="8612" spans="1:16" ht="14.25" customHeight="1" x14ac:dyDescent="0.3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P8612" s="2"/>
    </row>
    <row r="8613" spans="1:16" ht="14.25" customHeight="1" x14ac:dyDescent="0.3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P8613" s="2"/>
    </row>
    <row r="8614" spans="1:16" ht="14.25" customHeight="1" x14ac:dyDescent="0.3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P8614" s="2"/>
    </row>
    <row r="8615" spans="1:16" ht="14.25" customHeight="1" x14ac:dyDescent="0.3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P8615" s="2"/>
    </row>
    <row r="8616" spans="1:16" ht="14.25" customHeight="1" x14ac:dyDescent="0.3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P8616" s="2"/>
    </row>
    <row r="8617" spans="1:16" ht="14.25" customHeight="1" x14ac:dyDescent="0.3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P8617" s="2"/>
    </row>
    <row r="8618" spans="1:16" ht="14.25" customHeight="1" x14ac:dyDescent="0.3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P8618" s="2"/>
    </row>
    <row r="8619" spans="1:16" ht="14.25" customHeight="1" x14ac:dyDescent="0.3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P8619" s="2"/>
    </row>
    <row r="8620" spans="1:16" ht="14.25" customHeight="1" x14ac:dyDescent="0.3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P8620" s="2"/>
    </row>
    <row r="8621" spans="1:16" ht="14.25" customHeight="1" x14ac:dyDescent="0.3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P8621" s="2"/>
    </row>
    <row r="8622" spans="1:16" ht="14.25" customHeight="1" x14ac:dyDescent="0.3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P8622" s="2"/>
    </row>
    <row r="8623" spans="1:16" ht="14.25" customHeight="1" x14ac:dyDescent="0.3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P8623" s="2"/>
    </row>
    <row r="8624" spans="1:16" ht="14.25" customHeight="1" x14ac:dyDescent="0.3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  <c r="P8624" s="2"/>
    </row>
    <row r="8625" spans="1:16" ht="14.25" customHeight="1" x14ac:dyDescent="0.3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P8625" s="2"/>
    </row>
    <row r="8626" spans="1:16" ht="14.25" customHeight="1" x14ac:dyDescent="0.3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P8626" s="2"/>
    </row>
    <row r="8627" spans="1:16" ht="14.25" customHeight="1" x14ac:dyDescent="0.3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  <c r="P8627" s="2"/>
    </row>
    <row r="8628" spans="1:16" ht="14.25" customHeight="1" x14ac:dyDescent="0.3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P8628" s="2"/>
    </row>
    <row r="8629" spans="1:16" ht="14.25" customHeight="1" x14ac:dyDescent="0.3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  <c r="P8629" s="2"/>
    </row>
    <row r="8630" spans="1:16" ht="14.25" customHeight="1" x14ac:dyDescent="0.3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P8630" s="2"/>
    </row>
    <row r="8631" spans="1:16" ht="14.25" customHeight="1" x14ac:dyDescent="0.3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P8631" s="2"/>
    </row>
    <row r="8632" spans="1:16" ht="14.25" customHeight="1" x14ac:dyDescent="0.3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P8632" s="2"/>
    </row>
    <row r="8633" spans="1:16" ht="14.25" customHeight="1" x14ac:dyDescent="0.3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P8633" s="2"/>
    </row>
    <row r="8634" spans="1:16" ht="14.25" customHeight="1" x14ac:dyDescent="0.3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P8634" s="2"/>
    </row>
    <row r="8635" spans="1:16" ht="14.25" customHeight="1" x14ac:dyDescent="0.3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  <c r="P8635" s="2"/>
    </row>
    <row r="8636" spans="1:16" ht="14.25" customHeight="1" x14ac:dyDescent="0.3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P8636" s="2"/>
    </row>
    <row r="8637" spans="1:16" ht="14.25" customHeight="1" x14ac:dyDescent="0.3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P8637" s="2"/>
    </row>
    <row r="8638" spans="1:16" ht="14.25" customHeight="1" x14ac:dyDescent="0.3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P8638" s="2"/>
    </row>
    <row r="8639" spans="1:16" ht="14.25" customHeight="1" x14ac:dyDescent="0.3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P8639" s="2"/>
    </row>
    <row r="8640" spans="1:16" ht="14.25" customHeight="1" x14ac:dyDescent="0.3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P8640" s="2"/>
    </row>
    <row r="8641" spans="1:16" ht="14.25" customHeight="1" x14ac:dyDescent="0.3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P8641" s="2"/>
    </row>
    <row r="8642" spans="1:16" ht="14.25" customHeight="1" x14ac:dyDescent="0.3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 t="shared" si="268"/>
        <v>837.99120000000005</v>
      </c>
      <c r="H8642" s="2">
        <f t="shared" si="26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P8642" s="2"/>
    </row>
    <row r="8643" spans="1:16" ht="14.25" customHeight="1" x14ac:dyDescent="0.3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 t="shared" ref="G8643:G8706" si="270">E8643*F8643</f>
        <v>567.28650000000005</v>
      </c>
      <c r="H8643" s="2">
        <f t="shared" ref="H8643:H8706" si="271"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P8643" s="2"/>
    </row>
    <row r="8644" spans="1:16" ht="14.25" customHeight="1" x14ac:dyDescent="0.3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  <c r="P8644" s="2"/>
    </row>
    <row r="8645" spans="1:16" ht="14.25" customHeight="1" x14ac:dyDescent="0.3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P8645" s="2"/>
    </row>
    <row r="8646" spans="1:16" ht="14.25" customHeight="1" x14ac:dyDescent="0.3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  <c r="P8646" s="2"/>
    </row>
    <row r="8647" spans="1:16" ht="14.25" customHeight="1" x14ac:dyDescent="0.3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P8647" s="2"/>
    </row>
    <row r="8648" spans="1:16" ht="14.25" customHeight="1" x14ac:dyDescent="0.3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P8648" s="2"/>
    </row>
    <row r="8649" spans="1:16" ht="14.25" customHeight="1" x14ac:dyDescent="0.3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P8649" s="2"/>
    </row>
    <row r="8650" spans="1:16" ht="14.25" customHeight="1" x14ac:dyDescent="0.3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P8650" s="2"/>
    </row>
    <row r="8651" spans="1:16" ht="14.25" customHeight="1" x14ac:dyDescent="0.3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P8651" s="2"/>
    </row>
    <row r="8652" spans="1:16" ht="14.25" customHeight="1" x14ac:dyDescent="0.3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  <c r="P8652" s="2"/>
    </row>
    <row r="8653" spans="1:16" ht="14.25" customHeight="1" x14ac:dyDescent="0.3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P8653" s="2"/>
    </row>
    <row r="8654" spans="1:16" ht="14.25" customHeight="1" x14ac:dyDescent="0.3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P8654" s="2"/>
    </row>
    <row r="8655" spans="1:16" ht="14.25" customHeight="1" x14ac:dyDescent="0.3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P8655" s="2"/>
    </row>
    <row r="8656" spans="1:16" ht="14.25" customHeight="1" x14ac:dyDescent="0.3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P8656" s="2"/>
    </row>
    <row r="8657" spans="1:16" ht="14.25" customHeight="1" x14ac:dyDescent="0.3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P8657" s="2"/>
    </row>
    <row r="8658" spans="1:16" ht="14.25" customHeight="1" x14ac:dyDescent="0.3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P8658" s="2"/>
    </row>
    <row r="8659" spans="1:16" ht="14.25" customHeight="1" x14ac:dyDescent="0.3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P8659" s="2"/>
    </row>
    <row r="8660" spans="1:16" ht="14.25" customHeight="1" x14ac:dyDescent="0.3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  <c r="P8660" s="2"/>
    </row>
    <row r="8661" spans="1:16" ht="14.25" customHeight="1" x14ac:dyDescent="0.3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P8661" s="2"/>
    </row>
    <row r="8662" spans="1:16" ht="14.25" customHeight="1" x14ac:dyDescent="0.3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P8662" s="2"/>
    </row>
    <row r="8663" spans="1:16" ht="14.25" customHeight="1" x14ac:dyDescent="0.3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P8663" s="2"/>
    </row>
    <row r="8664" spans="1:16" ht="14.25" customHeight="1" x14ac:dyDescent="0.3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P8664" s="2"/>
    </row>
    <row r="8665" spans="1:16" ht="14.25" customHeight="1" x14ac:dyDescent="0.3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P8665" s="2"/>
    </row>
    <row r="8666" spans="1:16" ht="14.25" customHeight="1" x14ac:dyDescent="0.3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P8666" s="2"/>
    </row>
    <row r="8667" spans="1:16" ht="14.25" customHeight="1" x14ac:dyDescent="0.3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  <c r="P8667" s="2"/>
    </row>
    <row r="8668" spans="1:16" ht="14.25" customHeight="1" x14ac:dyDescent="0.3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  <c r="P8668" s="2"/>
    </row>
    <row r="8669" spans="1:16" ht="14.25" customHeight="1" x14ac:dyDescent="0.3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P8669" s="2"/>
    </row>
    <row r="8670" spans="1:16" ht="14.25" customHeight="1" x14ac:dyDescent="0.3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  <c r="P8670" s="2"/>
    </row>
    <row r="8671" spans="1:16" ht="14.25" customHeight="1" x14ac:dyDescent="0.3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P8671" s="2"/>
    </row>
    <row r="8672" spans="1:16" ht="14.25" customHeight="1" x14ac:dyDescent="0.3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P8672" s="2"/>
    </row>
    <row r="8673" spans="1:16" ht="14.25" customHeight="1" x14ac:dyDescent="0.3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  <c r="P8673" s="2"/>
    </row>
    <row r="8674" spans="1:16" ht="14.25" customHeight="1" x14ac:dyDescent="0.3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  <c r="P8674" s="2"/>
    </row>
    <row r="8675" spans="1:16" ht="14.25" customHeight="1" x14ac:dyDescent="0.3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P8675" s="2"/>
    </row>
    <row r="8676" spans="1:16" ht="14.25" customHeight="1" x14ac:dyDescent="0.3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P8676" s="2"/>
    </row>
    <row r="8677" spans="1:16" ht="14.25" customHeight="1" x14ac:dyDescent="0.3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  <c r="P8677" s="2"/>
    </row>
    <row r="8678" spans="1:16" ht="14.25" customHeight="1" x14ac:dyDescent="0.3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  <c r="P8678" s="2"/>
    </row>
    <row r="8679" spans="1:16" ht="14.25" customHeight="1" x14ac:dyDescent="0.3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P8679" s="2"/>
    </row>
    <row r="8680" spans="1:16" ht="14.25" customHeight="1" x14ac:dyDescent="0.3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P8680" s="2"/>
    </row>
    <row r="8681" spans="1:16" ht="14.25" customHeight="1" x14ac:dyDescent="0.3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P8681" s="2"/>
    </row>
    <row r="8682" spans="1:16" ht="14.25" customHeight="1" x14ac:dyDescent="0.3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P8682" s="2"/>
    </row>
    <row r="8683" spans="1:16" ht="14.25" customHeight="1" x14ac:dyDescent="0.3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  <c r="P8683" s="2"/>
    </row>
    <row r="8684" spans="1:16" ht="14.25" customHeight="1" x14ac:dyDescent="0.3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P8684" s="2"/>
    </row>
    <row r="8685" spans="1:16" ht="14.25" customHeight="1" x14ac:dyDescent="0.3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  <c r="P8685" s="2"/>
    </row>
    <row r="8686" spans="1:16" ht="14.25" customHeight="1" x14ac:dyDescent="0.3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  <c r="P8686" s="2"/>
    </row>
    <row r="8687" spans="1:16" ht="14.25" customHeight="1" x14ac:dyDescent="0.3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P8687" s="2"/>
    </row>
    <row r="8688" spans="1:16" ht="14.25" customHeight="1" x14ac:dyDescent="0.3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P8688" s="2"/>
    </row>
    <row r="8689" spans="1:16" ht="14.25" customHeight="1" x14ac:dyDescent="0.3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P8689" s="2"/>
    </row>
    <row r="8690" spans="1:16" ht="14.25" customHeight="1" x14ac:dyDescent="0.3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P8690" s="2"/>
    </row>
    <row r="8691" spans="1:16" ht="14.25" customHeight="1" x14ac:dyDescent="0.3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  <c r="P8691" s="2"/>
    </row>
    <row r="8692" spans="1:16" ht="14.25" customHeight="1" x14ac:dyDescent="0.3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  <c r="P8692" s="2"/>
    </row>
    <row r="8693" spans="1:16" ht="14.25" customHeight="1" x14ac:dyDescent="0.3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  <c r="P8693" s="2"/>
    </row>
    <row r="8694" spans="1:16" ht="14.25" customHeight="1" x14ac:dyDescent="0.3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P8694" s="2"/>
    </row>
    <row r="8695" spans="1:16" ht="14.25" customHeight="1" x14ac:dyDescent="0.3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P8695" s="2"/>
    </row>
    <row r="8696" spans="1:16" ht="14.25" customHeight="1" x14ac:dyDescent="0.3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P8696" s="2"/>
    </row>
    <row r="8697" spans="1:16" ht="14.25" customHeight="1" x14ac:dyDescent="0.3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P8697" s="2"/>
    </row>
    <row r="8698" spans="1:16" ht="14.25" customHeight="1" x14ac:dyDescent="0.3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P8698" s="2"/>
    </row>
    <row r="8699" spans="1:16" ht="14.25" customHeight="1" x14ac:dyDescent="0.3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P8699" s="2"/>
    </row>
    <row r="8700" spans="1:16" ht="14.25" customHeight="1" x14ac:dyDescent="0.3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P8700" s="2"/>
    </row>
    <row r="8701" spans="1:16" ht="14.25" customHeight="1" x14ac:dyDescent="0.3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P8701" s="2"/>
    </row>
    <row r="8702" spans="1:16" ht="14.25" customHeight="1" x14ac:dyDescent="0.3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  <c r="P8702" s="2"/>
    </row>
    <row r="8703" spans="1:16" ht="14.25" customHeight="1" x14ac:dyDescent="0.3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P8703" s="2"/>
    </row>
    <row r="8704" spans="1:16" ht="14.25" customHeight="1" x14ac:dyDescent="0.3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P8704" s="2"/>
    </row>
    <row r="8705" spans="1:16" ht="14.25" customHeight="1" x14ac:dyDescent="0.3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P8705" s="2"/>
    </row>
    <row r="8706" spans="1:16" ht="14.25" customHeight="1" x14ac:dyDescent="0.3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 t="shared" si="270"/>
        <v>56.662600000000005</v>
      </c>
      <c r="H8706" s="2">
        <f t="shared" si="271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P8706" s="2"/>
    </row>
    <row r="8707" spans="1:16" ht="14.25" customHeight="1" x14ac:dyDescent="0.3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 t="shared" ref="G8707:G8770" si="272">E8707*F8707</f>
        <v>490.31730000000005</v>
      </c>
      <c r="H8707" s="2">
        <f t="shared" ref="H8707:H8770" si="273"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P8707" s="2"/>
    </row>
    <row r="8708" spans="1:16" ht="14.25" customHeight="1" x14ac:dyDescent="0.3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  <c r="P8708" s="2"/>
    </row>
    <row r="8709" spans="1:16" ht="14.25" customHeight="1" x14ac:dyDescent="0.3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  <c r="P8709" s="2"/>
    </row>
    <row r="8710" spans="1:16" ht="14.25" customHeight="1" x14ac:dyDescent="0.3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P8710" s="2"/>
    </row>
    <row r="8711" spans="1:16" ht="14.25" customHeight="1" x14ac:dyDescent="0.3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P8711" s="2"/>
    </row>
    <row r="8712" spans="1:16" ht="14.25" customHeight="1" x14ac:dyDescent="0.3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P8712" s="2"/>
    </row>
    <row r="8713" spans="1:16" ht="14.25" customHeight="1" x14ac:dyDescent="0.3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P8713" s="2"/>
    </row>
    <row r="8714" spans="1:16" ht="14.25" customHeight="1" x14ac:dyDescent="0.3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P8714" s="2"/>
    </row>
    <row r="8715" spans="1:16" ht="14.25" customHeight="1" x14ac:dyDescent="0.3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P8715" s="2"/>
    </row>
    <row r="8716" spans="1:16" ht="14.25" customHeight="1" x14ac:dyDescent="0.3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P8716" s="2"/>
    </row>
    <row r="8717" spans="1:16" ht="14.25" customHeight="1" x14ac:dyDescent="0.3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P8717" s="2"/>
    </row>
    <row r="8718" spans="1:16" ht="14.25" customHeight="1" x14ac:dyDescent="0.3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P8718" s="2"/>
    </row>
    <row r="8719" spans="1:16" ht="14.25" customHeight="1" x14ac:dyDescent="0.3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  <c r="P8719" s="2"/>
    </row>
    <row r="8720" spans="1:16" ht="14.25" customHeight="1" x14ac:dyDescent="0.3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P8720" s="2"/>
    </row>
    <row r="8721" spans="1:16" ht="14.25" customHeight="1" x14ac:dyDescent="0.3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P8721" s="2"/>
    </row>
    <row r="8722" spans="1:16" ht="14.25" customHeight="1" x14ac:dyDescent="0.3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P8722" s="2"/>
    </row>
    <row r="8723" spans="1:16" ht="14.25" customHeight="1" x14ac:dyDescent="0.3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P8723" s="2"/>
    </row>
    <row r="8724" spans="1:16" ht="14.25" customHeight="1" x14ac:dyDescent="0.3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P8724" s="2"/>
    </row>
    <row r="8725" spans="1:16" ht="14.25" customHeight="1" x14ac:dyDescent="0.3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P8725" s="2"/>
    </row>
    <row r="8726" spans="1:16" ht="14.25" customHeight="1" x14ac:dyDescent="0.3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P8726" s="2"/>
    </row>
    <row r="8727" spans="1:16" ht="14.25" customHeight="1" x14ac:dyDescent="0.3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P8727" s="2"/>
    </row>
    <row r="8728" spans="1:16" ht="14.25" customHeight="1" x14ac:dyDescent="0.3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P8728" s="2"/>
    </row>
    <row r="8729" spans="1:16" ht="14.25" customHeight="1" x14ac:dyDescent="0.3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P8729" s="2"/>
    </row>
    <row r="8730" spans="1:16" ht="14.25" customHeight="1" x14ac:dyDescent="0.3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P8730" s="2"/>
    </row>
    <row r="8731" spans="1:16" ht="14.25" customHeight="1" x14ac:dyDescent="0.3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  <c r="P8731" s="2"/>
    </row>
    <row r="8732" spans="1:16" ht="14.25" customHeight="1" x14ac:dyDescent="0.3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P8732" s="2"/>
    </row>
    <row r="8733" spans="1:16" ht="14.25" customHeight="1" x14ac:dyDescent="0.3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  <c r="P8733" s="2"/>
    </row>
    <row r="8734" spans="1:16" ht="14.25" customHeight="1" x14ac:dyDescent="0.3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P8734" s="2"/>
    </row>
    <row r="8735" spans="1:16" ht="14.25" customHeight="1" x14ac:dyDescent="0.3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  <c r="P8735" s="2"/>
    </row>
    <row r="8736" spans="1:16" ht="14.25" customHeight="1" x14ac:dyDescent="0.3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P8736" s="2"/>
    </row>
    <row r="8737" spans="1:16" ht="14.25" customHeight="1" x14ac:dyDescent="0.3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  <c r="P8737" s="2"/>
    </row>
    <row r="8738" spans="1:16" ht="14.25" customHeight="1" x14ac:dyDescent="0.3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P8738" s="2"/>
    </row>
    <row r="8739" spans="1:16" ht="14.25" customHeight="1" x14ac:dyDescent="0.3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  <c r="P8739" s="2"/>
    </row>
    <row r="8740" spans="1:16" ht="14.25" customHeight="1" x14ac:dyDescent="0.3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P8740" s="2"/>
    </row>
    <row r="8741" spans="1:16" ht="14.25" customHeight="1" x14ac:dyDescent="0.3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  <c r="P8741" s="2"/>
    </row>
    <row r="8742" spans="1:16" ht="14.25" customHeight="1" x14ac:dyDescent="0.3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  <c r="P8742" s="2"/>
    </row>
    <row r="8743" spans="1:16" ht="14.25" customHeight="1" x14ac:dyDescent="0.3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P8743" s="2"/>
    </row>
    <row r="8744" spans="1:16" ht="14.25" customHeight="1" x14ac:dyDescent="0.3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  <c r="P8744" s="2"/>
    </row>
    <row r="8745" spans="1:16" ht="14.25" customHeight="1" x14ac:dyDescent="0.3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  <c r="P8745" s="2"/>
    </row>
    <row r="8746" spans="1:16" ht="14.25" customHeight="1" x14ac:dyDescent="0.3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P8746" s="2"/>
    </row>
    <row r="8747" spans="1:16" ht="14.25" customHeight="1" x14ac:dyDescent="0.3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P8747" s="2"/>
    </row>
    <row r="8748" spans="1:16" ht="14.25" customHeight="1" x14ac:dyDescent="0.3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P8748" s="2"/>
    </row>
    <row r="8749" spans="1:16" ht="14.25" customHeight="1" x14ac:dyDescent="0.3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P8749" s="2"/>
    </row>
    <row r="8750" spans="1:16" ht="14.25" customHeight="1" x14ac:dyDescent="0.3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P8750" s="2"/>
    </row>
    <row r="8751" spans="1:16" ht="14.25" customHeight="1" x14ac:dyDescent="0.3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P8751" s="2"/>
    </row>
    <row r="8752" spans="1:16" ht="14.25" customHeight="1" x14ac:dyDescent="0.3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P8752" s="2"/>
    </row>
    <row r="8753" spans="1:16" ht="14.25" customHeight="1" x14ac:dyDescent="0.3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P8753" s="2"/>
    </row>
    <row r="8754" spans="1:16" ht="14.25" customHeight="1" x14ac:dyDescent="0.3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P8754" s="2"/>
    </row>
    <row r="8755" spans="1:16" ht="14.25" customHeight="1" x14ac:dyDescent="0.3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P8755" s="2"/>
    </row>
    <row r="8756" spans="1:16" ht="14.25" customHeight="1" x14ac:dyDescent="0.3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  <c r="P8756" s="2"/>
    </row>
    <row r="8757" spans="1:16" ht="14.25" customHeight="1" x14ac:dyDescent="0.3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P8757" s="2"/>
    </row>
    <row r="8758" spans="1:16" ht="14.25" customHeight="1" x14ac:dyDescent="0.3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P8758" s="2"/>
    </row>
    <row r="8759" spans="1:16" ht="14.25" customHeight="1" x14ac:dyDescent="0.3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P8759" s="2"/>
    </row>
    <row r="8760" spans="1:16" ht="14.25" customHeight="1" x14ac:dyDescent="0.3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P8760" s="2"/>
    </row>
    <row r="8761" spans="1:16" ht="14.25" customHeight="1" x14ac:dyDescent="0.3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P8761" s="2"/>
    </row>
    <row r="8762" spans="1:16" ht="14.25" customHeight="1" x14ac:dyDescent="0.3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P8762" s="2"/>
    </row>
    <row r="8763" spans="1:16" ht="14.25" customHeight="1" x14ac:dyDescent="0.3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P8763" s="2"/>
    </row>
    <row r="8764" spans="1:16" ht="14.25" customHeight="1" x14ac:dyDescent="0.3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P8764" s="2"/>
    </row>
    <row r="8765" spans="1:16" ht="14.25" customHeight="1" x14ac:dyDescent="0.3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P8765" s="2"/>
    </row>
    <row r="8766" spans="1:16" ht="14.25" customHeight="1" x14ac:dyDescent="0.3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P8766" s="2"/>
    </row>
    <row r="8767" spans="1:16" ht="14.25" customHeight="1" x14ac:dyDescent="0.3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P8767" s="2"/>
    </row>
    <row r="8768" spans="1:16" ht="14.25" customHeight="1" x14ac:dyDescent="0.3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  <c r="P8768" s="2"/>
    </row>
    <row r="8769" spans="1:16" ht="14.25" customHeight="1" x14ac:dyDescent="0.3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P8769" s="2"/>
    </row>
    <row r="8770" spans="1:16" ht="14.25" customHeight="1" x14ac:dyDescent="0.3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 t="shared" si="272"/>
        <v>1325.2256</v>
      </c>
      <c r="H8770" s="2">
        <f t="shared" si="273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  <c r="P8770" s="2"/>
    </row>
    <row r="8771" spans="1:16" ht="14.25" customHeight="1" x14ac:dyDescent="0.3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 t="shared" ref="G8771:G8834" si="274">E8771*F8771</f>
        <v>0</v>
      </c>
      <c r="H8771" s="2">
        <f t="shared" ref="H8771:H8834" si="275"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P8771" s="2"/>
    </row>
    <row r="8772" spans="1:16" ht="14.25" customHeight="1" x14ac:dyDescent="0.3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P8772" s="2"/>
    </row>
    <row r="8773" spans="1:16" ht="14.25" customHeight="1" x14ac:dyDescent="0.3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  <c r="P8773" s="2"/>
    </row>
    <row r="8774" spans="1:16" ht="14.25" customHeight="1" x14ac:dyDescent="0.3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P8774" s="2"/>
    </row>
    <row r="8775" spans="1:16" ht="14.25" customHeight="1" x14ac:dyDescent="0.3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P8775" s="2"/>
    </row>
    <row r="8776" spans="1:16" ht="14.25" customHeight="1" x14ac:dyDescent="0.3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  <c r="P8776" s="2"/>
    </row>
    <row r="8777" spans="1:16" ht="14.25" customHeight="1" x14ac:dyDescent="0.3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  <c r="P8777" s="2"/>
    </row>
    <row r="8778" spans="1:16" ht="14.25" customHeight="1" x14ac:dyDescent="0.3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P8778" s="2"/>
    </row>
    <row r="8779" spans="1:16" ht="14.25" customHeight="1" x14ac:dyDescent="0.3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P8779" s="2"/>
    </row>
    <row r="8780" spans="1:16" ht="14.25" customHeight="1" x14ac:dyDescent="0.3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P8780" s="2"/>
    </row>
    <row r="8781" spans="1:16" ht="14.25" customHeight="1" x14ac:dyDescent="0.3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  <c r="P8781" s="2"/>
    </row>
    <row r="8782" spans="1:16" ht="14.25" customHeight="1" x14ac:dyDescent="0.3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  <c r="P8782" s="2"/>
    </row>
    <row r="8783" spans="1:16" ht="14.25" customHeight="1" x14ac:dyDescent="0.3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P8783" s="2"/>
    </row>
    <row r="8784" spans="1:16" ht="14.25" customHeight="1" x14ac:dyDescent="0.3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P8784" s="2"/>
    </row>
    <row r="8785" spans="1:16" ht="14.25" customHeight="1" x14ac:dyDescent="0.3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P8785" s="2"/>
    </row>
    <row r="8786" spans="1:16" ht="14.25" customHeight="1" x14ac:dyDescent="0.3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P8786" s="2"/>
    </row>
    <row r="8787" spans="1:16" ht="14.25" customHeight="1" x14ac:dyDescent="0.3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P8787" s="2"/>
    </row>
    <row r="8788" spans="1:16" ht="14.25" customHeight="1" x14ac:dyDescent="0.3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  <c r="P8788" s="2"/>
    </row>
    <row r="8789" spans="1:16" ht="14.25" customHeight="1" x14ac:dyDescent="0.3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P8789" s="2"/>
    </row>
    <row r="8790" spans="1:16" ht="14.25" customHeight="1" x14ac:dyDescent="0.3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  <c r="P8790" s="2"/>
    </row>
    <row r="8791" spans="1:16" ht="14.25" customHeight="1" x14ac:dyDescent="0.3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  <c r="P8791" s="2"/>
    </row>
    <row r="8792" spans="1:16" ht="14.25" customHeight="1" x14ac:dyDescent="0.3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P8792" s="2"/>
    </row>
    <row r="8793" spans="1:16" ht="14.25" customHeight="1" x14ac:dyDescent="0.3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  <c r="P8793" s="2"/>
    </row>
    <row r="8794" spans="1:16" ht="14.25" customHeight="1" x14ac:dyDescent="0.3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P8794" s="2"/>
    </row>
    <row r="8795" spans="1:16" ht="14.25" customHeight="1" x14ac:dyDescent="0.3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P8795" s="2"/>
    </row>
    <row r="8796" spans="1:16" ht="14.25" customHeight="1" x14ac:dyDescent="0.3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P8796" s="2"/>
    </row>
    <row r="8797" spans="1:16" ht="14.25" customHeight="1" x14ac:dyDescent="0.3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P8797" s="2"/>
    </row>
    <row r="8798" spans="1:16" ht="14.25" customHeight="1" x14ac:dyDescent="0.3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P8798" s="2"/>
    </row>
    <row r="8799" spans="1:16" ht="14.25" customHeight="1" x14ac:dyDescent="0.3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P8799" s="2"/>
    </row>
    <row r="8800" spans="1:16" ht="14.25" customHeight="1" x14ac:dyDescent="0.3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P8800" s="2"/>
    </row>
    <row r="8801" spans="1:16" ht="14.25" customHeight="1" x14ac:dyDescent="0.3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P8801" s="2"/>
    </row>
    <row r="8802" spans="1:16" ht="14.25" customHeight="1" x14ac:dyDescent="0.3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  <c r="P8802" s="2"/>
    </row>
    <row r="8803" spans="1:16" ht="14.25" customHeight="1" x14ac:dyDescent="0.3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P8803" s="2"/>
    </row>
    <row r="8804" spans="1:16" ht="14.25" customHeight="1" x14ac:dyDescent="0.3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P8804" s="2"/>
    </row>
    <row r="8805" spans="1:16" ht="14.25" customHeight="1" x14ac:dyDescent="0.3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P8805" s="2"/>
    </row>
    <row r="8806" spans="1:16" ht="14.25" customHeight="1" x14ac:dyDescent="0.3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  <c r="P8806" s="2"/>
    </row>
    <row r="8807" spans="1:16" ht="14.25" customHeight="1" x14ac:dyDescent="0.3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  <c r="P8807" s="2"/>
    </row>
    <row r="8808" spans="1:16" ht="14.25" customHeight="1" x14ac:dyDescent="0.3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  <c r="P8808" s="2"/>
    </row>
    <row r="8809" spans="1:16" ht="14.25" customHeight="1" x14ac:dyDescent="0.3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P8809" s="2"/>
    </row>
    <row r="8810" spans="1:16" ht="14.25" customHeight="1" x14ac:dyDescent="0.3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P8810" s="2"/>
    </row>
    <row r="8811" spans="1:16" ht="14.25" customHeight="1" x14ac:dyDescent="0.3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P8811" s="2"/>
    </row>
    <row r="8812" spans="1:16" ht="14.25" customHeight="1" x14ac:dyDescent="0.3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P8812" s="2"/>
    </row>
    <row r="8813" spans="1:16" ht="14.25" customHeight="1" x14ac:dyDescent="0.3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P8813" s="2"/>
    </row>
    <row r="8814" spans="1:16" ht="14.25" customHeight="1" x14ac:dyDescent="0.3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P8814" s="2"/>
    </row>
    <row r="8815" spans="1:16" ht="14.25" customHeight="1" x14ac:dyDescent="0.3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P8815" s="2"/>
    </row>
    <row r="8816" spans="1:16" ht="14.25" customHeight="1" x14ac:dyDescent="0.3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P8816" s="2"/>
    </row>
    <row r="8817" spans="1:16" ht="14.25" customHeight="1" x14ac:dyDescent="0.3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P8817" s="2"/>
    </row>
    <row r="8818" spans="1:16" ht="14.25" customHeight="1" x14ac:dyDescent="0.3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P8818" s="2"/>
    </row>
    <row r="8819" spans="1:16" ht="14.25" customHeight="1" x14ac:dyDescent="0.3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P8819" s="2"/>
    </row>
    <row r="8820" spans="1:16" ht="14.25" customHeight="1" x14ac:dyDescent="0.3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P8820" s="2"/>
    </row>
    <row r="8821" spans="1:16" ht="14.25" customHeight="1" x14ac:dyDescent="0.3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P8821" s="2"/>
    </row>
    <row r="8822" spans="1:16" ht="14.25" customHeight="1" x14ac:dyDescent="0.3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  <c r="P8822" s="2"/>
    </row>
    <row r="8823" spans="1:16" ht="14.25" customHeight="1" x14ac:dyDescent="0.3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P8823" s="2"/>
    </row>
    <row r="8824" spans="1:16" ht="14.25" customHeight="1" x14ac:dyDescent="0.3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  <c r="P8824" s="2"/>
    </row>
    <row r="8825" spans="1:16" ht="14.25" customHeight="1" x14ac:dyDescent="0.3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P8825" s="2"/>
    </row>
    <row r="8826" spans="1:16" ht="14.25" customHeight="1" x14ac:dyDescent="0.3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P8826" s="2"/>
    </row>
    <row r="8827" spans="1:16" ht="14.25" customHeight="1" x14ac:dyDescent="0.3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  <c r="P8827" s="2"/>
    </row>
    <row r="8828" spans="1:16" ht="14.25" customHeight="1" x14ac:dyDescent="0.3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P8828" s="2"/>
    </row>
    <row r="8829" spans="1:16" ht="14.25" customHeight="1" x14ac:dyDescent="0.3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P8829" s="2"/>
    </row>
    <row r="8830" spans="1:16" ht="14.25" customHeight="1" x14ac:dyDescent="0.3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P8830" s="2"/>
    </row>
    <row r="8831" spans="1:16" ht="14.25" customHeight="1" x14ac:dyDescent="0.3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P8831" s="2"/>
    </row>
    <row r="8832" spans="1:16" ht="14.25" customHeight="1" x14ac:dyDescent="0.3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P8832" s="2"/>
    </row>
    <row r="8833" spans="1:16" ht="14.25" customHeight="1" x14ac:dyDescent="0.3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P8833" s="2"/>
    </row>
    <row r="8834" spans="1:16" ht="14.25" customHeight="1" x14ac:dyDescent="0.3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 t="shared" si="274"/>
        <v>32.407199999999996</v>
      </c>
      <c r="H8834" s="2">
        <f t="shared" si="275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P8834" s="2"/>
    </row>
    <row r="8835" spans="1:16" ht="14.25" customHeight="1" x14ac:dyDescent="0.3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 t="shared" ref="G8835:G8898" si="276">E8835*F8835</f>
        <v>2033.9135999999999</v>
      </c>
      <c r="H8835" s="2">
        <f t="shared" ref="H8835:H8898" si="277">E8835-G8835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  <c r="P8835" s="2"/>
    </row>
    <row r="8836" spans="1:16" ht="14.25" customHeight="1" x14ac:dyDescent="0.3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P8836" s="2"/>
    </row>
    <row r="8837" spans="1:16" ht="14.25" customHeight="1" x14ac:dyDescent="0.3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P8837" s="2"/>
    </row>
    <row r="8838" spans="1:16" ht="14.25" customHeight="1" x14ac:dyDescent="0.3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P8838" s="2"/>
    </row>
    <row r="8839" spans="1:16" ht="14.25" customHeight="1" x14ac:dyDescent="0.3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P8839" s="2"/>
    </row>
    <row r="8840" spans="1:16" ht="14.25" customHeight="1" x14ac:dyDescent="0.3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P8840" s="2"/>
    </row>
    <row r="8841" spans="1:16" ht="14.25" customHeight="1" x14ac:dyDescent="0.3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P8841" s="2"/>
    </row>
    <row r="8842" spans="1:16" ht="14.25" customHeight="1" x14ac:dyDescent="0.3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P8842" s="2"/>
    </row>
    <row r="8843" spans="1:16" ht="14.25" customHeight="1" x14ac:dyDescent="0.3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P8843" s="2"/>
    </row>
    <row r="8844" spans="1:16" ht="14.25" customHeight="1" x14ac:dyDescent="0.3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  <c r="P8844" s="2"/>
    </row>
    <row r="8845" spans="1:16" ht="14.25" customHeight="1" x14ac:dyDescent="0.3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P8845" s="2"/>
    </row>
    <row r="8846" spans="1:16" ht="14.25" customHeight="1" x14ac:dyDescent="0.3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  <c r="P8846" s="2"/>
    </row>
    <row r="8847" spans="1:16" ht="14.25" customHeight="1" x14ac:dyDescent="0.3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P8847" s="2"/>
    </row>
    <row r="8848" spans="1:16" ht="14.25" customHeight="1" x14ac:dyDescent="0.3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  <c r="P8848" s="2"/>
    </row>
    <row r="8849" spans="1:16" ht="14.25" customHeight="1" x14ac:dyDescent="0.3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P8849" s="2"/>
    </row>
    <row r="8850" spans="1:16" ht="14.25" customHeight="1" x14ac:dyDescent="0.3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P8850" s="2"/>
    </row>
    <row r="8851" spans="1:16" ht="14.25" customHeight="1" x14ac:dyDescent="0.3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  <c r="P8851" s="2"/>
    </row>
    <row r="8852" spans="1:16" ht="14.25" customHeight="1" x14ac:dyDescent="0.3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P8852" s="2"/>
    </row>
    <row r="8853" spans="1:16" ht="14.25" customHeight="1" x14ac:dyDescent="0.3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P8853" s="2"/>
    </row>
    <row r="8854" spans="1:16" ht="14.25" customHeight="1" x14ac:dyDescent="0.3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P8854" s="2"/>
    </row>
    <row r="8855" spans="1:16" ht="14.25" customHeight="1" x14ac:dyDescent="0.3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P8855" s="2"/>
    </row>
    <row r="8856" spans="1:16" ht="14.25" customHeight="1" x14ac:dyDescent="0.3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  <c r="P8856" s="2"/>
    </row>
    <row r="8857" spans="1:16" ht="14.25" customHeight="1" x14ac:dyDescent="0.3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P8857" s="2"/>
    </row>
    <row r="8858" spans="1:16" ht="14.25" customHeight="1" x14ac:dyDescent="0.3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P8858" s="2"/>
    </row>
    <row r="8859" spans="1:16" ht="14.25" customHeight="1" x14ac:dyDescent="0.3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  <c r="P8859" s="2"/>
    </row>
    <row r="8860" spans="1:16" ht="14.25" customHeight="1" x14ac:dyDescent="0.3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  <c r="P8860" s="2"/>
    </row>
    <row r="8861" spans="1:16" ht="14.25" customHeight="1" x14ac:dyDescent="0.3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P8861" s="2"/>
    </row>
    <row r="8862" spans="1:16" ht="14.25" customHeight="1" x14ac:dyDescent="0.3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  <c r="P8862" s="2"/>
    </row>
    <row r="8863" spans="1:16" ht="14.25" customHeight="1" x14ac:dyDescent="0.3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P8863" s="2"/>
    </row>
    <row r="8864" spans="1:16" ht="14.25" customHeight="1" x14ac:dyDescent="0.3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P8864" s="2"/>
    </row>
    <row r="8865" spans="1:16" ht="14.25" customHeight="1" x14ac:dyDescent="0.3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P8865" s="2"/>
    </row>
    <row r="8866" spans="1:16" ht="14.25" customHeight="1" x14ac:dyDescent="0.3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P8866" s="2"/>
    </row>
    <row r="8867" spans="1:16" ht="14.25" customHeight="1" x14ac:dyDescent="0.3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P8867" s="2"/>
    </row>
    <row r="8868" spans="1:16" ht="14.25" customHeight="1" x14ac:dyDescent="0.3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P8868" s="2"/>
    </row>
    <row r="8869" spans="1:16" ht="14.25" customHeight="1" x14ac:dyDescent="0.3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  <c r="P8869" s="2"/>
    </row>
    <row r="8870" spans="1:16" ht="14.25" customHeight="1" x14ac:dyDescent="0.3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P8870" s="2"/>
    </row>
    <row r="8871" spans="1:16" ht="14.25" customHeight="1" x14ac:dyDescent="0.3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  <c r="P8871" s="2"/>
    </row>
    <row r="8872" spans="1:16" ht="14.25" customHeight="1" x14ac:dyDescent="0.3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  <c r="P8872" s="2"/>
    </row>
    <row r="8873" spans="1:16" ht="14.25" customHeight="1" x14ac:dyDescent="0.3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P8873" s="2"/>
    </row>
    <row r="8874" spans="1:16" ht="14.25" customHeight="1" x14ac:dyDescent="0.3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P8874" s="2"/>
    </row>
    <row r="8875" spans="1:16" ht="14.25" customHeight="1" x14ac:dyDescent="0.3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P8875" s="2"/>
    </row>
    <row r="8876" spans="1:16" ht="14.25" customHeight="1" x14ac:dyDescent="0.3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P8876" s="2"/>
    </row>
    <row r="8877" spans="1:16" ht="14.25" customHeight="1" x14ac:dyDescent="0.3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  <c r="P8877" s="2"/>
    </row>
    <row r="8878" spans="1:16" ht="14.25" customHeight="1" x14ac:dyDescent="0.3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P8878" s="2"/>
    </row>
    <row r="8879" spans="1:16" ht="14.25" customHeight="1" x14ac:dyDescent="0.3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  <c r="P8879" s="2"/>
    </row>
    <row r="8880" spans="1:16" ht="14.25" customHeight="1" x14ac:dyDescent="0.3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P8880" s="2"/>
    </row>
    <row r="8881" spans="1:16" ht="14.25" customHeight="1" x14ac:dyDescent="0.3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P8881" s="2"/>
    </row>
    <row r="8882" spans="1:16" ht="14.25" customHeight="1" x14ac:dyDescent="0.3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P8882" s="2"/>
    </row>
    <row r="8883" spans="1:16" ht="14.25" customHeight="1" x14ac:dyDescent="0.3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  <c r="P8883" s="2"/>
    </row>
    <row r="8884" spans="1:16" ht="14.25" customHeight="1" x14ac:dyDescent="0.3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  <c r="P8884" s="2"/>
    </row>
    <row r="8885" spans="1:16" ht="14.25" customHeight="1" x14ac:dyDescent="0.3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  <c r="P8885" s="2"/>
    </row>
    <row r="8886" spans="1:16" ht="14.25" customHeight="1" x14ac:dyDescent="0.3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P8886" s="2"/>
    </row>
    <row r="8887" spans="1:16" ht="14.25" customHeight="1" x14ac:dyDescent="0.3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P8887" s="2"/>
    </row>
    <row r="8888" spans="1:16" ht="14.25" customHeight="1" x14ac:dyDescent="0.3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P8888" s="2"/>
    </row>
    <row r="8889" spans="1:16" ht="14.25" customHeight="1" x14ac:dyDescent="0.3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P8889" s="2"/>
    </row>
    <row r="8890" spans="1:16" ht="14.25" customHeight="1" x14ac:dyDescent="0.3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  <c r="P8890" s="2"/>
    </row>
    <row r="8891" spans="1:16" ht="14.25" customHeight="1" x14ac:dyDescent="0.3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P8891" s="2"/>
    </row>
    <row r="8892" spans="1:16" ht="14.25" customHeight="1" x14ac:dyDescent="0.3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P8892" s="2"/>
    </row>
    <row r="8893" spans="1:16" ht="14.25" customHeight="1" x14ac:dyDescent="0.3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P8893" s="2"/>
    </row>
    <row r="8894" spans="1:16" ht="14.25" customHeight="1" x14ac:dyDescent="0.3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P8894" s="2"/>
    </row>
    <row r="8895" spans="1:16" ht="14.25" customHeight="1" x14ac:dyDescent="0.3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P8895" s="2"/>
    </row>
    <row r="8896" spans="1:16" ht="14.25" customHeight="1" x14ac:dyDescent="0.3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  <c r="P8896" s="2"/>
    </row>
    <row r="8897" spans="1:16" ht="14.25" customHeight="1" x14ac:dyDescent="0.3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  <c r="P8897" s="2"/>
    </row>
    <row r="8898" spans="1:16" ht="14.25" customHeight="1" x14ac:dyDescent="0.3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 t="shared" si="276"/>
        <v>36.638200000000005</v>
      </c>
      <c r="H8898" s="2">
        <f t="shared" si="277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P8898" s="2"/>
    </row>
    <row r="8899" spans="1:16" ht="14.25" customHeight="1" x14ac:dyDescent="0.3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 t="shared" ref="G8899:G8962" si="278">E8899*F8899</f>
        <v>10.0183</v>
      </c>
      <c r="H8899" s="2">
        <f t="shared" ref="H8899:H8962" si="279"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P8899" s="2"/>
    </row>
    <row r="8900" spans="1:16" ht="14.25" customHeight="1" x14ac:dyDescent="0.3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  <c r="P8900" s="2"/>
    </row>
    <row r="8901" spans="1:16" ht="14.25" customHeight="1" x14ac:dyDescent="0.3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P8901" s="2"/>
    </row>
    <row r="8902" spans="1:16" ht="14.25" customHeight="1" x14ac:dyDescent="0.3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P8902" s="2"/>
    </row>
    <row r="8903" spans="1:16" ht="14.25" customHeight="1" x14ac:dyDescent="0.3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P8903" s="2"/>
    </row>
    <row r="8904" spans="1:16" ht="14.25" customHeight="1" x14ac:dyDescent="0.3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P8904" s="2"/>
    </row>
    <row r="8905" spans="1:16" ht="14.25" customHeight="1" x14ac:dyDescent="0.3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P8905" s="2"/>
    </row>
    <row r="8906" spans="1:16" ht="14.25" customHeight="1" x14ac:dyDescent="0.3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P8906" s="2"/>
    </row>
    <row r="8907" spans="1:16" ht="14.25" customHeight="1" x14ac:dyDescent="0.3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P8907" s="2"/>
    </row>
    <row r="8908" spans="1:16" ht="14.25" customHeight="1" x14ac:dyDescent="0.3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  <c r="P8908" s="2"/>
    </row>
    <row r="8909" spans="1:16" ht="14.25" customHeight="1" x14ac:dyDescent="0.3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P8909" s="2"/>
    </row>
    <row r="8910" spans="1:16" ht="14.25" customHeight="1" x14ac:dyDescent="0.3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P8910" s="2"/>
    </row>
    <row r="8911" spans="1:16" ht="14.25" customHeight="1" x14ac:dyDescent="0.3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P8911" s="2"/>
    </row>
    <row r="8912" spans="1:16" ht="14.25" customHeight="1" x14ac:dyDescent="0.3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P8912" s="2"/>
    </row>
    <row r="8913" spans="1:16" ht="14.25" customHeight="1" x14ac:dyDescent="0.3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P8913" s="2"/>
    </row>
    <row r="8914" spans="1:16" ht="14.25" customHeight="1" x14ac:dyDescent="0.3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  <c r="P8914" s="2"/>
    </row>
    <row r="8915" spans="1:16" ht="14.25" customHeight="1" x14ac:dyDescent="0.3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  <c r="P8915" s="2"/>
    </row>
    <row r="8916" spans="1:16" ht="14.25" customHeight="1" x14ac:dyDescent="0.3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P8916" s="2"/>
    </row>
    <row r="8917" spans="1:16" ht="14.25" customHeight="1" x14ac:dyDescent="0.3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  <c r="P8917" s="2"/>
    </row>
    <row r="8918" spans="1:16" ht="14.25" customHeight="1" x14ac:dyDescent="0.3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P8918" s="2"/>
    </row>
    <row r="8919" spans="1:16" ht="14.25" customHeight="1" x14ac:dyDescent="0.3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  <c r="P8919" s="2"/>
    </row>
    <row r="8920" spans="1:16" ht="14.25" customHeight="1" x14ac:dyDescent="0.3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P8920" s="2"/>
    </row>
    <row r="8921" spans="1:16" ht="14.25" customHeight="1" x14ac:dyDescent="0.3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P8921" s="2"/>
    </row>
    <row r="8922" spans="1:16" ht="14.25" customHeight="1" x14ac:dyDescent="0.3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  <c r="P8922" s="2"/>
    </row>
    <row r="8923" spans="1:16" ht="14.25" customHeight="1" x14ac:dyDescent="0.3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P8923" s="2"/>
    </row>
    <row r="8924" spans="1:16" ht="14.25" customHeight="1" x14ac:dyDescent="0.3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P8924" s="2"/>
    </row>
    <row r="8925" spans="1:16" ht="14.25" customHeight="1" x14ac:dyDescent="0.3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  <c r="P8925" s="2"/>
    </row>
    <row r="8926" spans="1:16" ht="14.25" customHeight="1" x14ac:dyDescent="0.3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P8926" s="2"/>
    </row>
    <row r="8927" spans="1:16" ht="14.25" customHeight="1" x14ac:dyDescent="0.3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P8927" s="2"/>
    </row>
    <row r="8928" spans="1:16" ht="14.25" customHeight="1" x14ac:dyDescent="0.3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P8928" s="2"/>
    </row>
    <row r="8929" spans="1:16" ht="14.25" customHeight="1" x14ac:dyDescent="0.3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P8929" s="2"/>
    </row>
    <row r="8930" spans="1:16" ht="14.25" customHeight="1" x14ac:dyDescent="0.3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P8930" s="2"/>
    </row>
    <row r="8931" spans="1:16" ht="14.25" customHeight="1" x14ac:dyDescent="0.3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P8931" s="2"/>
    </row>
    <row r="8932" spans="1:16" ht="14.25" customHeight="1" x14ac:dyDescent="0.3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P8932" s="2"/>
    </row>
    <row r="8933" spans="1:16" ht="14.25" customHeight="1" x14ac:dyDescent="0.3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P8933" s="2"/>
    </row>
    <row r="8934" spans="1:16" ht="14.25" customHeight="1" x14ac:dyDescent="0.3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P8934" s="2"/>
    </row>
    <row r="8935" spans="1:16" ht="14.25" customHeight="1" x14ac:dyDescent="0.3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P8935" s="2"/>
    </row>
    <row r="8936" spans="1:16" ht="14.25" customHeight="1" x14ac:dyDescent="0.3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  <c r="P8936" s="2"/>
    </row>
    <row r="8937" spans="1:16" ht="14.25" customHeight="1" x14ac:dyDescent="0.3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  <c r="P8937" s="2"/>
    </row>
    <row r="8938" spans="1:16" ht="14.25" customHeight="1" x14ac:dyDescent="0.3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P8938" s="2"/>
    </row>
    <row r="8939" spans="1:16" ht="14.25" customHeight="1" x14ac:dyDescent="0.3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P8939" s="2"/>
    </row>
    <row r="8940" spans="1:16" ht="14.25" customHeight="1" x14ac:dyDescent="0.3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P8940" s="2"/>
    </row>
    <row r="8941" spans="1:16" ht="14.25" customHeight="1" x14ac:dyDescent="0.3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P8941" s="2"/>
    </row>
    <row r="8942" spans="1:16" ht="14.25" customHeight="1" x14ac:dyDescent="0.3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P8942" s="2"/>
    </row>
    <row r="8943" spans="1:16" ht="14.25" customHeight="1" x14ac:dyDescent="0.3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  <c r="P8943" s="2"/>
    </row>
    <row r="8944" spans="1:16" ht="14.25" customHeight="1" x14ac:dyDescent="0.3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P8944" s="2"/>
    </row>
    <row r="8945" spans="1:16" ht="14.25" customHeight="1" x14ac:dyDescent="0.3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P8945" s="2"/>
    </row>
    <row r="8946" spans="1:16" ht="14.25" customHeight="1" x14ac:dyDescent="0.3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P8946" s="2"/>
    </row>
    <row r="8947" spans="1:16" ht="14.25" customHeight="1" x14ac:dyDescent="0.3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P8947" s="2"/>
    </row>
    <row r="8948" spans="1:16" ht="14.25" customHeight="1" x14ac:dyDescent="0.3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P8948" s="2"/>
    </row>
    <row r="8949" spans="1:16" ht="14.25" customHeight="1" x14ac:dyDescent="0.3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P8949" s="2"/>
    </row>
    <row r="8950" spans="1:16" ht="14.25" customHeight="1" x14ac:dyDescent="0.3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  <c r="P8950" s="2"/>
    </row>
    <row r="8951" spans="1:16" ht="14.25" customHeight="1" x14ac:dyDescent="0.3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P8951" s="2"/>
    </row>
    <row r="8952" spans="1:16" ht="14.25" customHeight="1" x14ac:dyDescent="0.3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P8952" s="2"/>
    </row>
    <row r="8953" spans="1:16" ht="14.25" customHeight="1" x14ac:dyDescent="0.3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P8953" s="2"/>
    </row>
    <row r="8954" spans="1:16" ht="14.25" customHeight="1" x14ac:dyDescent="0.3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P8954" s="2"/>
    </row>
    <row r="8955" spans="1:16" ht="14.25" customHeight="1" x14ac:dyDescent="0.3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P8955" s="2"/>
    </row>
    <row r="8956" spans="1:16" ht="14.25" customHeight="1" x14ac:dyDescent="0.3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P8956" s="2"/>
    </row>
    <row r="8957" spans="1:16" ht="14.25" customHeight="1" x14ac:dyDescent="0.3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P8957" s="2"/>
    </row>
    <row r="8958" spans="1:16" ht="14.25" customHeight="1" x14ac:dyDescent="0.3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P8958" s="2"/>
    </row>
    <row r="8959" spans="1:16" ht="14.25" customHeight="1" x14ac:dyDescent="0.3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P8959" s="2"/>
    </row>
    <row r="8960" spans="1:16" ht="14.25" customHeight="1" x14ac:dyDescent="0.3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  <c r="P8960" s="2"/>
    </row>
    <row r="8961" spans="1:16" ht="14.25" customHeight="1" x14ac:dyDescent="0.3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  <c r="P8961" s="2"/>
    </row>
    <row r="8962" spans="1:16" ht="14.25" customHeight="1" x14ac:dyDescent="0.3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 t="shared" si="278"/>
        <v>140.25800000000001</v>
      </c>
      <c r="H8962" s="2">
        <f t="shared" si="27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P8962" s="2"/>
    </row>
    <row r="8963" spans="1:16" ht="14.25" customHeight="1" x14ac:dyDescent="0.3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 t="shared" ref="G8963:G9026" si="280">E8963*F8963</f>
        <v>1138.8045</v>
      </c>
      <c r="H8963" s="2">
        <f t="shared" ref="H8963:H9026" si="281">E8963-G8963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  <c r="P8963" s="2"/>
    </row>
    <row r="8964" spans="1:16" ht="14.25" customHeight="1" x14ac:dyDescent="0.3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P8964" s="2"/>
    </row>
    <row r="8965" spans="1:16" ht="14.25" customHeight="1" x14ac:dyDescent="0.3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P8965" s="2"/>
    </row>
    <row r="8966" spans="1:16" ht="14.25" customHeight="1" x14ac:dyDescent="0.3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P8966" s="2"/>
    </row>
    <row r="8967" spans="1:16" ht="14.25" customHeight="1" x14ac:dyDescent="0.3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P8967" s="2"/>
    </row>
    <row r="8968" spans="1:16" ht="14.25" customHeight="1" x14ac:dyDescent="0.3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P8968" s="2"/>
    </row>
    <row r="8969" spans="1:16" ht="14.25" customHeight="1" x14ac:dyDescent="0.3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  <c r="P8969" s="2"/>
    </row>
    <row r="8970" spans="1:16" ht="14.25" customHeight="1" x14ac:dyDescent="0.3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  <c r="P8970" s="2"/>
    </row>
    <row r="8971" spans="1:16" ht="14.25" customHeight="1" x14ac:dyDescent="0.3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P8971" s="2"/>
    </row>
    <row r="8972" spans="1:16" ht="14.25" customHeight="1" x14ac:dyDescent="0.3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  <c r="P8972" s="2"/>
    </row>
    <row r="8973" spans="1:16" ht="14.25" customHeight="1" x14ac:dyDescent="0.3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P8973" s="2"/>
    </row>
    <row r="8974" spans="1:16" ht="14.25" customHeight="1" x14ac:dyDescent="0.3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P8974" s="2"/>
    </row>
    <row r="8975" spans="1:16" ht="14.25" customHeight="1" x14ac:dyDescent="0.3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  <c r="P8975" s="2"/>
    </row>
    <row r="8976" spans="1:16" ht="14.25" customHeight="1" x14ac:dyDescent="0.3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P8976" s="2"/>
    </row>
    <row r="8977" spans="1:16" ht="14.25" customHeight="1" x14ac:dyDescent="0.3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P8977" s="2"/>
    </row>
    <row r="8978" spans="1:16" ht="14.25" customHeight="1" x14ac:dyDescent="0.3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  <c r="P8978" s="2"/>
    </row>
    <row r="8979" spans="1:16" ht="14.25" customHeight="1" x14ac:dyDescent="0.3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P8979" s="2"/>
    </row>
    <row r="8980" spans="1:16" ht="14.25" customHeight="1" x14ac:dyDescent="0.3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P8980" s="2"/>
    </row>
    <row r="8981" spans="1:16" ht="14.25" customHeight="1" x14ac:dyDescent="0.3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P8981" s="2"/>
    </row>
    <row r="8982" spans="1:16" ht="14.25" customHeight="1" x14ac:dyDescent="0.3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P8982" s="2"/>
    </row>
    <row r="8983" spans="1:16" ht="14.25" customHeight="1" x14ac:dyDescent="0.3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  <c r="P8983" s="2"/>
    </row>
    <row r="8984" spans="1:16" ht="14.25" customHeight="1" x14ac:dyDescent="0.3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  <c r="P8984" s="2"/>
    </row>
    <row r="8985" spans="1:16" ht="14.25" customHeight="1" x14ac:dyDescent="0.3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P8985" s="2"/>
    </row>
    <row r="8986" spans="1:16" ht="14.25" customHeight="1" x14ac:dyDescent="0.3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P8986" s="2"/>
    </row>
    <row r="8987" spans="1:16" ht="14.25" customHeight="1" x14ac:dyDescent="0.3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P8987" s="2"/>
    </row>
    <row r="8988" spans="1:16" ht="14.25" customHeight="1" x14ac:dyDescent="0.3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  <c r="P8988" s="2"/>
    </row>
    <row r="8989" spans="1:16" ht="14.25" customHeight="1" x14ac:dyDescent="0.3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P8989" s="2"/>
    </row>
    <row r="8990" spans="1:16" ht="14.25" customHeight="1" x14ac:dyDescent="0.3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P8990" s="2"/>
    </row>
    <row r="8991" spans="1:16" ht="14.25" customHeight="1" x14ac:dyDescent="0.3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  <c r="P8991" s="2"/>
    </row>
    <row r="8992" spans="1:16" ht="14.25" customHeight="1" x14ac:dyDescent="0.3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P8992" s="2"/>
    </row>
    <row r="8993" spans="1:16" ht="14.25" customHeight="1" x14ac:dyDescent="0.3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P8993" s="2"/>
    </row>
    <row r="8994" spans="1:16" ht="14.25" customHeight="1" x14ac:dyDescent="0.3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P8994" s="2"/>
    </row>
    <row r="8995" spans="1:16" ht="14.25" customHeight="1" x14ac:dyDescent="0.3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P8995" s="2"/>
    </row>
    <row r="8996" spans="1:16" ht="14.25" customHeight="1" x14ac:dyDescent="0.3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P8996" s="2"/>
    </row>
    <row r="8997" spans="1:16" ht="14.25" customHeight="1" x14ac:dyDescent="0.3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  <c r="P8997" s="2"/>
    </row>
    <row r="8998" spans="1:16" ht="14.25" customHeight="1" x14ac:dyDescent="0.3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P8998" s="2"/>
    </row>
    <row r="8999" spans="1:16" ht="14.25" customHeight="1" x14ac:dyDescent="0.3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P8999" s="2"/>
    </row>
    <row r="9000" spans="1:16" ht="14.25" customHeight="1" x14ac:dyDescent="0.3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P9000" s="2"/>
    </row>
    <row r="9001" spans="1:16" ht="14.25" customHeight="1" x14ac:dyDescent="0.3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P9001" s="2"/>
    </row>
    <row r="9002" spans="1:16" ht="14.25" customHeight="1" x14ac:dyDescent="0.3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P9002" s="2"/>
    </row>
    <row r="9003" spans="1:16" ht="14.25" customHeight="1" x14ac:dyDescent="0.3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P9003" s="2"/>
    </row>
    <row r="9004" spans="1:16" ht="14.25" customHeight="1" x14ac:dyDescent="0.3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  <c r="P9004" s="2"/>
    </row>
    <row r="9005" spans="1:16" ht="14.25" customHeight="1" x14ac:dyDescent="0.3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  <c r="P9005" s="2"/>
    </row>
    <row r="9006" spans="1:16" ht="14.25" customHeight="1" x14ac:dyDescent="0.3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P9006" s="2"/>
    </row>
    <row r="9007" spans="1:16" ht="14.25" customHeight="1" x14ac:dyDescent="0.3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P9007" s="2"/>
    </row>
    <row r="9008" spans="1:16" ht="14.25" customHeight="1" x14ac:dyDescent="0.3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P9008" s="2"/>
    </row>
    <row r="9009" spans="1:16" ht="14.25" customHeight="1" x14ac:dyDescent="0.3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P9009" s="2"/>
    </row>
    <row r="9010" spans="1:16" ht="14.25" customHeight="1" x14ac:dyDescent="0.3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P9010" s="2"/>
    </row>
    <row r="9011" spans="1:16" ht="14.25" customHeight="1" x14ac:dyDescent="0.3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P9011" s="2"/>
    </row>
    <row r="9012" spans="1:16" ht="14.25" customHeight="1" x14ac:dyDescent="0.3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P9012" s="2"/>
    </row>
    <row r="9013" spans="1:16" ht="14.25" customHeight="1" x14ac:dyDescent="0.3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P9013" s="2"/>
    </row>
    <row r="9014" spans="1:16" ht="14.25" customHeight="1" x14ac:dyDescent="0.3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P9014" s="2"/>
    </row>
    <row r="9015" spans="1:16" ht="14.25" customHeight="1" x14ac:dyDescent="0.3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P9015" s="2"/>
    </row>
    <row r="9016" spans="1:16" ht="14.25" customHeight="1" x14ac:dyDescent="0.3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P9016" s="2"/>
    </row>
    <row r="9017" spans="1:16" ht="14.25" customHeight="1" x14ac:dyDescent="0.3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  <c r="P9017" s="2"/>
    </row>
    <row r="9018" spans="1:16" ht="14.25" customHeight="1" x14ac:dyDescent="0.3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P9018" s="2"/>
    </row>
    <row r="9019" spans="1:16" ht="14.25" customHeight="1" x14ac:dyDescent="0.3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P9019" s="2"/>
    </row>
    <row r="9020" spans="1:16" ht="14.25" customHeight="1" x14ac:dyDescent="0.3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  <c r="P9020" s="2"/>
    </row>
    <row r="9021" spans="1:16" ht="14.25" customHeight="1" x14ac:dyDescent="0.3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P9021" s="2"/>
    </row>
    <row r="9022" spans="1:16" ht="14.25" customHeight="1" x14ac:dyDescent="0.3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  <c r="P9022" s="2"/>
    </row>
    <row r="9023" spans="1:16" ht="14.25" customHeight="1" x14ac:dyDescent="0.3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P9023" s="2"/>
    </row>
    <row r="9024" spans="1:16" ht="14.25" customHeight="1" x14ac:dyDescent="0.3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P9024" s="2"/>
    </row>
    <row r="9025" spans="1:16" ht="14.25" customHeight="1" x14ac:dyDescent="0.3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P9025" s="2"/>
    </row>
    <row r="9026" spans="1:16" ht="14.25" customHeight="1" x14ac:dyDescent="0.3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 t="shared" si="280"/>
        <v>484.29300000000001</v>
      </c>
      <c r="H9026" s="2">
        <f t="shared" si="281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P9026" s="2"/>
    </row>
    <row r="9027" spans="1:16" ht="14.25" customHeight="1" x14ac:dyDescent="0.3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 t="shared" ref="G9027:G9090" si="282">E9027*F9027</f>
        <v>964.6182</v>
      </c>
      <c r="H9027" s="2">
        <f t="shared" ref="H9027:H9090" si="283"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P9027" s="2"/>
    </row>
    <row r="9028" spans="1:16" ht="14.25" customHeight="1" x14ac:dyDescent="0.3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P9028" s="2"/>
    </row>
    <row r="9029" spans="1:16" ht="14.25" customHeight="1" x14ac:dyDescent="0.3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  <c r="P9029" s="2"/>
    </row>
    <row r="9030" spans="1:16" ht="14.25" customHeight="1" x14ac:dyDescent="0.3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  <c r="P9030" s="2"/>
    </row>
    <row r="9031" spans="1:16" ht="14.25" customHeight="1" x14ac:dyDescent="0.3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P9031" s="2"/>
    </row>
    <row r="9032" spans="1:16" ht="14.25" customHeight="1" x14ac:dyDescent="0.3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P9032" s="2"/>
    </row>
    <row r="9033" spans="1:16" ht="14.25" customHeight="1" x14ac:dyDescent="0.3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P9033" s="2"/>
    </row>
    <row r="9034" spans="1:16" ht="14.25" customHeight="1" x14ac:dyDescent="0.3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P9034" s="2"/>
    </row>
    <row r="9035" spans="1:16" ht="14.25" customHeight="1" x14ac:dyDescent="0.3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P9035" s="2"/>
    </row>
    <row r="9036" spans="1:16" ht="14.25" customHeight="1" x14ac:dyDescent="0.3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P9036" s="2"/>
    </row>
    <row r="9037" spans="1:16" ht="14.25" customHeight="1" x14ac:dyDescent="0.3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P9037" s="2"/>
    </row>
    <row r="9038" spans="1:16" ht="14.25" customHeight="1" x14ac:dyDescent="0.3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  <c r="P9038" s="2"/>
    </row>
    <row r="9039" spans="1:16" ht="14.25" customHeight="1" x14ac:dyDescent="0.3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P9039" s="2"/>
    </row>
    <row r="9040" spans="1:16" ht="14.25" customHeight="1" x14ac:dyDescent="0.3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P9040" s="2"/>
    </row>
    <row r="9041" spans="1:16" ht="14.25" customHeight="1" x14ac:dyDescent="0.3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  <c r="P9041" s="2"/>
    </row>
    <row r="9042" spans="1:16" ht="14.25" customHeight="1" x14ac:dyDescent="0.3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P9042" s="2"/>
    </row>
    <row r="9043" spans="1:16" ht="14.25" customHeight="1" x14ac:dyDescent="0.3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  <c r="P9043" s="2"/>
    </row>
    <row r="9044" spans="1:16" ht="14.25" customHeight="1" x14ac:dyDescent="0.3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P9044" s="2"/>
    </row>
    <row r="9045" spans="1:16" ht="14.25" customHeight="1" x14ac:dyDescent="0.3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P9045" s="2"/>
    </row>
    <row r="9046" spans="1:16" ht="14.25" customHeight="1" x14ac:dyDescent="0.3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  <c r="P9046" s="2"/>
    </row>
    <row r="9047" spans="1:16" ht="14.25" customHeight="1" x14ac:dyDescent="0.3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P9047" s="2"/>
    </row>
    <row r="9048" spans="1:16" ht="14.25" customHeight="1" x14ac:dyDescent="0.3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  <c r="P9048" s="2"/>
    </row>
    <row r="9049" spans="1:16" ht="14.25" customHeight="1" x14ac:dyDescent="0.3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  <c r="P9049" s="2"/>
    </row>
    <row r="9050" spans="1:16" ht="14.25" customHeight="1" x14ac:dyDescent="0.3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P9050" s="2"/>
    </row>
    <row r="9051" spans="1:16" ht="14.25" customHeight="1" x14ac:dyDescent="0.3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P9051" s="2"/>
    </row>
    <row r="9052" spans="1:16" ht="14.25" customHeight="1" x14ac:dyDescent="0.3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P9052" s="2"/>
    </row>
    <row r="9053" spans="1:16" ht="14.25" customHeight="1" x14ac:dyDescent="0.3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P9053" s="2"/>
    </row>
    <row r="9054" spans="1:16" ht="14.25" customHeight="1" x14ac:dyDescent="0.3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P9054" s="2"/>
    </row>
    <row r="9055" spans="1:16" ht="14.25" customHeight="1" x14ac:dyDescent="0.3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P9055" s="2"/>
    </row>
    <row r="9056" spans="1:16" ht="14.25" customHeight="1" x14ac:dyDescent="0.3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  <c r="P9056" s="2"/>
    </row>
    <row r="9057" spans="1:16" ht="14.25" customHeight="1" x14ac:dyDescent="0.3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  <c r="P9057" s="2"/>
    </row>
    <row r="9058" spans="1:16" ht="14.25" customHeight="1" x14ac:dyDescent="0.3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  <c r="P9058" s="2"/>
    </row>
    <row r="9059" spans="1:16" ht="14.25" customHeight="1" x14ac:dyDescent="0.3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P9059" s="2"/>
    </row>
    <row r="9060" spans="1:16" ht="14.25" customHeight="1" x14ac:dyDescent="0.3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P9060" s="2"/>
    </row>
    <row r="9061" spans="1:16" ht="14.25" customHeight="1" x14ac:dyDescent="0.3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P9061" s="2"/>
    </row>
    <row r="9062" spans="1:16" ht="14.25" customHeight="1" x14ac:dyDescent="0.3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  <c r="P9062" s="2"/>
    </row>
    <row r="9063" spans="1:16" ht="14.25" customHeight="1" x14ac:dyDescent="0.3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P9063" s="2"/>
    </row>
    <row r="9064" spans="1:16" ht="14.25" customHeight="1" x14ac:dyDescent="0.3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P9064" s="2"/>
    </row>
    <row r="9065" spans="1:16" ht="14.25" customHeight="1" x14ac:dyDescent="0.3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P9065" s="2"/>
    </row>
    <row r="9066" spans="1:16" ht="14.25" customHeight="1" x14ac:dyDescent="0.3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P9066" s="2"/>
    </row>
    <row r="9067" spans="1:16" ht="14.25" customHeight="1" x14ac:dyDescent="0.3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P9067" s="2"/>
    </row>
    <row r="9068" spans="1:16" ht="14.25" customHeight="1" x14ac:dyDescent="0.3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P9068" s="2"/>
    </row>
    <row r="9069" spans="1:16" ht="14.25" customHeight="1" x14ac:dyDescent="0.3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P9069" s="2"/>
    </row>
    <row r="9070" spans="1:16" ht="14.25" customHeight="1" x14ac:dyDescent="0.3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  <c r="P9070" s="2"/>
    </row>
    <row r="9071" spans="1:16" ht="14.25" customHeight="1" x14ac:dyDescent="0.3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  <c r="P9071" s="2"/>
    </row>
    <row r="9072" spans="1:16" ht="14.25" customHeight="1" x14ac:dyDescent="0.3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P9072" s="2"/>
    </row>
    <row r="9073" spans="1:16" ht="14.25" customHeight="1" x14ac:dyDescent="0.3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P9073" s="2"/>
    </row>
    <row r="9074" spans="1:16" ht="14.25" customHeight="1" x14ac:dyDescent="0.3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P9074" s="2"/>
    </row>
    <row r="9075" spans="1:16" ht="14.25" customHeight="1" x14ac:dyDescent="0.3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P9075" s="2"/>
    </row>
    <row r="9076" spans="1:16" ht="14.25" customHeight="1" x14ac:dyDescent="0.3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P9076" s="2"/>
    </row>
    <row r="9077" spans="1:16" ht="14.25" customHeight="1" x14ac:dyDescent="0.3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P9077" s="2"/>
    </row>
    <row r="9078" spans="1:16" ht="14.25" customHeight="1" x14ac:dyDescent="0.3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P9078" s="2"/>
    </row>
    <row r="9079" spans="1:16" ht="14.25" customHeight="1" x14ac:dyDescent="0.3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  <c r="P9079" s="2"/>
    </row>
    <row r="9080" spans="1:16" ht="14.25" customHeight="1" x14ac:dyDescent="0.3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P9080" s="2"/>
    </row>
    <row r="9081" spans="1:16" ht="14.25" customHeight="1" x14ac:dyDescent="0.3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  <c r="P9081" s="2"/>
    </row>
    <row r="9082" spans="1:16" ht="14.25" customHeight="1" x14ac:dyDescent="0.3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P9082" s="2"/>
    </row>
    <row r="9083" spans="1:16" ht="14.25" customHeight="1" x14ac:dyDescent="0.3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P9083" s="2"/>
    </row>
    <row r="9084" spans="1:16" ht="14.25" customHeight="1" x14ac:dyDescent="0.3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P9084" s="2"/>
    </row>
    <row r="9085" spans="1:16" ht="14.25" customHeight="1" x14ac:dyDescent="0.3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P9085" s="2"/>
    </row>
    <row r="9086" spans="1:16" ht="14.25" customHeight="1" x14ac:dyDescent="0.3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P9086" s="2"/>
    </row>
    <row r="9087" spans="1:16" ht="14.25" customHeight="1" x14ac:dyDescent="0.3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P9087" s="2"/>
    </row>
    <row r="9088" spans="1:16" ht="14.25" customHeight="1" x14ac:dyDescent="0.3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  <c r="P9088" s="2"/>
    </row>
    <row r="9089" spans="1:16" ht="14.25" customHeight="1" x14ac:dyDescent="0.3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  <c r="P9089" s="2"/>
    </row>
    <row r="9090" spans="1:16" ht="14.25" customHeight="1" x14ac:dyDescent="0.3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 t="shared" si="282"/>
        <v>765.50900000000013</v>
      </c>
      <c r="H9090" s="2">
        <f t="shared" si="283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P9090" s="2"/>
    </row>
    <row r="9091" spans="1:16" ht="14.25" customHeight="1" x14ac:dyDescent="0.3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 t="shared" ref="G9091:G9154" si="284">E9091*F9091</f>
        <v>225.18179999999998</v>
      </c>
      <c r="H9091" s="2">
        <f t="shared" ref="H9091:H9154" si="285"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P9091" s="2"/>
    </row>
    <row r="9092" spans="1:16" ht="14.25" customHeight="1" x14ac:dyDescent="0.3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P9092" s="2"/>
    </row>
    <row r="9093" spans="1:16" ht="14.25" customHeight="1" x14ac:dyDescent="0.3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P9093" s="2"/>
    </row>
    <row r="9094" spans="1:16" ht="14.25" customHeight="1" x14ac:dyDescent="0.3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P9094" s="2"/>
    </row>
    <row r="9095" spans="1:16" ht="14.25" customHeight="1" x14ac:dyDescent="0.3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P9095" s="2"/>
    </row>
    <row r="9096" spans="1:16" ht="14.25" customHeight="1" x14ac:dyDescent="0.3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P9096" s="2"/>
    </row>
    <row r="9097" spans="1:16" ht="14.25" customHeight="1" x14ac:dyDescent="0.3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P9097" s="2"/>
    </row>
    <row r="9098" spans="1:16" ht="14.25" customHeight="1" x14ac:dyDescent="0.3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P9098" s="2"/>
    </row>
    <row r="9099" spans="1:16" ht="14.25" customHeight="1" x14ac:dyDescent="0.3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P9099" s="2"/>
    </row>
    <row r="9100" spans="1:16" ht="14.25" customHeight="1" x14ac:dyDescent="0.3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  <c r="P9100" s="2"/>
    </row>
    <row r="9101" spans="1:16" ht="14.25" customHeight="1" x14ac:dyDescent="0.3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P9101" s="2"/>
    </row>
    <row r="9102" spans="1:16" ht="14.25" customHeight="1" x14ac:dyDescent="0.3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P9102" s="2"/>
    </row>
    <row r="9103" spans="1:16" ht="14.25" customHeight="1" x14ac:dyDescent="0.3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  <c r="P9103" s="2"/>
    </row>
    <row r="9104" spans="1:16" ht="14.25" customHeight="1" x14ac:dyDescent="0.3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P9104" s="2"/>
    </row>
    <row r="9105" spans="1:16" ht="14.25" customHeight="1" x14ac:dyDescent="0.3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P9105" s="2"/>
    </row>
    <row r="9106" spans="1:16" ht="14.25" customHeight="1" x14ac:dyDescent="0.3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P9106" s="2"/>
    </row>
    <row r="9107" spans="1:16" ht="14.25" customHeight="1" x14ac:dyDescent="0.3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P9107" s="2"/>
    </row>
    <row r="9108" spans="1:16" ht="14.25" customHeight="1" x14ac:dyDescent="0.3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P9108" s="2"/>
    </row>
    <row r="9109" spans="1:16" ht="14.25" customHeight="1" x14ac:dyDescent="0.3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P9109" s="2"/>
    </row>
    <row r="9110" spans="1:16" ht="14.25" customHeight="1" x14ac:dyDescent="0.3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  <c r="P9110" s="2"/>
    </row>
    <row r="9111" spans="1:16" ht="14.25" customHeight="1" x14ac:dyDescent="0.3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  <c r="P9111" s="2"/>
    </row>
    <row r="9112" spans="1:16" ht="14.25" customHeight="1" x14ac:dyDescent="0.3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P9112" s="2"/>
    </row>
    <row r="9113" spans="1:16" ht="14.25" customHeight="1" x14ac:dyDescent="0.3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P9113" s="2"/>
    </row>
    <row r="9114" spans="1:16" ht="14.25" customHeight="1" x14ac:dyDescent="0.3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P9114" s="2"/>
    </row>
    <row r="9115" spans="1:16" ht="14.25" customHeight="1" x14ac:dyDescent="0.3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P9115" s="2"/>
    </row>
    <row r="9116" spans="1:16" ht="14.25" customHeight="1" x14ac:dyDescent="0.3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P9116" s="2"/>
    </row>
    <row r="9117" spans="1:16" ht="14.25" customHeight="1" x14ac:dyDescent="0.3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P9117" s="2"/>
    </row>
    <row r="9118" spans="1:16" ht="14.25" customHeight="1" x14ac:dyDescent="0.3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P9118" s="2"/>
    </row>
    <row r="9119" spans="1:16" ht="14.25" customHeight="1" x14ac:dyDescent="0.3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  <c r="P9119" s="2"/>
    </row>
    <row r="9120" spans="1:16" ht="14.25" customHeight="1" x14ac:dyDescent="0.3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P9120" s="2"/>
    </row>
    <row r="9121" spans="1:16" ht="14.25" customHeight="1" x14ac:dyDescent="0.3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P9121" s="2"/>
    </row>
    <row r="9122" spans="1:16" ht="14.25" customHeight="1" x14ac:dyDescent="0.3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P9122" s="2"/>
    </row>
    <row r="9123" spans="1:16" ht="14.25" customHeight="1" x14ac:dyDescent="0.3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P9123" s="2"/>
    </row>
    <row r="9124" spans="1:16" ht="14.25" customHeight="1" x14ac:dyDescent="0.3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P9124" s="2"/>
    </row>
    <row r="9125" spans="1:16" ht="14.25" customHeight="1" x14ac:dyDescent="0.3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P9125" s="2"/>
    </row>
    <row r="9126" spans="1:16" ht="14.25" customHeight="1" x14ac:dyDescent="0.3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P9126" s="2"/>
    </row>
    <row r="9127" spans="1:16" ht="14.25" customHeight="1" x14ac:dyDescent="0.3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P9127" s="2"/>
    </row>
    <row r="9128" spans="1:16" ht="14.25" customHeight="1" x14ac:dyDescent="0.3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  <c r="P9128" s="2"/>
    </row>
    <row r="9129" spans="1:16" ht="14.25" customHeight="1" x14ac:dyDescent="0.3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P9129" s="2"/>
    </row>
    <row r="9130" spans="1:16" ht="14.25" customHeight="1" x14ac:dyDescent="0.3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P9130" s="2"/>
    </row>
    <row r="9131" spans="1:16" ht="14.25" customHeight="1" x14ac:dyDescent="0.3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P9131" s="2"/>
    </row>
    <row r="9132" spans="1:16" ht="14.25" customHeight="1" x14ac:dyDescent="0.3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P9132" s="2"/>
    </row>
    <row r="9133" spans="1:16" ht="14.25" customHeight="1" x14ac:dyDescent="0.3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P9133" s="2"/>
    </row>
    <row r="9134" spans="1:16" ht="14.25" customHeight="1" x14ac:dyDescent="0.3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P9134" s="2"/>
    </row>
    <row r="9135" spans="1:16" ht="14.25" customHeight="1" x14ac:dyDescent="0.3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P9135" s="2"/>
    </row>
    <row r="9136" spans="1:16" ht="14.25" customHeight="1" x14ac:dyDescent="0.3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  <c r="P9136" s="2"/>
    </row>
    <row r="9137" spans="1:16" ht="14.25" customHeight="1" x14ac:dyDescent="0.3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P9137" s="2"/>
    </row>
    <row r="9138" spans="1:16" ht="14.25" customHeight="1" x14ac:dyDescent="0.3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P9138" s="2"/>
    </row>
    <row r="9139" spans="1:16" ht="14.25" customHeight="1" x14ac:dyDescent="0.3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P9139" s="2"/>
    </row>
    <row r="9140" spans="1:16" ht="14.25" customHeight="1" x14ac:dyDescent="0.3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P9140" s="2"/>
    </row>
    <row r="9141" spans="1:16" ht="14.25" customHeight="1" x14ac:dyDescent="0.3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  <c r="P9141" s="2"/>
    </row>
    <row r="9142" spans="1:16" ht="14.25" customHeight="1" x14ac:dyDescent="0.3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P9142" s="2"/>
    </row>
    <row r="9143" spans="1:16" ht="14.25" customHeight="1" x14ac:dyDescent="0.3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P9143" s="2"/>
    </row>
    <row r="9144" spans="1:16" ht="14.25" customHeight="1" x14ac:dyDescent="0.3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P9144" s="2"/>
    </row>
    <row r="9145" spans="1:16" ht="14.25" customHeight="1" x14ac:dyDescent="0.3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P9145" s="2"/>
    </row>
    <row r="9146" spans="1:16" ht="14.25" customHeight="1" x14ac:dyDescent="0.3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  <c r="P9146" s="2"/>
    </row>
    <row r="9147" spans="1:16" ht="14.25" customHeight="1" x14ac:dyDescent="0.3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P9147" s="2"/>
    </row>
    <row r="9148" spans="1:16" ht="14.25" customHeight="1" x14ac:dyDescent="0.3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P9148" s="2"/>
    </row>
    <row r="9149" spans="1:16" ht="14.25" customHeight="1" x14ac:dyDescent="0.3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P9149" s="2"/>
    </row>
    <row r="9150" spans="1:16" ht="14.25" customHeight="1" x14ac:dyDescent="0.3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P9150" s="2"/>
    </row>
    <row r="9151" spans="1:16" ht="14.25" customHeight="1" x14ac:dyDescent="0.3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P9151" s="2"/>
    </row>
    <row r="9152" spans="1:16" ht="14.25" customHeight="1" x14ac:dyDescent="0.3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P9152" s="2"/>
    </row>
    <row r="9153" spans="1:16" ht="14.25" customHeight="1" x14ac:dyDescent="0.3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  <c r="P9153" s="2"/>
    </row>
    <row r="9154" spans="1:16" ht="14.25" customHeight="1" x14ac:dyDescent="0.3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 t="shared" si="284"/>
        <v>76.125400000000013</v>
      </c>
      <c r="H9154" s="2">
        <f t="shared" si="285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P9154" s="2"/>
    </row>
    <row r="9155" spans="1:16" ht="14.25" customHeight="1" x14ac:dyDescent="0.3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 t="shared" ref="G9155:G9218" si="286">E9155*F9155</f>
        <v>1080.9034999999999</v>
      </c>
      <c r="H9155" s="2">
        <f t="shared" ref="H9155:H9218" si="287">E9155-G9155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  <c r="P9155" s="2"/>
    </row>
    <row r="9156" spans="1:16" ht="14.25" customHeight="1" x14ac:dyDescent="0.3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P9156" s="2"/>
    </row>
    <row r="9157" spans="1:16" ht="14.25" customHeight="1" x14ac:dyDescent="0.3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P9157" s="2"/>
    </row>
    <row r="9158" spans="1:16" ht="14.25" customHeight="1" x14ac:dyDescent="0.3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  <c r="P9158" s="2"/>
    </row>
    <row r="9159" spans="1:16" ht="14.25" customHeight="1" x14ac:dyDescent="0.3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P9159" s="2"/>
    </row>
    <row r="9160" spans="1:16" ht="14.25" customHeight="1" x14ac:dyDescent="0.3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P9160" s="2"/>
    </row>
    <row r="9161" spans="1:16" ht="14.25" customHeight="1" x14ac:dyDescent="0.3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P9161" s="2"/>
    </row>
    <row r="9162" spans="1:16" ht="14.25" customHeight="1" x14ac:dyDescent="0.3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P9162" s="2"/>
    </row>
    <row r="9163" spans="1:16" ht="14.25" customHeight="1" x14ac:dyDescent="0.3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P9163" s="2"/>
    </row>
    <row r="9164" spans="1:16" ht="14.25" customHeight="1" x14ac:dyDescent="0.3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P9164" s="2"/>
    </row>
    <row r="9165" spans="1:16" ht="14.25" customHeight="1" x14ac:dyDescent="0.3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P9165" s="2"/>
    </row>
    <row r="9166" spans="1:16" ht="14.25" customHeight="1" x14ac:dyDescent="0.3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  <c r="P9166" s="2"/>
    </row>
    <row r="9167" spans="1:16" ht="14.25" customHeight="1" x14ac:dyDescent="0.3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P9167" s="2"/>
    </row>
    <row r="9168" spans="1:16" ht="14.25" customHeight="1" x14ac:dyDescent="0.3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P9168" s="2"/>
    </row>
    <row r="9169" spans="1:16" ht="14.25" customHeight="1" x14ac:dyDescent="0.3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  <c r="P9169" s="2"/>
    </row>
    <row r="9170" spans="1:16" ht="14.25" customHeight="1" x14ac:dyDescent="0.3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P9170" s="2"/>
    </row>
    <row r="9171" spans="1:16" ht="14.25" customHeight="1" x14ac:dyDescent="0.3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  <c r="P9171" s="2"/>
    </row>
    <row r="9172" spans="1:16" ht="14.25" customHeight="1" x14ac:dyDescent="0.3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P9172" s="2"/>
    </row>
    <row r="9173" spans="1:16" ht="14.25" customHeight="1" x14ac:dyDescent="0.3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P9173" s="2"/>
    </row>
    <row r="9174" spans="1:16" ht="14.25" customHeight="1" x14ac:dyDescent="0.3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P9174" s="2"/>
    </row>
    <row r="9175" spans="1:16" ht="14.25" customHeight="1" x14ac:dyDescent="0.3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P9175" s="2"/>
    </row>
    <row r="9176" spans="1:16" ht="14.25" customHeight="1" x14ac:dyDescent="0.3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P9176" s="2"/>
    </row>
    <row r="9177" spans="1:16" ht="14.25" customHeight="1" x14ac:dyDescent="0.3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P9177" s="2"/>
    </row>
    <row r="9178" spans="1:16" ht="14.25" customHeight="1" x14ac:dyDescent="0.3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  <c r="P9178" s="2"/>
    </row>
    <row r="9179" spans="1:16" ht="14.25" customHeight="1" x14ac:dyDescent="0.3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P9179" s="2"/>
    </row>
    <row r="9180" spans="1:16" ht="14.25" customHeight="1" x14ac:dyDescent="0.3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P9180" s="2"/>
    </row>
    <row r="9181" spans="1:16" ht="14.25" customHeight="1" x14ac:dyDescent="0.3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P9181" s="2"/>
    </row>
    <row r="9182" spans="1:16" ht="14.25" customHeight="1" x14ac:dyDescent="0.3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P9182" s="2"/>
    </row>
    <row r="9183" spans="1:16" ht="14.25" customHeight="1" x14ac:dyDescent="0.3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P9183" s="2"/>
    </row>
    <row r="9184" spans="1:16" ht="14.25" customHeight="1" x14ac:dyDescent="0.3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P9184" s="2"/>
    </row>
    <row r="9185" spans="1:16" ht="14.25" customHeight="1" x14ac:dyDescent="0.3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P9185" s="2"/>
    </row>
    <row r="9186" spans="1:16" ht="14.25" customHeight="1" x14ac:dyDescent="0.3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  <c r="P9186" s="2"/>
    </row>
    <row r="9187" spans="1:16" ht="14.25" customHeight="1" x14ac:dyDescent="0.3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P9187" s="2"/>
    </row>
    <row r="9188" spans="1:16" ht="14.25" customHeight="1" x14ac:dyDescent="0.3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P9188" s="2"/>
    </row>
    <row r="9189" spans="1:16" ht="14.25" customHeight="1" x14ac:dyDescent="0.3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  <c r="P9189" s="2"/>
    </row>
    <row r="9190" spans="1:16" ht="14.25" customHeight="1" x14ac:dyDescent="0.3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  <c r="P9190" s="2"/>
    </row>
    <row r="9191" spans="1:16" ht="14.25" customHeight="1" x14ac:dyDescent="0.3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P9191" s="2"/>
    </row>
    <row r="9192" spans="1:16" ht="14.25" customHeight="1" x14ac:dyDescent="0.3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P9192" s="2"/>
    </row>
    <row r="9193" spans="1:16" ht="14.25" customHeight="1" x14ac:dyDescent="0.3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  <c r="P9193" s="2"/>
    </row>
    <row r="9194" spans="1:16" ht="14.25" customHeight="1" x14ac:dyDescent="0.3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  <c r="P9194" s="2"/>
    </row>
    <row r="9195" spans="1:16" ht="14.25" customHeight="1" x14ac:dyDescent="0.3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P9195" s="2"/>
    </row>
    <row r="9196" spans="1:16" ht="14.25" customHeight="1" x14ac:dyDescent="0.3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P9196" s="2"/>
    </row>
    <row r="9197" spans="1:16" ht="14.25" customHeight="1" x14ac:dyDescent="0.3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P9197" s="2"/>
    </row>
    <row r="9198" spans="1:16" ht="14.25" customHeight="1" x14ac:dyDescent="0.3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P9198" s="2"/>
    </row>
    <row r="9199" spans="1:16" ht="14.25" customHeight="1" x14ac:dyDescent="0.3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P9199" s="2"/>
    </row>
    <row r="9200" spans="1:16" ht="14.25" customHeight="1" x14ac:dyDescent="0.3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  <c r="P9200" s="2"/>
    </row>
    <row r="9201" spans="1:16" ht="14.25" customHeight="1" x14ac:dyDescent="0.3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P9201" s="2"/>
    </row>
    <row r="9202" spans="1:16" ht="14.25" customHeight="1" x14ac:dyDescent="0.3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P9202" s="2"/>
    </row>
    <row r="9203" spans="1:16" ht="14.25" customHeight="1" x14ac:dyDescent="0.3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  <c r="P9203" s="2"/>
    </row>
    <row r="9204" spans="1:16" ht="14.25" customHeight="1" x14ac:dyDescent="0.3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P9204" s="2"/>
    </row>
    <row r="9205" spans="1:16" ht="14.25" customHeight="1" x14ac:dyDescent="0.3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P9205" s="2"/>
    </row>
    <row r="9206" spans="1:16" ht="14.25" customHeight="1" x14ac:dyDescent="0.3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P9206" s="2"/>
    </row>
    <row r="9207" spans="1:16" ht="14.25" customHeight="1" x14ac:dyDescent="0.3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P9207" s="2"/>
    </row>
    <row r="9208" spans="1:16" ht="14.25" customHeight="1" x14ac:dyDescent="0.3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P9208" s="2"/>
    </row>
    <row r="9209" spans="1:16" ht="14.25" customHeight="1" x14ac:dyDescent="0.3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P9209" s="2"/>
    </row>
    <row r="9210" spans="1:16" ht="14.25" customHeight="1" x14ac:dyDescent="0.3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P9210" s="2"/>
    </row>
    <row r="9211" spans="1:16" ht="14.25" customHeight="1" x14ac:dyDescent="0.3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P9211" s="2"/>
    </row>
    <row r="9212" spans="1:16" ht="14.25" customHeight="1" x14ac:dyDescent="0.3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  <c r="P9212" s="2"/>
    </row>
    <row r="9213" spans="1:16" ht="14.25" customHeight="1" x14ac:dyDescent="0.3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P9213" s="2"/>
    </row>
    <row r="9214" spans="1:16" ht="14.25" customHeight="1" x14ac:dyDescent="0.3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  <c r="P9214" s="2"/>
    </row>
    <row r="9215" spans="1:16" ht="14.25" customHeight="1" x14ac:dyDescent="0.3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P9215" s="2"/>
    </row>
    <row r="9216" spans="1:16" ht="14.25" customHeight="1" x14ac:dyDescent="0.3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P9216" s="2"/>
    </row>
    <row r="9217" spans="1:16" ht="14.25" customHeight="1" x14ac:dyDescent="0.3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P9217" s="2"/>
    </row>
    <row r="9218" spans="1:16" ht="14.25" customHeight="1" x14ac:dyDescent="0.3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 t="shared" si="286"/>
        <v>1387.3360000000002</v>
      </c>
      <c r="H9218" s="2">
        <f t="shared" si="287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  <c r="P9218" s="2"/>
    </row>
    <row r="9219" spans="1:16" ht="14.25" customHeight="1" x14ac:dyDescent="0.3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 t="shared" ref="G9219:G9282" si="288">E9219*F9219</f>
        <v>736.8854</v>
      </c>
      <c r="H9219" s="2">
        <f t="shared" ref="H9219:H9282" si="289"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P9219" s="2"/>
    </row>
    <row r="9220" spans="1:16" ht="14.25" customHeight="1" x14ac:dyDescent="0.3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P9220" s="2"/>
    </row>
    <row r="9221" spans="1:16" ht="14.25" customHeight="1" x14ac:dyDescent="0.3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P9221" s="2"/>
    </row>
    <row r="9222" spans="1:16" ht="14.25" customHeight="1" x14ac:dyDescent="0.3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P9222" s="2"/>
    </row>
    <row r="9223" spans="1:16" ht="14.25" customHeight="1" x14ac:dyDescent="0.3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P9223" s="2"/>
    </row>
    <row r="9224" spans="1:16" ht="14.25" customHeight="1" x14ac:dyDescent="0.3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P9224" s="2"/>
    </row>
    <row r="9225" spans="1:16" ht="14.25" customHeight="1" x14ac:dyDescent="0.3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P9225" s="2"/>
    </row>
    <row r="9226" spans="1:16" ht="14.25" customHeight="1" x14ac:dyDescent="0.3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P9226" s="2"/>
    </row>
    <row r="9227" spans="1:16" ht="14.25" customHeight="1" x14ac:dyDescent="0.3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  <c r="P9227" s="2"/>
    </row>
    <row r="9228" spans="1:16" ht="14.25" customHeight="1" x14ac:dyDescent="0.3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  <c r="P9228" s="2"/>
    </row>
    <row r="9229" spans="1:16" ht="14.25" customHeight="1" x14ac:dyDescent="0.3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P9229" s="2"/>
    </row>
    <row r="9230" spans="1:16" ht="14.25" customHeight="1" x14ac:dyDescent="0.3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P9230" s="2"/>
    </row>
    <row r="9231" spans="1:16" ht="14.25" customHeight="1" x14ac:dyDescent="0.3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  <c r="P9231" s="2"/>
    </row>
    <row r="9232" spans="1:16" ht="14.25" customHeight="1" x14ac:dyDescent="0.3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  <c r="P9232" s="2"/>
    </row>
    <row r="9233" spans="1:16" ht="14.25" customHeight="1" x14ac:dyDescent="0.3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P9233" s="2"/>
    </row>
    <row r="9234" spans="1:16" ht="14.25" customHeight="1" x14ac:dyDescent="0.3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  <c r="P9234" s="2"/>
    </row>
    <row r="9235" spans="1:16" ht="14.25" customHeight="1" x14ac:dyDescent="0.3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  <c r="P9235" s="2"/>
    </row>
    <row r="9236" spans="1:16" ht="14.25" customHeight="1" x14ac:dyDescent="0.3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  <c r="P9236" s="2"/>
    </row>
    <row r="9237" spans="1:16" ht="14.25" customHeight="1" x14ac:dyDescent="0.3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  <c r="P9237" s="2"/>
    </row>
    <row r="9238" spans="1:16" ht="14.25" customHeight="1" x14ac:dyDescent="0.3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P9238" s="2"/>
    </row>
    <row r="9239" spans="1:16" ht="14.25" customHeight="1" x14ac:dyDescent="0.3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P9239" s="2"/>
    </row>
    <row r="9240" spans="1:16" ht="14.25" customHeight="1" x14ac:dyDescent="0.3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P9240" s="2"/>
    </row>
    <row r="9241" spans="1:16" ht="14.25" customHeight="1" x14ac:dyDescent="0.3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P9241" s="2"/>
    </row>
    <row r="9242" spans="1:16" ht="14.25" customHeight="1" x14ac:dyDescent="0.3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P9242" s="2"/>
    </row>
    <row r="9243" spans="1:16" ht="14.25" customHeight="1" x14ac:dyDescent="0.3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  <c r="P9243" s="2"/>
    </row>
    <row r="9244" spans="1:16" ht="14.25" customHeight="1" x14ac:dyDescent="0.3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  <c r="P9244" s="2"/>
    </row>
    <row r="9245" spans="1:16" ht="14.25" customHeight="1" x14ac:dyDescent="0.3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  <c r="P9245" s="2"/>
    </row>
    <row r="9246" spans="1:16" ht="14.25" customHeight="1" x14ac:dyDescent="0.3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P9246" s="2"/>
    </row>
    <row r="9247" spans="1:16" ht="14.25" customHeight="1" x14ac:dyDescent="0.3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P9247" s="2"/>
    </row>
    <row r="9248" spans="1:16" ht="14.25" customHeight="1" x14ac:dyDescent="0.3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P9248" s="2"/>
    </row>
    <row r="9249" spans="1:16" ht="14.25" customHeight="1" x14ac:dyDescent="0.3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  <c r="P9249" s="2"/>
    </row>
    <row r="9250" spans="1:16" ht="14.25" customHeight="1" x14ac:dyDescent="0.3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P9250" s="2"/>
    </row>
    <row r="9251" spans="1:16" ht="14.25" customHeight="1" x14ac:dyDescent="0.3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P9251" s="2"/>
    </row>
    <row r="9252" spans="1:16" ht="14.25" customHeight="1" x14ac:dyDescent="0.3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P9252" s="2"/>
    </row>
    <row r="9253" spans="1:16" ht="14.25" customHeight="1" x14ac:dyDescent="0.3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P9253" s="2"/>
    </row>
    <row r="9254" spans="1:16" ht="14.25" customHeight="1" x14ac:dyDescent="0.3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P9254" s="2"/>
    </row>
    <row r="9255" spans="1:16" ht="14.25" customHeight="1" x14ac:dyDescent="0.3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P9255" s="2"/>
    </row>
    <row r="9256" spans="1:16" ht="14.25" customHeight="1" x14ac:dyDescent="0.3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P9256" s="2"/>
    </row>
    <row r="9257" spans="1:16" ht="14.25" customHeight="1" x14ac:dyDescent="0.3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P9257" s="2"/>
    </row>
    <row r="9258" spans="1:16" ht="14.25" customHeight="1" x14ac:dyDescent="0.3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  <c r="P9258" s="2"/>
    </row>
    <row r="9259" spans="1:16" ht="14.25" customHeight="1" x14ac:dyDescent="0.3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P9259" s="2"/>
    </row>
    <row r="9260" spans="1:16" ht="14.25" customHeight="1" x14ac:dyDescent="0.3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  <c r="P9260" s="2"/>
    </row>
    <row r="9261" spans="1:16" ht="14.25" customHeight="1" x14ac:dyDescent="0.3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P9261" s="2"/>
    </row>
    <row r="9262" spans="1:16" ht="14.25" customHeight="1" x14ac:dyDescent="0.3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P9262" s="2"/>
    </row>
    <row r="9263" spans="1:16" ht="14.25" customHeight="1" x14ac:dyDescent="0.3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P9263" s="2"/>
    </row>
    <row r="9264" spans="1:16" ht="14.25" customHeight="1" x14ac:dyDescent="0.3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P9264" s="2"/>
    </row>
    <row r="9265" spans="1:16" ht="14.25" customHeight="1" x14ac:dyDescent="0.3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P9265" s="2"/>
    </row>
    <row r="9266" spans="1:16" ht="14.25" customHeight="1" x14ac:dyDescent="0.3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P9266" s="2"/>
    </row>
    <row r="9267" spans="1:16" ht="14.25" customHeight="1" x14ac:dyDescent="0.3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P9267" s="2"/>
    </row>
    <row r="9268" spans="1:16" ht="14.25" customHeight="1" x14ac:dyDescent="0.3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  <c r="P9268" s="2"/>
    </row>
    <row r="9269" spans="1:16" ht="14.25" customHeight="1" x14ac:dyDescent="0.3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P9269" s="2"/>
    </row>
    <row r="9270" spans="1:16" ht="14.25" customHeight="1" x14ac:dyDescent="0.3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P9270" s="2"/>
    </row>
    <row r="9271" spans="1:16" ht="14.25" customHeight="1" x14ac:dyDescent="0.3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P9271" s="2"/>
    </row>
    <row r="9272" spans="1:16" ht="14.25" customHeight="1" x14ac:dyDescent="0.3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P9272" s="2"/>
    </row>
    <row r="9273" spans="1:16" ht="14.25" customHeight="1" x14ac:dyDescent="0.3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P9273" s="2"/>
    </row>
    <row r="9274" spans="1:16" ht="14.25" customHeight="1" x14ac:dyDescent="0.3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  <c r="P9274" s="2"/>
    </row>
    <row r="9275" spans="1:16" ht="14.25" customHeight="1" x14ac:dyDescent="0.3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P9275" s="2"/>
    </row>
    <row r="9276" spans="1:16" ht="14.25" customHeight="1" x14ac:dyDescent="0.3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  <c r="P9276" s="2"/>
    </row>
    <row r="9277" spans="1:16" ht="14.25" customHeight="1" x14ac:dyDescent="0.3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P9277" s="2"/>
    </row>
    <row r="9278" spans="1:16" ht="14.25" customHeight="1" x14ac:dyDescent="0.3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  <c r="P9278" s="2"/>
    </row>
    <row r="9279" spans="1:16" ht="14.25" customHeight="1" x14ac:dyDescent="0.3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P9279" s="2"/>
    </row>
    <row r="9280" spans="1:16" ht="14.25" customHeight="1" x14ac:dyDescent="0.3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P9280" s="2"/>
    </row>
    <row r="9281" spans="1:16" ht="14.25" customHeight="1" x14ac:dyDescent="0.3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  <c r="P9281" s="2"/>
    </row>
    <row r="9282" spans="1:16" ht="14.25" customHeight="1" x14ac:dyDescent="0.3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 t="shared" si="288"/>
        <v>319.94620000000003</v>
      </c>
      <c r="H9282" s="2">
        <f t="shared" si="28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P9282" s="2"/>
    </row>
    <row r="9283" spans="1:16" ht="14.25" customHeight="1" x14ac:dyDescent="0.3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 t="shared" ref="G9283:G9346" si="290">E9283*F9283</f>
        <v>1288.3150000000001</v>
      </c>
      <c r="H9283" s="2">
        <f t="shared" ref="H9283:H9346" si="291">E9283-G9283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  <c r="P9283" s="2"/>
    </row>
    <row r="9284" spans="1:16" ht="14.25" customHeight="1" x14ac:dyDescent="0.3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  <c r="P9284" s="2"/>
    </row>
    <row r="9285" spans="1:16" ht="14.25" customHeight="1" x14ac:dyDescent="0.3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P9285" s="2"/>
    </row>
    <row r="9286" spans="1:16" ht="14.25" customHeight="1" x14ac:dyDescent="0.3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P9286" s="2"/>
    </row>
    <row r="9287" spans="1:16" ht="14.25" customHeight="1" x14ac:dyDescent="0.3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P9287" s="2"/>
    </row>
    <row r="9288" spans="1:16" ht="14.25" customHeight="1" x14ac:dyDescent="0.3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P9288" s="2"/>
    </row>
    <row r="9289" spans="1:16" ht="14.25" customHeight="1" x14ac:dyDescent="0.3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P9289" s="2"/>
    </row>
    <row r="9290" spans="1:16" ht="14.25" customHeight="1" x14ac:dyDescent="0.3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P9290" s="2"/>
    </row>
    <row r="9291" spans="1:16" ht="14.25" customHeight="1" x14ac:dyDescent="0.3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  <c r="P9291" s="2"/>
    </row>
    <row r="9292" spans="1:16" ht="14.25" customHeight="1" x14ac:dyDescent="0.3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  <c r="P9292" s="2"/>
    </row>
    <row r="9293" spans="1:16" ht="14.25" customHeight="1" x14ac:dyDescent="0.3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  <c r="P9293" s="2"/>
    </row>
    <row r="9294" spans="1:16" ht="14.25" customHeight="1" x14ac:dyDescent="0.3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P9294" s="2"/>
    </row>
    <row r="9295" spans="1:16" ht="14.25" customHeight="1" x14ac:dyDescent="0.3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  <c r="P9295" s="2"/>
    </row>
    <row r="9296" spans="1:16" ht="14.25" customHeight="1" x14ac:dyDescent="0.3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P9296" s="2"/>
    </row>
    <row r="9297" spans="1:16" ht="14.25" customHeight="1" x14ac:dyDescent="0.3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P9297" s="2"/>
    </row>
    <row r="9298" spans="1:16" ht="14.25" customHeight="1" x14ac:dyDescent="0.3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  <c r="P9298" s="2"/>
    </row>
    <row r="9299" spans="1:16" ht="14.25" customHeight="1" x14ac:dyDescent="0.3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P9299" s="2"/>
    </row>
    <row r="9300" spans="1:16" ht="14.25" customHeight="1" x14ac:dyDescent="0.3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P9300" s="2"/>
    </row>
    <row r="9301" spans="1:16" ht="14.25" customHeight="1" x14ac:dyDescent="0.3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P9301" s="2"/>
    </row>
    <row r="9302" spans="1:16" ht="14.25" customHeight="1" x14ac:dyDescent="0.3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  <c r="P9302" s="2"/>
    </row>
    <row r="9303" spans="1:16" ht="14.25" customHeight="1" x14ac:dyDescent="0.3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P9303" s="2"/>
    </row>
    <row r="9304" spans="1:16" ht="14.25" customHeight="1" x14ac:dyDescent="0.3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P9304" s="2"/>
    </row>
    <row r="9305" spans="1:16" ht="14.25" customHeight="1" x14ac:dyDescent="0.3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P9305" s="2"/>
    </row>
    <row r="9306" spans="1:16" ht="14.25" customHeight="1" x14ac:dyDescent="0.3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P9306" s="2"/>
    </row>
    <row r="9307" spans="1:16" ht="14.25" customHeight="1" x14ac:dyDescent="0.3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  <c r="P9307" s="2"/>
    </row>
    <row r="9308" spans="1:16" ht="14.25" customHeight="1" x14ac:dyDescent="0.3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P9308" s="2"/>
    </row>
    <row r="9309" spans="1:16" ht="14.25" customHeight="1" x14ac:dyDescent="0.3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  <c r="P9309" s="2"/>
    </row>
    <row r="9310" spans="1:16" ht="14.25" customHeight="1" x14ac:dyDescent="0.3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P9310" s="2"/>
    </row>
    <row r="9311" spans="1:16" ht="14.25" customHeight="1" x14ac:dyDescent="0.3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P9311" s="2"/>
    </row>
    <row r="9312" spans="1:16" ht="14.25" customHeight="1" x14ac:dyDescent="0.3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P9312" s="2"/>
    </row>
    <row r="9313" spans="1:16" ht="14.25" customHeight="1" x14ac:dyDescent="0.3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P9313" s="2"/>
    </row>
    <row r="9314" spans="1:16" ht="14.25" customHeight="1" x14ac:dyDescent="0.3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P9314" s="2"/>
    </row>
    <row r="9315" spans="1:16" ht="14.25" customHeight="1" x14ac:dyDescent="0.3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P9315" s="2"/>
    </row>
    <row r="9316" spans="1:16" ht="14.25" customHeight="1" x14ac:dyDescent="0.3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P9316" s="2"/>
    </row>
    <row r="9317" spans="1:16" ht="14.25" customHeight="1" x14ac:dyDescent="0.3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P9317" s="2"/>
    </row>
    <row r="9318" spans="1:16" ht="14.25" customHeight="1" x14ac:dyDescent="0.3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P9318" s="2"/>
    </row>
    <row r="9319" spans="1:16" ht="14.25" customHeight="1" x14ac:dyDescent="0.3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P9319" s="2"/>
    </row>
    <row r="9320" spans="1:16" ht="14.25" customHeight="1" x14ac:dyDescent="0.3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  <c r="P9320" s="2"/>
    </row>
    <row r="9321" spans="1:16" ht="14.25" customHeight="1" x14ac:dyDescent="0.3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P9321" s="2"/>
    </row>
    <row r="9322" spans="1:16" ht="14.25" customHeight="1" x14ac:dyDescent="0.3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  <c r="P9322" s="2"/>
    </row>
    <row r="9323" spans="1:16" ht="14.25" customHeight="1" x14ac:dyDescent="0.3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P9323" s="2"/>
    </row>
    <row r="9324" spans="1:16" ht="14.25" customHeight="1" x14ac:dyDescent="0.3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  <c r="P9324" s="2"/>
    </row>
    <row r="9325" spans="1:16" ht="14.25" customHeight="1" x14ac:dyDescent="0.3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P9325" s="2"/>
    </row>
    <row r="9326" spans="1:16" ht="14.25" customHeight="1" x14ac:dyDescent="0.3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P9326" s="2"/>
    </row>
    <row r="9327" spans="1:16" ht="14.25" customHeight="1" x14ac:dyDescent="0.3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P9327" s="2"/>
    </row>
    <row r="9328" spans="1:16" ht="14.25" customHeight="1" x14ac:dyDescent="0.3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  <c r="P9328" s="2"/>
    </row>
    <row r="9329" spans="1:16" ht="14.25" customHeight="1" x14ac:dyDescent="0.3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P9329" s="2"/>
    </row>
    <row r="9330" spans="1:16" ht="14.25" customHeight="1" x14ac:dyDescent="0.3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P9330" s="2"/>
    </row>
    <row r="9331" spans="1:16" ht="14.25" customHeight="1" x14ac:dyDescent="0.3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P9331" s="2"/>
    </row>
    <row r="9332" spans="1:16" ht="14.25" customHeight="1" x14ac:dyDescent="0.3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P9332" s="2"/>
    </row>
    <row r="9333" spans="1:16" ht="14.25" customHeight="1" x14ac:dyDescent="0.3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P9333" s="2"/>
    </row>
    <row r="9334" spans="1:16" ht="14.25" customHeight="1" x14ac:dyDescent="0.3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P9334" s="2"/>
    </row>
    <row r="9335" spans="1:16" ht="14.25" customHeight="1" x14ac:dyDescent="0.3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P9335" s="2"/>
    </row>
    <row r="9336" spans="1:16" ht="14.25" customHeight="1" x14ac:dyDescent="0.3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P9336" s="2"/>
    </row>
    <row r="9337" spans="1:16" ht="14.25" customHeight="1" x14ac:dyDescent="0.3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P9337" s="2"/>
    </row>
    <row r="9338" spans="1:16" ht="14.25" customHeight="1" x14ac:dyDescent="0.3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P9338" s="2"/>
    </row>
    <row r="9339" spans="1:16" ht="14.25" customHeight="1" x14ac:dyDescent="0.3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  <c r="P9339" s="2"/>
    </row>
    <row r="9340" spans="1:16" ht="14.25" customHeight="1" x14ac:dyDescent="0.3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P9340" s="2"/>
    </row>
    <row r="9341" spans="1:16" ht="14.25" customHeight="1" x14ac:dyDescent="0.3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P9341" s="2"/>
    </row>
    <row r="9342" spans="1:16" ht="14.25" customHeight="1" x14ac:dyDescent="0.3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P9342" s="2"/>
    </row>
    <row r="9343" spans="1:16" ht="14.25" customHeight="1" x14ac:dyDescent="0.3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P9343" s="2"/>
    </row>
    <row r="9344" spans="1:16" ht="14.25" customHeight="1" x14ac:dyDescent="0.3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  <c r="P9344" s="2"/>
    </row>
    <row r="9345" spans="1:16" ht="14.25" customHeight="1" x14ac:dyDescent="0.3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P9345" s="2"/>
    </row>
    <row r="9346" spans="1:16" ht="14.25" customHeight="1" x14ac:dyDescent="0.3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 t="shared" si="290"/>
        <v>1595.3388</v>
      </c>
      <c r="H9346" s="2">
        <f t="shared" si="291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  <c r="P9346" s="2"/>
    </row>
    <row r="9347" spans="1:16" ht="14.25" customHeight="1" x14ac:dyDescent="0.3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 t="shared" ref="G9347:G9410" si="292">E9347*F9347</f>
        <v>201.404</v>
      </c>
      <c r="H9347" s="2">
        <f t="shared" ref="H9347:H9410" si="293"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P9347" s="2"/>
    </row>
    <row r="9348" spans="1:16" ht="14.25" customHeight="1" x14ac:dyDescent="0.3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  <c r="P9348" s="2"/>
    </row>
    <row r="9349" spans="1:16" ht="14.25" customHeight="1" x14ac:dyDescent="0.3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P9349" s="2"/>
    </row>
    <row r="9350" spans="1:16" ht="14.25" customHeight="1" x14ac:dyDescent="0.3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P9350" s="2"/>
    </row>
    <row r="9351" spans="1:16" ht="14.25" customHeight="1" x14ac:dyDescent="0.3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P9351" s="2"/>
    </row>
    <row r="9352" spans="1:16" ht="14.25" customHeight="1" x14ac:dyDescent="0.3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P9352" s="2"/>
    </row>
    <row r="9353" spans="1:16" ht="14.25" customHeight="1" x14ac:dyDescent="0.3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  <c r="P9353" s="2"/>
    </row>
    <row r="9354" spans="1:16" ht="14.25" customHeight="1" x14ac:dyDescent="0.3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P9354" s="2"/>
    </row>
    <row r="9355" spans="1:16" ht="14.25" customHeight="1" x14ac:dyDescent="0.3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P9355" s="2"/>
    </row>
    <row r="9356" spans="1:16" ht="14.25" customHeight="1" x14ac:dyDescent="0.3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P9356" s="2"/>
    </row>
    <row r="9357" spans="1:16" ht="14.25" customHeight="1" x14ac:dyDescent="0.3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P9357" s="2"/>
    </row>
    <row r="9358" spans="1:16" ht="14.25" customHeight="1" x14ac:dyDescent="0.3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  <c r="P9358" s="2"/>
    </row>
    <row r="9359" spans="1:16" ht="14.25" customHeight="1" x14ac:dyDescent="0.3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  <c r="P9359" s="2"/>
    </row>
    <row r="9360" spans="1:16" ht="14.25" customHeight="1" x14ac:dyDescent="0.3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P9360" s="2"/>
    </row>
    <row r="9361" spans="1:16" ht="14.25" customHeight="1" x14ac:dyDescent="0.3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  <c r="P9361" s="2"/>
    </row>
    <row r="9362" spans="1:16" ht="14.25" customHeight="1" x14ac:dyDescent="0.3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P9362" s="2"/>
    </row>
    <row r="9363" spans="1:16" ht="14.25" customHeight="1" x14ac:dyDescent="0.3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P9363" s="2"/>
    </row>
    <row r="9364" spans="1:16" ht="14.25" customHeight="1" x14ac:dyDescent="0.3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P9364" s="2"/>
    </row>
    <row r="9365" spans="1:16" ht="14.25" customHeight="1" x14ac:dyDescent="0.3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P9365" s="2"/>
    </row>
    <row r="9366" spans="1:16" ht="14.25" customHeight="1" x14ac:dyDescent="0.3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  <c r="P9366" s="2"/>
    </row>
    <row r="9367" spans="1:16" ht="14.25" customHeight="1" x14ac:dyDescent="0.3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  <c r="P9367" s="2"/>
    </row>
    <row r="9368" spans="1:16" ht="14.25" customHeight="1" x14ac:dyDescent="0.3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P9368" s="2"/>
    </row>
    <row r="9369" spans="1:16" ht="14.25" customHeight="1" x14ac:dyDescent="0.3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  <c r="P9369" s="2"/>
    </row>
    <row r="9370" spans="1:16" ht="14.25" customHeight="1" x14ac:dyDescent="0.3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P9370" s="2"/>
    </row>
    <row r="9371" spans="1:16" ht="14.25" customHeight="1" x14ac:dyDescent="0.3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P9371" s="2"/>
    </row>
    <row r="9372" spans="1:16" ht="14.25" customHeight="1" x14ac:dyDescent="0.3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P9372" s="2"/>
    </row>
    <row r="9373" spans="1:16" ht="14.25" customHeight="1" x14ac:dyDescent="0.3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P9373" s="2"/>
    </row>
    <row r="9374" spans="1:16" ht="14.25" customHeight="1" x14ac:dyDescent="0.3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  <c r="P9374" s="2"/>
    </row>
    <row r="9375" spans="1:16" ht="14.25" customHeight="1" x14ac:dyDescent="0.3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P9375" s="2"/>
    </row>
    <row r="9376" spans="1:16" ht="14.25" customHeight="1" x14ac:dyDescent="0.3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P9376" s="2"/>
    </row>
    <row r="9377" spans="1:16" ht="14.25" customHeight="1" x14ac:dyDescent="0.3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P9377" s="2"/>
    </row>
    <row r="9378" spans="1:16" ht="14.25" customHeight="1" x14ac:dyDescent="0.3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  <c r="P9378" s="2"/>
    </row>
    <row r="9379" spans="1:16" ht="14.25" customHeight="1" x14ac:dyDescent="0.3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  <c r="P9379" s="2"/>
    </row>
    <row r="9380" spans="1:16" ht="14.25" customHeight="1" x14ac:dyDescent="0.3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P9380" s="2"/>
    </row>
    <row r="9381" spans="1:16" ht="14.25" customHeight="1" x14ac:dyDescent="0.3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P9381" s="2"/>
    </row>
    <row r="9382" spans="1:16" ht="14.25" customHeight="1" x14ac:dyDescent="0.3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P9382" s="2"/>
    </row>
    <row r="9383" spans="1:16" ht="14.25" customHeight="1" x14ac:dyDescent="0.3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P9383" s="2"/>
    </row>
    <row r="9384" spans="1:16" ht="14.25" customHeight="1" x14ac:dyDescent="0.3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P9384" s="2"/>
    </row>
    <row r="9385" spans="1:16" ht="14.25" customHeight="1" x14ac:dyDescent="0.3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  <c r="P9385" s="2"/>
    </row>
    <row r="9386" spans="1:16" ht="14.25" customHeight="1" x14ac:dyDescent="0.3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P9386" s="2"/>
    </row>
    <row r="9387" spans="1:16" ht="14.25" customHeight="1" x14ac:dyDescent="0.3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P9387" s="2"/>
    </row>
    <row r="9388" spans="1:16" ht="14.25" customHeight="1" x14ac:dyDescent="0.3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P9388" s="2"/>
    </row>
    <row r="9389" spans="1:16" ht="14.25" customHeight="1" x14ac:dyDescent="0.3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P9389" s="2"/>
    </row>
    <row r="9390" spans="1:16" ht="14.25" customHeight="1" x14ac:dyDescent="0.3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P9390" s="2"/>
    </row>
    <row r="9391" spans="1:16" ht="14.25" customHeight="1" x14ac:dyDescent="0.3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P9391" s="2"/>
    </row>
    <row r="9392" spans="1:16" ht="14.25" customHeight="1" x14ac:dyDescent="0.3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P9392" s="2"/>
    </row>
    <row r="9393" spans="1:16" ht="14.25" customHeight="1" x14ac:dyDescent="0.3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P9393" s="2"/>
    </row>
    <row r="9394" spans="1:16" ht="14.25" customHeight="1" x14ac:dyDescent="0.3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P9394" s="2"/>
    </row>
    <row r="9395" spans="1:16" ht="14.25" customHeight="1" x14ac:dyDescent="0.3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P9395" s="2"/>
    </row>
    <row r="9396" spans="1:16" ht="14.25" customHeight="1" x14ac:dyDescent="0.3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P9396" s="2"/>
    </row>
    <row r="9397" spans="1:16" ht="14.25" customHeight="1" x14ac:dyDescent="0.3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P9397" s="2"/>
    </row>
    <row r="9398" spans="1:16" ht="14.25" customHeight="1" x14ac:dyDescent="0.3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  <c r="P9398" s="2"/>
    </row>
    <row r="9399" spans="1:16" ht="14.25" customHeight="1" x14ac:dyDescent="0.3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  <c r="P9399" s="2"/>
    </row>
    <row r="9400" spans="1:16" ht="14.25" customHeight="1" x14ac:dyDescent="0.3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P9400" s="2"/>
    </row>
    <row r="9401" spans="1:16" ht="14.25" customHeight="1" x14ac:dyDescent="0.3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P9401" s="2"/>
    </row>
    <row r="9402" spans="1:16" ht="14.25" customHeight="1" x14ac:dyDescent="0.3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P9402" s="2"/>
    </row>
    <row r="9403" spans="1:16" ht="14.25" customHeight="1" x14ac:dyDescent="0.3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P9403" s="2"/>
    </row>
    <row r="9404" spans="1:16" ht="14.25" customHeight="1" x14ac:dyDescent="0.3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P9404" s="2"/>
    </row>
    <row r="9405" spans="1:16" ht="14.25" customHeight="1" x14ac:dyDescent="0.3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P9405" s="2"/>
    </row>
    <row r="9406" spans="1:16" ht="14.25" customHeight="1" x14ac:dyDescent="0.3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P9406" s="2"/>
    </row>
    <row r="9407" spans="1:16" ht="14.25" customHeight="1" x14ac:dyDescent="0.3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P9407" s="2"/>
    </row>
    <row r="9408" spans="1:16" ht="14.25" customHeight="1" x14ac:dyDescent="0.3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P9408" s="2"/>
    </row>
    <row r="9409" spans="1:16" ht="14.25" customHeight="1" x14ac:dyDescent="0.3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P9409" s="2"/>
    </row>
    <row r="9410" spans="1:16" ht="14.25" customHeight="1" x14ac:dyDescent="0.3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 t="shared" si="292"/>
        <v>2146.44</v>
      </c>
      <c r="H9410" s="2">
        <f t="shared" si="293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  <c r="P9410" s="2"/>
    </row>
    <row r="9411" spans="1:16" ht="14.25" customHeight="1" x14ac:dyDescent="0.3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 t="shared" ref="G9411:G9474" si="294">E9411*F9411</f>
        <v>218.72080000000003</v>
      </c>
      <c r="H9411" s="2">
        <f t="shared" ref="H9411:H9474" si="295"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P9411" s="2"/>
    </row>
    <row r="9412" spans="1:16" ht="14.25" customHeight="1" x14ac:dyDescent="0.3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P9412" s="2"/>
    </row>
    <row r="9413" spans="1:16" ht="14.25" customHeight="1" x14ac:dyDescent="0.3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P9413" s="2"/>
    </row>
    <row r="9414" spans="1:16" ht="14.25" customHeight="1" x14ac:dyDescent="0.3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P9414" s="2"/>
    </row>
    <row r="9415" spans="1:16" ht="14.25" customHeight="1" x14ac:dyDescent="0.3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P9415" s="2"/>
    </row>
    <row r="9416" spans="1:16" ht="14.25" customHeight="1" x14ac:dyDescent="0.3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P9416" s="2"/>
    </row>
    <row r="9417" spans="1:16" ht="14.25" customHeight="1" x14ac:dyDescent="0.3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P9417" s="2"/>
    </row>
    <row r="9418" spans="1:16" ht="14.25" customHeight="1" x14ac:dyDescent="0.3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  <c r="P9418" s="2"/>
    </row>
    <row r="9419" spans="1:16" ht="14.25" customHeight="1" x14ac:dyDescent="0.3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P9419" s="2"/>
    </row>
    <row r="9420" spans="1:16" ht="14.25" customHeight="1" x14ac:dyDescent="0.3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  <c r="P9420" s="2"/>
    </row>
    <row r="9421" spans="1:16" ht="14.25" customHeight="1" x14ac:dyDescent="0.3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  <c r="P9421" s="2"/>
    </row>
    <row r="9422" spans="1:16" ht="14.25" customHeight="1" x14ac:dyDescent="0.3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P9422" s="2"/>
    </row>
    <row r="9423" spans="1:16" ht="14.25" customHeight="1" x14ac:dyDescent="0.3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P9423" s="2"/>
    </row>
    <row r="9424" spans="1:16" ht="14.25" customHeight="1" x14ac:dyDescent="0.3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P9424" s="2"/>
    </row>
    <row r="9425" spans="1:16" ht="14.25" customHeight="1" x14ac:dyDescent="0.3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P9425" s="2"/>
    </row>
    <row r="9426" spans="1:16" ht="14.25" customHeight="1" x14ac:dyDescent="0.3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  <c r="P9426" s="2"/>
    </row>
    <row r="9427" spans="1:16" ht="14.25" customHeight="1" x14ac:dyDescent="0.3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P9427" s="2"/>
    </row>
    <row r="9428" spans="1:16" ht="14.25" customHeight="1" x14ac:dyDescent="0.3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P9428" s="2"/>
    </row>
    <row r="9429" spans="1:16" ht="14.25" customHeight="1" x14ac:dyDescent="0.3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P9429" s="2"/>
    </row>
    <row r="9430" spans="1:16" ht="14.25" customHeight="1" x14ac:dyDescent="0.3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P9430" s="2"/>
    </row>
    <row r="9431" spans="1:16" ht="14.25" customHeight="1" x14ac:dyDescent="0.3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P9431" s="2"/>
    </row>
    <row r="9432" spans="1:16" ht="14.25" customHeight="1" x14ac:dyDescent="0.3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  <c r="P9432" s="2"/>
    </row>
    <row r="9433" spans="1:16" ht="14.25" customHeight="1" x14ac:dyDescent="0.3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  <c r="P9433" s="2"/>
    </row>
    <row r="9434" spans="1:16" ht="14.25" customHeight="1" x14ac:dyDescent="0.3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P9434" s="2"/>
    </row>
    <row r="9435" spans="1:16" ht="14.25" customHeight="1" x14ac:dyDescent="0.3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P9435" s="2"/>
    </row>
    <row r="9436" spans="1:16" ht="14.25" customHeight="1" x14ac:dyDescent="0.3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  <c r="P9436" s="2"/>
    </row>
    <row r="9437" spans="1:16" ht="14.25" customHeight="1" x14ac:dyDescent="0.3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P9437" s="2"/>
    </row>
    <row r="9438" spans="1:16" ht="14.25" customHeight="1" x14ac:dyDescent="0.3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P9438" s="2"/>
    </row>
    <row r="9439" spans="1:16" ht="14.25" customHeight="1" x14ac:dyDescent="0.3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  <c r="P9439" s="2"/>
    </row>
    <row r="9440" spans="1:16" ht="14.25" customHeight="1" x14ac:dyDescent="0.3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P9440" s="2"/>
    </row>
    <row r="9441" spans="1:16" ht="14.25" customHeight="1" x14ac:dyDescent="0.3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P9441" s="2"/>
    </row>
    <row r="9442" spans="1:16" ht="14.25" customHeight="1" x14ac:dyDescent="0.3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P9442" s="2"/>
    </row>
    <row r="9443" spans="1:16" ht="14.25" customHeight="1" x14ac:dyDescent="0.3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  <c r="P9443" s="2"/>
    </row>
    <row r="9444" spans="1:16" ht="14.25" customHeight="1" x14ac:dyDescent="0.3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  <c r="P9444" s="2"/>
    </row>
    <row r="9445" spans="1:16" ht="14.25" customHeight="1" x14ac:dyDescent="0.3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  <c r="P9445" s="2"/>
    </row>
    <row r="9446" spans="1:16" ht="14.25" customHeight="1" x14ac:dyDescent="0.3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  <c r="P9446" s="2"/>
    </row>
    <row r="9447" spans="1:16" ht="14.25" customHeight="1" x14ac:dyDescent="0.3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P9447" s="2"/>
    </row>
    <row r="9448" spans="1:16" ht="14.25" customHeight="1" x14ac:dyDescent="0.3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P9448" s="2"/>
    </row>
    <row r="9449" spans="1:16" ht="14.25" customHeight="1" x14ac:dyDescent="0.3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  <c r="P9449" s="2"/>
    </row>
    <row r="9450" spans="1:16" ht="14.25" customHeight="1" x14ac:dyDescent="0.3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P9450" s="2"/>
    </row>
    <row r="9451" spans="1:16" ht="14.25" customHeight="1" x14ac:dyDescent="0.3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P9451" s="2"/>
    </row>
    <row r="9452" spans="1:16" ht="14.25" customHeight="1" x14ac:dyDescent="0.3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P9452" s="2"/>
    </row>
    <row r="9453" spans="1:16" ht="14.25" customHeight="1" x14ac:dyDescent="0.3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P9453" s="2"/>
    </row>
    <row r="9454" spans="1:16" ht="14.25" customHeight="1" x14ac:dyDescent="0.3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P9454" s="2"/>
    </row>
    <row r="9455" spans="1:16" ht="14.25" customHeight="1" x14ac:dyDescent="0.3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  <c r="P9455" s="2"/>
    </row>
    <row r="9456" spans="1:16" ht="14.25" customHeight="1" x14ac:dyDescent="0.3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P9456" s="2"/>
    </row>
    <row r="9457" spans="1:16" ht="14.25" customHeight="1" x14ac:dyDescent="0.3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P9457" s="2"/>
    </row>
    <row r="9458" spans="1:16" ht="14.25" customHeight="1" x14ac:dyDescent="0.3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P9458" s="2"/>
    </row>
    <row r="9459" spans="1:16" ht="14.25" customHeight="1" x14ac:dyDescent="0.3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P9459" s="2"/>
    </row>
    <row r="9460" spans="1:16" ht="14.25" customHeight="1" x14ac:dyDescent="0.3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P9460" s="2"/>
    </row>
    <row r="9461" spans="1:16" ht="14.25" customHeight="1" x14ac:dyDescent="0.3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  <c r="P9461" s="2"/>
    </row>
    <row r="9462" spans="1:16" ht="14.25" customHeight="1" x14ac:dyDescent="0.3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P9462" s="2"/>
    </row>
    <row r="9463" spans="1:16" ht="14.25" customHeight="1" x14ac:dyDescent="0.3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P9463" s="2"/>
    </row>
    <row r="9464" spans="1:16" ht="14.25" customHeight="1" x14ac:dyDescent="0.3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P9464" s="2"/>
    </row>
    <row r="9465" spans="1:16" ht="14.25" customHeight="1" x14ac:dyDescent="0.3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P9465" s="2"/>
    </row>
    <row r="9466" spans="1:16" ht="14.25" customHeight="1" x14ac:dyDescent="0.3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  <c r="P9466" s="2"/>
    </row>
    <row r="9467" spans="1:16" ht="14.25" customHeight="1" x14ac:dyDescent="0.3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  <c r="P9467" s="2"/>
    </row>
    <row r="9468" spans="1:16" ht="14.25" customHeight="1" x14ac:dyDescent="0.3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  <c r="P9468" s="2"/>
    </row>
    <row r="9469" spans="1:16" ht="14.25" customHeight="1" x14ac:dyDescent="0.3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P9469" s="2"/>
    </row>
    <row r="9470" spans="1:16" ht="14.25" customHeight="1" x14ac:dyDescent="0.3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  <c r="P9470" s="2"/>
    </row>
    <row r="9471" spans="1:16" ht="14.25" customHeight="1" x14ac:dyDescent="0.3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P9471" s="2"/>
    </row>
    <row r="9472" spans="1:16" ht="14.25" customHeight="1" x14ac:dyDescent="0.3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P9472" s="2"/>
    </row>
    <row r="9473" spans="1:16" ht="14.25" customHeight="1" x14ac:dyDescent="0.3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P9473" s="2"/>
    </row>
    <row r="9474" spans="1:16" ht="14.25" customHeight="1" x14ac:dyDescent="0.3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 t="shared" si="294"/>
        <v>82.546199999999999</v>
      </c>
      <c r="H9474" s="2">
        <f t="shared" si="295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P9474" s="2"/>
    </row>
    <row r="9475" spans="1:16" ht="14.25" customHeight="1" x14ac:dyDescent="0.3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 t="shared" ref="G9475:G9538" si="296">E9475*F9475</f>
        <v>251.16860000000003</v>
      </c>
      <c r="H9475" s="2">
        <f t="shared" ref="H9475:H9538" si="297"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P9475" s="2"/>
    </row>
    <row r="9476" spans="1:16" ht="14.25" customHeight="1" x14ac:dyDescent="0.3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P9476" s="2"/>
    </row>
    <row r="9477" spans="1:16" ht="14.25" customHeight="1" x14ac:dyDescent="0.3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P9477" s="2"/>
    </row>
    <row r="9478" spans="1:16" ht="14.25" customHeight="1" x14ac:dyDescent="0.3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P9478" s="2"/>
    </row>
    <row r="9479" spans="1:16" ht="14.25" customHeight="1" x14ac:dyDescent="0.3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  <c r="P9479" s="2"/>
    </row>
    <row r="9480" spans="1:16" ht="14.25" customHeight="1" x14ac:dyDescent="0.3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  <c r="P9480" s="2"/>
    </row>
    <row r="9481" spans="1:16" ht="14.25" customHeight="1" x14ac:dyDescent="0.3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  <c r="P9481" s="2"/>
    </row>
    <row r="9482" spans="1:16" ht="14.25" customHeight="1" x14ac:dyDescent="0.3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P9482" s="2"/>
    </row>
    <row r="9483" spans="1:16" ht="14.25" customHeight="1" x14ac:dyDescent="0.3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P9483" s="2"/>
    </row>
    <row r="9484" spans="1:16" ht="14.25" customHeight="1" x14ac:dyDescent="0.3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P9484" s="2"/>
    </row>
    <row r="9485" spans="1:16" ht="14.25" customHeight="1" x14ac:dyDescent="0.3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P9485" s="2"/>
    </row>
    <row r="9486" spans="1:16" ht="14.25" customHeight="1" x14ac:dyDescent="0.3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  <c r="P9486" s="2"/>
    </row>
    <row r="9487" spans="1:16" ht="14.25" customHeight="1" x14ac:dyDescent="0.3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P9487" s="2"/>
    </row>
    <row r="9488" spans="1:16" ht="14.25" customHeight="1" x14ac:dyDescent="0.3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P9488" s="2"/>
    </row>
    <row r="9489" spans="1:16" ht="14.25" customHeight="1" x14ac:dyDescent="0.3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P9489" s="2"/>
    </row>
    <row r="9490" spans="1:16" ht="14.25" customHeight="1" x14ac:dyDescent="0.3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  <c r="P9490" s="2"/>
    </row>
    <row r="9491" spans="1:16" ht="14.25" customHeight="1" x14ac:dyDescent="0.3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P9491" s="2"/>
    </row>
    <row r="9492" spans="1:16" ht="14.25" customHeight="1" x14ac:dyDescent="0.3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P9492" s="2"/>
    </row>
    <row r="9493" spans="1:16" ht="14.25" customHeight="1" x14ac:dyDescent="0.3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  <c r="P9493" s="2"/>
    </row>
    <row r="9494" spans="1:16" ht="14.25" customHeight="1" x14ac:dyDescent="0.3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  <c r="P9494" s="2"/>
    </row>
    <row r="9495" spans="1:16" ht="14.25" customHeight="1" x14ac:dyDescent="0.3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P9495" s="2"/>
    </row>
    <row r="9496" spans="1:16" ht="14.25" customHeight="1" x14ac:dyDescent="0.3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P9496" s="2"/>
    </row>
    <row r="9497" spans="1:16" ht="14.25" customHeight="1" x14ac:dyDescent="0.3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P9497" s="2"/>
    </row>
    <row r="9498" spans="1:16" ht="14.25" customHeight="1" x14ac:dyDescent="0.3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P9498" s="2"/>
    </row>
    <row r="9499" spans="1:16" ht="14.25" customHeight="1" x14ac:dyDescent="0.3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P9499" s="2"/>
    </row>
    <row r="9500" spans="1:16" ht="14.25" customHeight="1" x14ac:dyDescent="0.3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P9500" s="2"/>
    </row>
    <row r="9501" spans="1:16" ht="14.25" customHeight="1" x14ac:dyDescent="0.3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P9501" s="2"/>
    </row>
    <row r="9502" spans="1:16" ht="14.25" customHeight="1" x14ac:dyDescent="0.3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P9502" s="2"/>
    </row>
    <row r="9503" spans="1:16" ht="14.25" customHeight="1" x14ac:dyDescent="0.3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  <c r="P9503" s="2"/>
    </row>
    <row r="9504" spans="1:16" ht="14.25" customHeight="1" x14ac:dyDescent="0.3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P9504" s="2"/>
    </row>
    <row r="9505" spans="1:16" ht="14.25" customHeight="1" x14ac:dyDescent="0.3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P9505" s="2"/>
    </row>
    <row r="9506" spans="1:16" ht="14.25" customHeight="1" x14ac:dyDescent="0.3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P9506" s="2"/>
    </row>
    <row r="9507" spans="1:16" ht="14.25" customHeight="1" x14ac:dyDescent="0.3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P9507" s="2"/>
    </row>
    <row r="9508" spans="1:16" ht="14.25" customHeight="1" x14ac:dyDescent="0.3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  <c r="P9508" s="2"/>
    </row>
    <row r="9509" spans="1:16" ht="14.25" customHeight="1" x14ac:dyDescent="0.3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P9509" s="2"/>
    </row>
    <row r="9510" spans="1:16" ht="14.25" customHeight="1" x14ac:dyDescent="0.3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  <c r="P9510" s="2"/>
    </row>
    <row r="9511" spans="1:16" ht="14.25" customHeight="1" x14ac:dyDescent="0.3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P9511" s="2"/>
    </row>
    <row r="9512" spans="1:16" ht="14.25" customHeight="1" x14ac:dyDescent="0.3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  <c r="P9512" s="2"/>
    </row>
    <row r="9513" spans="1:16" ht="14.25" customHeight="1" x14ac:dyDescent="0.3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  <c r="P9513" s="2"/>
    </row>
    <row r="9514" spans="1:16" ht="14.25" customHeight="1" x14ac:dyDescent="0.3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P9514" s="2"/>
    </row>
    <row r="9515" spans="1:16" ht="14.25" customHeight="1" x14ac:dyDescent="0.3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  <c r="P9515" s="2"/>
    </row>
    <row r="9516" spans="1:16" ht="14.25" customHeight="1" x14ac:dyDescent="0.3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P9516" s="2"/>
    </row>
    <row r="9517" spans="1:16" ht="14.25" customHeight="1" x14ac:dyDescent="0.3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P9517" s="2"/>
    </row>
    <row r="9518" spans="1:16" ht="14.25" customHeight="1" x14ac:dyDescent="0.3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  <c r="P9518" s="2"/>
    </row>
    <row r="9519" spans="1:16" ht="14.25" customHeight="1" x14ac:dyDescent="0.3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P9519" s="2"/>
    </row>
    <row r="9520" spans="1:16" ht="14.25" customHeight="1" x14ac:dyDescent="0.3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P9520" s="2"/>
    </row>
    <row r="9521" spans="1:16" ht="14.25" customHeight="1" x14ac:dyDescent="0.3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P9521" s="2"/>
    </row>
    <row r="9522" spans="1:16" ht="14.25" customHeight="1" x14ac:dyDescent="0.3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  <c r="P9522" s="2"/>
    </row>
    <row r="9523" spans="1:16" ht="14.25" customHeight="1" x14ac:dyDescent="0.3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P9523" s="2"/>
    </row>
    <row r="9524" spans="1:16" ht="14.25" customHeight="1" x14ac:dyDescent="0.3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P9524" s="2"/>
    </row>
    <row r="9525" spans="1:16" ht="14.25" customHeight="1" x14ac:dyDescent="0.3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P9525" s="2"/>
    </row>
    <row r="9526" spans="1:16" ht="14.25" customHeight="1" x14ac:dyDescent="0.3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P9526" s="2"/>
    </row>
    <row r="9527" spans="1:16" ht="14.25" customHeight="1" x14ac:dyDescent="0.3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P9527" s="2"/>
    </row>
    <row r="9528" spans="1:16" ht="14.25" customHeight="1" x14ac:dyDescent="0.3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P9528" s="2"/>
    </row>
    <row r="9529" spans="1:16" ht="14.25" customHeight="1" x14ac:dyDescent="0.3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P9529" s="2"/>
    </row>
    <row r="9530" spans="1:16" ht="14.25" customHeight="1" x14ac:dyDescent="0.3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P9530" s="2"/>
    </row>
    <row r="9531" spans="1:16" ht="14.25" customHeight="1" x14ac:dyDescent="0.3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P9531" s="2"/>
    </row>
    <row r="9532" spans="1:16" ht="14.25" customHeight="1" x14ac:dyDescent="0.3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  <c r="P9532" s="2"/>
    </row>
    <row r="9533" spans="1:16" ht="14.25" customHeight="1" x14ac:dyDescent="0.3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P9533" s="2"/>
    </row>
    <row r="9534" spans="1:16" ht="14.25" customHeight="1" x14ac:dyDescent="0.3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P9534" s="2"/>
    </row>
    <row r="9535" spans="1:16" ht="14.25" customHeight="1" x14ac:dyDescent="0.3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P9535" s="2"/>
    </row>
    <row r="9536" spans="1:16" ht="14.25" customHeight="1" x14ac:dyDescent="0.3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  <c r="P9536" s="2"/>
    </row>
    <row r="9537" spans="1:16" ht="14.25" customHeight="1" x14ac:dyDescent="0.3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P9537" s="2"/>
    </row>
    <row r="9538" spans="1:16" ht="14.25" customHeight="1" x14ac:dyDescent="0.3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 t="shared" si="296"/>
        <v>892.10890000000006</v>
      </c>
      <c r="H9538" s="2">
        <f t="shared" si="297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P9538" s="2"/>
    </row>
    <row r="9539" spans="1:16" ht="14.25" customHeight="1" x14ac:dyDescent="0.3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 t="shared" ref="G9539:G9602" si="298">E9539*F9539</f>
        <v>136.88219999999998</v>
      </c>
      <c r="H9539" s="2">
        <f t="shared" ref="H9539:H9602" si="299"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P9539" s="2"/>
    </row>
    <row r="9540" spans="1:16" ht="14.25" customHeight="1" x14ac:dyDescent="0.3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P9540" s="2"/>
    </row>
    <row r="9541" spans="1:16" ht="14.25" customHeight="1" x14ac:dyDescent="0.3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  <c r="P9541" s="2"/>
    </row>
    <row r="9542" spans="1:16" ht="14.25" customHeight="1" x14ac:dyDescent="0.3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P9542" s="2"/>
    </row>
    <row r="9543" spans="1:16" ht="14.25" customHeight="1" x14ac:dyDescent="0.3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  <c r="P9543" s="2"/>
    </row>
    <row r="9544" spans="1:16" ht="14.25" customHeight="1" x14ac:dyDescent="0.3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P9544" s="2"/>
    </row>
    <row r="9545" spans="1:16" ht="14.25" customHeight="1" x14ac:dyDescent="0.3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P9545" s="2"/>
    </row>
    <row r="9546" spans="1:16" ht="14.25" customHeight="1" x14ac:dyDescent="0.3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  <c r="P9546" s="2"/>
    </row>
    <row r="9547" spans="1:16" ht="14.25" customHeight="1" x14ac:dyDescent="0.3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P9547" s="2"/>
    </row>
    <row r="9548" spans="1:16" ht="14.25" customHeight="1" x14ac:dyDescent="0.3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P9548" s="2"/>
    </row>
    <row r="9549" spans="1:16" ht="14.25" customHeight="1" x14ac:dyDescent="0.3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P9549" s="2"/>
    </row>
    <row r="9550" spans="1:16" ht="14.25" customHeight="1" x14ac:dyDescent="0.3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P9550" s="2"/>
    </row>
    <row r="9551" spans="1:16" ht="14.25" customHeight="1" x14ac:dyDescent="0.3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P9551" s="2"/>
    </row>
    <row r="9552" spans="1:16" ht="14.25" customHeight="1" x14ac:dyDescent="0.3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P9552" s="2"/>
    </row>
    <row r="9553" spans="1:16" ht="14.25" customHeight="1" x14ac:dyDescent="0.3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  <c r="P9553" s="2"/>
    </row>
    <row r="9554" spans="1:16" ht="14.25" customHeight="1" x14ac:dyDescent="0.3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P9554" s="2"/>
    </row>
    <row r="9555" spans="1:16" ht="14.25" customHeight="1" x14ac:dyDescent="0.3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P9555" s="2"/>
    </row>
    <row r="9556" spans="1:16" ht="14.25" customHeight="1" x14ac:dyDescent="0.3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P9556" s="2"/>
    </row>
    <row r="9557" spans="1:16" ht="14.25" customHeight="1" x14ac:dyDescent="0.3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P9557" s="2"/>
    </row>
    <row r="9558" spans="1:16" ht="14.25" customHeight="1" x14ac:dyDescent="0.3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P9558" s="2"/>
    </row>
    <row r="9559" spans="1:16" ht="14.25" customHeight="1" x14ac:dyDescent="0.3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P9559" s="2"/>
    </row>
    <row r="9560" spans="1:16" ht="14.25" customHeight="1" x14ac:dyDescent="0.3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  <c r="P9560" s="2"/>
    </row>
    <row r="9561" spans="1:16" ht="14.25" customHeight="1" x14ac:dyDescent="0.3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P9561" s="2"/>
    </row>
    <row r="9562" spans="1:16" ht="14.25" customHeight="1" x14ac:dyDescent="0.3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P9562" s="2"/>
    </row>
    <row r="9563" spans="1:16" ht="14.25" customHeight="1" x14ac:dyDescent="0.3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P9563" s="2"/>
    </row>
    <row r="9564" spans="1:16" ht="14.25" customHeight="1" x14ac:dyDescent="0.3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P9564" s="2"/>
    </row>
    <row r="9565" spans="1:16" ht="14.25" customHeight="1" x14ac:dyDescent="0.3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  <c r="P9565" s="2"/>
    </row>
    <row r="9566" spans="1:16" ht="14.25" customHeight="1" x14ac:dyDescent="0.3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P9566" s="2"/>
    </row>
    <row r="9567" spans="1:16" ht="14.25" customHeight="1" x14ac:dyDescent="0.3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P9567" s="2"/>
    </row>
    <row r="9568" spans="1:16" ht="14.25" customHeight="1" x14ac:dyDescent="0.3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  <c r="P9568" s="2"/>
    </row>
    <row r="9569" spans="1:16" ht="14.25" customHeight="1" x14ac:dyDescent="0.3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P9569" s="2"/>
    </row>
    <row r="9570" spans="1:16" ht="14.25" customHeight="1" x14ac:dyDescent="0.3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P9570" s="2"/>
    </row>
    <row r="9571" spans="1:16" ht="14.25" customHeight="1" x14ac:dyDescent="0.3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P9571" s="2"/>
    </row>
    <row r="9572" spans="1:16" ht="14.25" customHeight="1" x14ac:dyDescent="0.3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P9572" s="2"/>
    </row>
    <row r="9573" spans="1:16" ht="14.25" customHeight="1" x14ac:dyDescent="0.3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P9573" s="2"/>
    </row>
    <row r="9574" spans="1:16" ht="14.25" customHeight="1" x14ac:dyDescent="0.3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  <c r="P9574" s="2"/>
    </row>
    <row r="9575" spans="1:16" ht="14.25" customHeight="1" x14ac:dyDescent="0.3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P9575" s="2"/>
    </row>
    <row r="9576" spans="1:16" ht="14.25" customHeight="1" x14ac:dyDescent="0.3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P9576" s="2"/>
    </row>
    <row r="9577" spans="1:16" ht="14.25" customHeight="1" x14ac:dyDescent="0.3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P9577" s="2"/>
    </row>
    <row r="9578" spans="1:16" ht="14.25" customHeight="1" x14ac:dyDescent="0.3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  <c r="P9578" s="2"/>
    </row>
    <row r="9579" spans="1:16" ht="14.25" customHeight="1" x14ac:dyDescent="0.3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P9579" s="2"/>
    </row>
    <row r="9580" spans="1:16" ht="14.25" customHeight="1" x14ac:dyDescent="0.3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P9580" s="2"/>
    </row>
    <row r="9581" spans="1:16" ht="14.25" customHeight="1" x14ac:dyDescent="0.3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P9581" s="2"/>
    </row>
    <row r="9582" spans="1:16" ht="14.25" customHeight="1" x14ac:dyDescent="0.3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P9582" s="2"/>
    </row>
    <row r="9583" spans="1:16" ht="14.25" customHeight="1" x14ac:dyDescent="0.3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P9583" s="2"/>
    </row>
    <row r="9584" spans="1:16" ht="14.25" customHeight="1" x14ac:dyDescent="0.3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P9584" s="2"/>
    </row>
    <row r="9585" spans="1:16" ht="14.25" customHeight="1" x14ac:dyDescent="0.3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P9585" s="2"/>
    </row>
    <row r="9586" spans="1:16" ht="14.25" customHeight="1" x14ac:dyDescent="0.3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P9586" s="2"/>
    </row>
    <row r="9587" spans="1:16" ht="14.25" customHeight="1" x14ac:dyDescent="0.3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P9587" s="2"/>
    </row>
    <row r="9588" spans="1:16" ht="14.25" customHeight="1" x14ac:dyDescent="0.3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P9588" s="2"/>
    </row>
    <row r="9589" spans="1:16" ht="14.25" customHeight="1" x14ac:dyDescent="0.3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  <c r="P9589" s="2"/>
    </row>
    <row r="9590" spans="1:16" ht="14.25" customHeight="1" x14ac:dyDescent="0.3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P9590" s="2"/>
    </row>
    <row r="9591" spans="1:16" ht="14.25" customHeight="1" x14ac:dyDescent="0.3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  <c r="P9591" s="2"/>
    </row>
    <row r="9592" spans="1:16" ht="14.25" customHeight="1" x14ac:dyDescent="0.3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P9592" s="2"/>
    </row>
    <row r="9593" spans="1:16" ht="14.25" customHeight="1" x14ac:dyDescent="0.3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P9593" s="2"/>
    </row>
    <row r="9594" spans="1:16" ht="14.25" customHeight="1" x14ac:dyDescent="0.3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P9594" s="2"/>
    </row>
    <row r="9595" spans="1:16" ht="14.25" customHeight="1" x14ac:dyDescent="0.3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P9595" s="2"/>
    </row>
    <row r="9596" spans="1:16" ht="14.25" customHeight="1" x14ac:dyDescent="0.3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P9596" s="2"/>
    </row>
    <row r="9597" spans="1:16" ht="14.25" customHeight="1" x14ac:dyDescent="0.3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P9597" s="2"/>
    </row>
    <row r="9598" spans="1:16" ht="14.25" customHeight="1" x14ac:dyDescent="0.3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P9598" s="2"/>
    </row>
    <row r="9599" spans="1:16" ht="14.25" customHeight="1" x14ac:dyDescent="0.3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P9599" s="2"/>
    </row>
    <row r="9600" spans="1:16" ht="14.25" customHeight="1" x14ac:dyDescent="0.3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  <c r="P9600" s="2"/>
    </row>
    <row r="9601" spans="1:16" ht="14.25" customHeight="1" x14ac:dyDescent="0.3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P9601" s="2"/>
    </row>
    <row r="9602" spans="1:16" ht="14.25" customHeight="1" x14ac:dyDescent="0.3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 t="shared" si="298"/>
        <v>936.95519999999999</v>
      </c>
      <c r="H9602" s="2">
        <f t="shared" si="2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P9602" s="2"/>
    </row>
    <row r="9603" spans="1:16" ht="14.25" customHeight="1" x14ac:dyDescent="0.3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 t="shared" ref="G9603:G9666" si="300">E9603*F9603</f>
        <v>1507.0895</v>
      </c>
      <c r="H9603" s="2">
        <f t="shared" ref="H9603:H9666" si="301">E9603-G9603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  <c r="P9603" s="2"/>
    </row>
    <row r="9604" spans="1:16" ht="14.25" customHeight="1" x14ac:dyDescent="0.3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  <c r="P9604" s="2"/>
    </row>
    <row r="9605" spans="1:16" ht="14.25" customHeight="1" x14ac:dyDescent="0.3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P9605" s="2"/>
    </row>
    <row r="9606" spans="1:16" ht="14.25" customHeight="1" x14ac:dyDescent="0.3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P9606" s="2"/>
    </row>
    <row r="9607" spans="1:16" ht="14.25" customHeight="1" x14ac:dyDescent="0.3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P9607" s="2"/>
    </row>
    <row r="9608" spans="1:16" ht="14.25" customHeight="1" x14ac:dyDescent="0.3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P9608" s="2"/>
    </row>
    <row r="9609" spans="1:16" ht="14.25" customHeight="1" x14ac:dyDescent="0.3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P9609" s="2"/>
    </row>
    <row r="9610" spans="1:16" ht="14.25" customHeight="1" x14ac:dyDescent="0.3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P9610" s="2"/>
    </row>
    <row r="9611" spans="1:16" ht="14.25" customHeight="1" x14ac:dyDescent="0.3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P9611" s="2"/>
    </row>
    <row r="9612" spans="1:16" ht="14.25" customHeight="1" x14ac:dyDescent="0.3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P9612" s="2"/>
    </row>
    <row r="9613" spans="1:16" ht="14.25" customHeight="1" x14ac:dyDescent="0.3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  <c r="P9613" s="2"/>
    </row>
    <row r="9614" spans="1:16" ht="14.25" customHeight="1" x14ac:dyDescent="0.3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P9614" s="2"/>
    </row>
    <row r="9615" spans="1:16" ht="14.25" customHeight="1" x14ac:dyDescent="0.3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  <c r="P9615" s="2"/>
    </row>
    <row r="9616" spans="1:16" ht="14.25" customHeight="1" x14ac:dyDescent="0.3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P9616" s="2"/>
    </row>
    <row r="9617" spans="1:16" ht="14.25" customHeight="1" x14ac:dyDescent="0.3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  <c r="P9617" s="2"/>
    </row>
    <row r="9618" spans="1:16" ht="14.25" customHeight="1" x14ac:dyDescent="0.3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P9618" s="2"/>
    </row>
    <row r="9619" spans="1:16" ht="14.25" customHeight="1" x14ac:dyDescent="0.3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  <c r="P9619" s="2"/>
    </row>
    <row r="9620" spans="1:16" ht="14.25" customHeight="1" x14ac:dyDescent="0.3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P9620" s="2"/>
    </row>
    <row r="9621" spans="1:16" ht="14.25" customHeight="1" x14ac:dyDescent="0.3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P9621" s="2"/>
    </row>
    <row r="9622" spans="1:16" ht="14.25" customHeight="1" x14ac:dyDescent="0.3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P9622" s="2"/>
    </row>
    <row r="9623" spans="1:16" ht="14.25" customHeight="1" x14ac:dyDescent="0.3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P9623" s="2"/>
    </row>
    <row r="9624" spans="1:16" ht="14.25" customHeight="1" x14ac:dyDescent="0.3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  <c r="P9624" s="2"/>
    </row>
    <row r="9625" spans="1:16" ht="14.25" customHeight="1" x14ac:dyDescent="0.3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P9625" s="2"/>
    </row>
    <row r="9626" spans="1:16" ht="14.25" customHeight="1" x14ac:dyDescent="0.3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P9626" s="2"/>
    </row>
    <row r="9627" spans="1:16" ht="14.25" customHeight="1" x14ac:dyDescent="0.3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P9627" s="2"/>
    </row>
    <row r="9628" spans="1:16" ht="14.25" customHeight="1" x14ac:dyDescent="0.3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P9628" s="2"/>
    </row>
    <row r="9629" spans="1:16" ht="14.25" customHeight="1" x14ac:dyDescent="0.3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P9629" s="2"/>
    </row>
    <row r="9630" spans="1:16" ht="14.25" customHeight="1" x14ac:dyDescent="0.3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P9630" s="2"/>
    </row>
    <row r="9631" spans="1:16" ht="14.25" customHeight="1" x14ac:dyDescent="0.3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  <c r="P9631" s="2"/>
    </row>
    <row r="9632" spans="1:16" ht="14.25" customHeight="1" x14ac:dyDescent="0.3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  <c r="P9632" s="2"/>
    </row>
    <row r="9633" spans="1:16" ht="14.25" customHeight="1" x14ac:dyDescent="0.3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P9633" s="2"/>
    </row>
    <row r="9634" spans="1:16" ht="14.25" customHeight="1" x14ac:dyDescent="0.3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P9634" s="2"/>
    </row>
    <row r="9635" spans="1:16" ht="14.25" customHeight="1" x14ac:dyDescent="0.3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P9635" s="2"/>
    </row>
    <row r="9636" spans="1:16" ht="14.25" customHeight="1" x14ac:dyDescent="0.3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  <c r="P9636" s="2"/>
    </row>
    <row r="9637" spans="1:16" ht="14.25" customHeight="1" x14ac:dyDescent="0.3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  <c r="P9637" s="2"/>
    </row>
    <row r="9638" spans="1:16" ht="14.25" customHeight="1" x14ac:dyDescent="0.3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P9638" s="2"/>
    </row>
    <row r="9639" spans="1:16" ht="14.25" customHeight="1" x14ac:dyDescent="0.3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P9639" s="2"/>
    </row>
    <row r="9640" spans="1:16" ht="14.25" customHeight="1" x14ac:dyDescent="0.3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P9640" s="2"/>
    </row>
    <row r="9641" spans="1:16" ht="14.25" customHeight="1" x14ac:dyDescent="0.3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P9641" s="2"/>
    </row>
    <row r="9642" spans="1:16" ht="14.25" customHeight="1" x14ac:dyDescent="0.3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P9642" s="2"/>
    </row>
    <row r="9643" spans="1:16" ht="14.25" customHeight="1" x14ac:dyDescent="0.3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P9643" s="2"/>
    </row>
    <row r="9644" spans="1:16" ht="14.25" customHeight="1" x14ac:dyDescent="0.3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P9644" s="2"/>
    </row>
    <row r="9645" spans="1:16" ht="14.25" customHeight="1" x14ac:dyDescent="0.3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P9645" s="2"/>
    </row>
    <row r="9646" spans="1:16" ht="14.25" customHeight="1" x14ac:dyDescent="0.3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P9646" s="2"/>
    </row>
    <row r="9647" spans="1:16" ht="14.25" customHeight="1" x14ac:dyDescent="0.3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P9647" s="2"/>
    </row>
    <row r="9648" spans="1:16" ht="14.25" customHeight="1" x14ac:dyDescent="0.3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P9648" s="2"/>
    </row>
    <row r="9649" spans="1:16" ht="14.25" customHeight="1" x14ac:dyDescent="0.3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  <c r="P9649" s="2"/>
    </row>
    <row r="9650" spans="1:16" ht="14.25" customHeight="1" x14ac:dyDescent="0.3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P9650" s="2"/>
    </row>
    <row r="9651" spans="1:16" ht="14.25" customHeight="1" x14ac:dyDescent="0.3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P9651" s="2"/>
    </row>
    <row r="9652" spans="1:16" ht="14.25" customHeight="1" x14ac:dyDescent="0.3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P9652" s="2"/>
    </row>
    <row r="9653" spans="1:16" ht="14.25" customHeight="1" x14ac:dyDescent="0.3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P9653" s="2"/>
    </row>
    <row r="9654" spans="1:16" ht="14.25" customHeight="1" x14ac:dyDescent="0.3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  <c r="P9654" s="2"/>
    </row>
    <row r="9655" spans="1:16" ht="14.25" customHeight="1" x14ac:dyDescent="0.3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P9655" s="2"/>
    </row>
    <row r="9656" spans="1:16" ht="14.25" customHeight="1" x14ac:dyDescent="0.3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P9656" s="2"/>
    </row>
    <row r="9657" spans="1:16" ht="14.25" customHeight="1" x14ac:dyDescent="0.3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P9657" s="2"/>
    </row>
    <row r="9658" spans="1:16" ht="14.25" customHeight="1" x14ac:dyDescent="0.3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  <c r="P9658" s="2"/>
    </row>
    <row r="9659" spans="1:16" ht="14.25" customHeight="1" x14ac:dyDescent="0.3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P9659" s="2"/>
    </row>
    <row r="9660" spans="1:16" ht="14.25" customHeight="1" x14ac:dyDescent="0.3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P9660" s="2"/>
    </row>
    <row r="9661" spans="1:16" ht="14.25" customHeight="1" x14ac:dyDescent="0.3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  <c r="P9661" s="2"/>
    </row>
    <row r="9662" spans="1:16" ht="14.25" customHeight="1" x14ac:dyDescent="0.3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P9662" s="2"/>
    </row>
    <row r="9663" spans="1:16" ht="14.25" customHeight="1" x14ac:dyDescent="0.3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P9663" s="2"/>
    </row>
    <row r="9664" spans="1:16" ht="14.25" customHeight="1" x14ac:dyDescent="0.3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P9664" s="2"/>
    </row>
    <row r="9665" spans="1:16" ht="14.25" customHeight="1" x14ac:dyDescent="0.3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P9665" s="2"/>
    </row>
    <row r="9666" spans="1:16" ht="14.25" customHeight="1" x14ac:dyDescent="0.3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 t="shared" si="300"/>
        <v>934.07759999999996</v>
      </c>
      <c r="H9666" s="2">
        <f t="shared" si="301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P9666" s="2"/>
    </row>
    <row r="9667" spans="1:16" ht="14.25" customHeight="1" x14ac:dyDescent="0.3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 t="shared" ref="G9667:G9730" si="302">E9667*F9667</f>
        <v>138.8151</v>
      </c>
      <c r="H9667" s="2">
        <f t="shared" ref="H9667:H9730" si="303"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P9667" s="2"/>
    </row>
    <row r="9668" spans="1:16" ht="14.25" customHeight="1" x14ac:dyDescent="0.3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P9668" s="2"/>
    </row>
    <row r="9669" spans="1:16" ht="14.25" customHeight="1" x14ac:dyDescent="0.3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P9669" s="2"/>
    </row>
    <row r="9670" spans="1:16" ht="14.25" customHeight="1" x14ac:dyDescent="0.3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P9670" s="2"/>
    </row>
    <row r="9671" spans="1:16" ht="14.25" customHeight="1" x14ac:dyDescent="0.3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P9671" s="2"/>
    </row>
    <row r="9672" spans="1:16" ht="14.25" customHeight="1" x14ac:dyDescent="0.3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P9672" s="2"/>
    </row>
    <row r="9673" spans="1:16" ht="14.25" customHeight="1" x14ac:dyDescent="0.3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  <c r="P9673" s="2"/>
    </row>
    <row r="9674" spans="1:16" ht="14.25" customHeight="1" x14ac:dyDescent="0.3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  <c r="P9674" s="2"/>
    </row>
    <row r="9675" spans="1:16" ht="14.25" customHeight="1" x14ac:dyDescent="0.3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P9675" s="2"/>
    </row>
    <row r="9676" spans="1:16" ht="14.25" customHeight="1" x14ac:dyDescent="0.3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P9676" s="2"/>
    </row>
    <row r="9677" spans="1:16" ht="14.25" customHeight="1" x14ac:dyDescent="0.3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P9677" s="2"/>
    </row>
    <row r="9678" spans="1:16" ht="14.25" customHeight="1" x14ac:dyDescent="0.3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P9678" s="2"/>
    </row>
    <row r="9679" spans="1:16" ht="14.25" customHeight="1" x14ac:dyDescent="0.3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P9679" s="2"/>
    </row>
    <row r="9680" spans="1:16" ht="14.25" customHeight="1" x14ac:dyDescent="0.3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  <c r="P9680" s="2"/>
    </row>
    <row r="9681" spans="1:16" ht="14.25" customHeight="1" x14ac:dyDescent="0.3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P9681" s="2"/>
    </row>
    <row r="9682" spans="1:16" ht="14.25" customHeight="1" x14ac:dyDescent="0.3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  <c r="P9682" s="2"/>
    </row>
    <row r="9683" spans="1:16" ht="14.25" customHeight="1" x14ac:dyDescent="0.3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  <c r="P9683" s="2"/>
    </row>
    <row r="9684" spans="1:16" ht="14.25" customHeight="1" x14ac:dyDescent="0.3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P9684" s="2"/>
    </row>
    <row r="9685" spans="1:16" ht="14.25" customHeight="1" x14ac:dyDescent="0.3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P9685" s="2"/>
    </row>
    <row r="9686" spans="1:16" ht="14.25" customHeight="1" x14ac:dyDescent="0.3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P9686" s="2"/>
    </row>
    <row r="9687" spans="1:16" ht="14.25" customHeight="1" x14ac:dyDescent="0.3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P9687" s="2"/>
    </row>
    <row r="9688" spans="1:16" ht="14.25" customHeight="1" x14ac:dyDescent="0.3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P9688" s="2"/>
    </row>
    <row r="9689" spans="1:16" ht="14.25" customHeight="1" x14ac:dyDescent="0.3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  <c r="P9689" s="2"/>
    </row>
    <row r="9690" spans="1:16" ht="14.25" customHeight="1" x14ac:dyDescent="0.3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  <c r="P9690" s="2"/>
    </row>
    <row r="9691" spans="1:16" ht="14.25" customHeight="1" x14ac:dyDescent="0.3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P9691" s="2"/>
    </row>
    <row r="9692" spans="1:16" ht="14.25" customHeight="1" x14ac:dyDescent="0.3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P9692" s="2"/>
    </row>
    <row r="9693" spans="1:16" ht="14.25" customHeight="1" x14ac:dyDescent="0.3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P9693" s="2"/>
    </row>
    <row r="9694" spans="1:16" ht="14.25" customHeight="1" x14ac:dyDescent="0.3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  <c r="P9694" s="2"/>
    </row>
    <row r="9695" spans="1:16" ht="14.25" customHeight="1" x14ac:dyDescent="0.3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P9695" s="2"/>
    </row>
    <row r="9696" spans="1:16" ht="14.25" customHeight="1" x14ac:dyDescent="0.3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  <c r="P9696" s="2"/>
    </row>
    <row r="9697" spans="1:16" ht="14.25" customHeight="1" x14ac:dyDescent="0.3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P9697" s="2"/>
    </row>
    <row r="9698" spans="1:16" ht="14.25" customHeight="1" x14ac:dyDescent="0.3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  <c r="P9698" s="2"/>
    </row>
    <row r="9699" spans="1:16" ht="14.25" customHeight="1" x14ac:dyDescent="0.3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  <c r="P9699" s="2"/>
    </row>
    <row r="9700" spans="1:16" ht="14.25" customHeight="1" x14ac:dyDescent="0.3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P9700" s="2"/>
    </row>
    <row r="9701" spans="1:16" ht="14.25" customHeight="1" x14ac:dyDescent="0.3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P9701" s="2"/>
    </row>
    <row r="9702" spans="1:16" ht="14.25" customHeight="1" x14ac:dyDescent="0.3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  <c r="P9702" s="2"/>
    </row>
    <row r="9703" spans="1:16" ht="14.25" customHeight="1" x14ac:dyDescent="0.3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P9703" s="2"/>
    </row>
    <row r="9704" spans="1:16" ht="14.25" customHeight="1" x14ac:dyDescent="0.3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P9704" s="2"/>
    </row>
    <row r="9705" spans="1:16" ht="14.25" customHeight="1" x14ac:dyDescent="0.3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P9705" s="2"/>
    </row>
    <row r="9706" spans="1:16" ht="14.25" customHeight="1" x14ac:dyDescent="0.3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P9706" s="2"/>
    </row>
    <row r="9707" spans="1:16" ht="14.25" customHeight="1" x14ac:dyDescent="0.3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  <c r="P9707" s="2"/>
    </row>
    <row r="9708" spans="1:16" ht="14.25" customHeight="1" x14ac:dyDescent="0.3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P9708" s="2"/>
    </row>
    <row r="9709" spans="1:16" ht="14.25" customHeight="1" x14ac:dyDescent="0.3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  <c r="P9709" s="2"/>
    </row>
    <row r="9710" spans="1:16" ht="14.25" customHeight="1" x14ac:dyDescent="0.3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P9710" s="2"/>
    </row>
    <row r="9711" spans="1:16" ht="14.25" customHeight="1" x14ac:dyDescent="0.3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P9711" s="2"/>
    </row>
    <row r="9712" spans="1:16" ht="14.25" customHeight="1" x14ac:dyDescent="0.3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  <c r="P9712" s="2"/>
    </row>
    <row r="9713" spans="1:16" ht="14.25" customHeight="1" x14ac:dyDescent="0.3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P9713" s="2"/>
    </row>
    <row r="9714" spans="1:16" ht="14.25" customHeight="1" x14ac:dyDescent="0.3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P9714" s="2"/>
    </row>
    <row r="9715" spans="1:16" ht="14.25" customHeight="1" x14ac:dyDescent="0.3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P9715" s="2"/>
    </row>
    <row r="9716" spans="1:16" ht="14.25" customHeight="1" x14ac:dyDescent="0.3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P9716" s="2"/>
    </row>
    <row r="9717" spans="1:16" ht="14.25" customHeight="1" x14ac:dyDescent="0.3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P9717" s="2"/>
    </row>
    <row r="9718" spans="1:16" ht="14.25" customHeight="1" x14ac:dyDescent="0.3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  <c r="P9718" s="2"/>
    </row>
    <row r="9719" spans="1:16" ht="14.25" customHeight="1" x14ac:dyDescent="0.3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P9719" s="2"/>
    </row>
    <row r="9720" spans="1:16" ht="14.25" customHeight="1" x14ac:dyDescent="0.3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P9720" s="2"/>
    </row>
    <row r="9721" spans="1:16" ht="14.25" customHeight="1" x14ac:dyDescent="0.3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  <c r="P9721" s="2"/>
    </row>
    <row r="9722" spans="1:16" ht="14.25" customHeight="1" x14ac:dyDescent="0.3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  <c r="P9722" s="2"/>
    </row>
    <row r="9723" spans="1:16" ht="14.25" customHeight="1" x14ac:dyDescent="0.3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  <c r="P9723" s="2"/>
    </row>
    <row r="9724" spans="1:16" ht="14.25" customHeight="1" x14ac:dyDescent="0.3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  <c r="P9724" s="2"/>
    </row>
    <row r="9725" spans="1:16" ht="14.25" customHeight="1" x14ac:dyDescent="0.3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P9725" s="2"/>
    </row>
    <row r="9726" spans="1:16" ht="14.25" customHeight="1" x14ac:dyDescent="0.3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P9726" s="2"/>
    </row>
    <row r="9727" spans="1:16" ht="14.25" customHeight="1" x14ac:dyDescent="0.3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  <c r="P9727" s="2"/>
    </row>
    <row r="9728" spans="1:16" ht="14.25" customHeight="1" x14ac:dyDescent="0.3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  <c r="P9728" s="2"/>
    </row>
    <row r="9729" spans="1:16" ht="14.25" customHeight="1" x14ac:dyDescent="0.3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P9729" s="2"/>
    </row>
    <row r="9730" spans="1:16" ht="14.25" customHeight="1" x14ac:dyDescent="0.3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 t="shared" si="302"/>
        <v>92.181799999999996</v>
      </c>
      <c r="H9730" s="2">
        <f t="shared" si="303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P9730" s="2"/>
    </row>
    <row r="9731" spans="1:16" ht="14.25" customHeight="1" x14ac:dyDescent="0.3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 t="shared" ref="G9731:G9794" si="304">E9731*F9731</f>
        <v>1810.6569</v>
      </c>
      <c r="H9731" s="2">
        <f t="shared" ref="H9731:H9794" si="305">E9731-G9731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  <c r="P9731" s="2"/>
    </row>
    <row r="9732" spans="1:16" ht="14.25" customHeight="1" x14ac:dyDescent="0.3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P9732" s="2"/>
    </row>
    <row r="9733" spans="1:16" ht="14.25" customHeight="1" x14ac:dyDescent="0.3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  <c r="P9733" s="2"/>
    </row>
    <row r="9734" spans="1:16" ht="14.25" customHeight="1" x14ac:dyDescent="0.3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P9734" s="2"/>
    </row>
    <row r="9735" spans="1:16" ht="14.25" customHeight="1" x14ac:dyDescent="0.3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P9735" s="2"/>
    </row>
    <row r="9736" spans="1:16" ht="14.25" customHeight="1" x14ac:dyDescent="0.3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P9736" s="2"/>
    </row>
    <row r="9737" spans="1:16" ht="14.25" customHeight="1" x14ac:dyDescent="0.3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P9737" s="2"/>
    </row>
    <row r="9738" spans="1:16" ht="14.25" customHeight="1" x14ac:dyDescent="0.3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P9738" s="2"/>
    </row>
    <row r="9739" spans="1:16" ht="14.25" customHeight="1" x14ac:dyDescent="0.3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  <c r="P9739" s="2"/>
    </row>
    <row r="9740" spans="1:16" ht="14.25" customHeight="1" x14ac:dyDescent="0.3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  <c r="P9740" s="2"/>
    </row>
    <row r="9741" spans="1:16" ht="14.25" customHeight="1" x14ac:dyDescent="0.3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P9741" s="2"/>
    </row>
    <row r="9742" spans="1:16" ht="14.25" customHeight="1" x14ac:dyDescent="0.3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  <c r="P9742" s="2"/>
    </row>
    <row r="9743" spans="1:16" ht="14.25" customHeight="1" x14ac:dyDescent="0.3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  <c r="P9743" s="2"/>
    </row>
    <row r="9744" spans="1:16" ht="14.25" customHeight="1" x14ac:dyDescent="0.3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P9744" s="2"/>
    </row>
    <row r="9745" spans="1:16" ht="14.25" customHeight="1" x14ac:dyDescent="0.3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  <c r="P9745" s="2"/>
    </row>
    <row r="9746" spans="1:16" ht="14.25" customHeight="1" x14ac:dyDescent="0.3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P9746" s="2"/>
    </row>
    <row r="9747" spans="1:16" ht="14.25" customHeight="1" x14ac:dyDescent="0.3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P9747" s="2"/>
    </row>
    <row r="9748" spans="1:16" ht="14.25" customHeight="1" x14ac:dyDescent="0.3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  <c r="P9748" s="2"/>
    </row>
    <row r="9749" spans="1:16" ht="14.25" customHeight="1" x14ac:dyDescent="0.3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  <c r="P9749" s="2"/>
    </row>
    <row r="9750" spans="1:16" ht="14.25" customHeight="1" x14ac:dyDescent="0.3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P9750" s="2"/>
    </row>
    <row r="9751" spans="1:16" ht="14.25" customHeight="1" x14ac:dyDescent="0.3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P9751" s="2"/>
    </row>
    <row r="9752" spans="1:16" ht="14.25" customHeight="1" x14ac:dyDescent="0.3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P9752" s="2"/>
    </row>
    <row r="9753" spans="1:16" ht="14.25" customHeight="1" x14ac:dyDescent="0.3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P9753" s="2"/>
    </row>
    <row r="9754" spans="1:16" ht="14.25" customHeight="1" x14ac:dyDescent="0.3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  <c r="P9754" s="2"/>
    </row>
    <row r="9755" spans="1:16" ht="14.25" customHeight="1" x14ac:dyDescent="0.3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P9755" s="2"/>
    </row>
    <row r="9756" spans="1:16" ht="14.25" customHeight="1" x14ac:dyDescent="0.3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P9756" s="2"/>
    </row>
    <row r="9757" spans="1:16" ht="14.25" customHeight="1" x14ac:dyDescent="0.3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P9757" s="2"/>
    </row>
    <row r="9758" spans="1:16" ht="14.25" customHeight="1" x14ac:dyDescent="0.3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P9758" s="2"/>
    </row>
    <row r="9759" spans="1:16" ht="14.25" customHeight="1" x14ac:dyDescent="0.3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  <c r="P9759" s="2"/>
    </row>
    <row r="9760" spans="1:16" ht="14.25" customHeight="1" x14ac:dyDescent="0.3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P9760" s="2"/>
    </row>
    <row r="9761" spans="1:16" ht="14.25" customHeight="1" x14ac:dyDescent="0.3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P9761" s="2"/>
    </row>
    <row r="9762" spans="1:16" ht="14.25" customHeight="1" x14ac:dyDescent="0.3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  <c r="P9762" s="2"/>
    </row>
    <row r="9763" spans="1:16" ht="14.25" customHeight="1" x14ac:dyDescent="0.3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P9763" s="2"/>
    </row>
    <row r="9764" spans="1:16" ht="14.25" customHeight="1" x14ac:dyDescent="0.3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  <c r="P9764" s="2"/>
    </row>
    <row r="9765" spans="1:16" ht="14.25" customHeight="1" x14ac:dyDescent="0.3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  <c r="P9765" s="2"/>
    </row>
    <row r="9766" spans="1:16" ht="14.25" customHeight="1" x14ac:dyDescent="0.3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P9766" s="2"/>
    </row>
    <row r="9767" spans="1:16" ht="14.25" customHeight="1" x14ac:dyDescent="0.3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  <c r="P9767" s="2"/>
    </row>
    <row r="9768" spans="1:16" ht="14.25" customHeight="1" x14ac:dyDescent="0.3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  <c r="P9768" s="2"/>
    </row>
    <row r="9769" spans="1:16" ht="14.25" customHeight="1" x14ac:dyDescent="0.3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  <c r="P9769" s="2"/>
    </row>
    <row r="9770" spans="1:16" ht="14.25" customHeight="1" x14ac:dyDescent="0.3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P9770" s="2"/>
    </row>
    <row r="9771" spans="1:16" ht="14.25" customHeight="1" x14ac:dyDescent="0.3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P9771" s="2"/>
    </row>
    <row r="9772" spans="1:16" ht="14.25" customHeight="1" x14ac:dyDescent="0.3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  <c r="P9772" s="2"/>
    </row>
    <row r="9773" spans="1:16" ht="14.25" customHeight="1" x14ac:dyDescent="0.3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  <c r="P9773" s="2"/>
    </row>
    <row r="9774" spans="1:16" ht="14.25" customHeight="1" x14ac:dyDescent="0.3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  <c r="P9774" s="2"/>
    </row>
    <row r="9775" spans="1:16" ht="14.25" customHeight="1" x14ac:dyDescent="0.3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P9775" s="2"/>
    </row>
    <row r="9776" spans="1:16" ht="14.25" customHeight="1" x14ac:dyDescent="0.3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  <c r="P9776" s="2"/>
    </row>
    <row r="9777" spans="1:16" ht="14.25" customHeight="1" x14ac:dyDescent="0.3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P9777" s="2"/>
    </row>
    <row r="9778" spans="1:16" ht="14.25" customHeight="1" x14ac:dyDescent="0.3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P9778" s="2"/>
    </row>
    <row r="9779" spans="1:16" ht="14.25" customHeight="1" x14ac:dyDescent="0.3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P9779" s="2"/>
    </row>
    <row r="9780" spans="1:16" ht="14.25" customHeight="1" x14ac:dyDescent="0.3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P9780" s="2"/>
    </row>
    <row r="9781" spans="1:16" ht="14.25" customHeight="1" x14ac:dyDescent="0.3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P9781" s="2"/>
    </row>
    <row r="9782" spans="1:16" ht="14.25" customHeight="1" x14ac:dyDescent="0.3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P9782" s="2"/>
    </row>
    <row r="9783" spans="1:16" ht="14.25" customHeight="1" x14ac:dyDescent="0.3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P9783" s="2"/>
    </row>
    <row r="9784" spans="1:16" ht="14.25" customHeight="1" x14ac:dyDescent="0.3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  <c r="P9784" s="2"/>
    </row>
    <row r="9785" spans="1:16" ht="14.25" customHeight="1" x14ac:dyDescent="0.3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P9785" s="2"/>
    </row>
    <row r="9786" spans="1:16" ht="14.25" customHeight="1" x14ac:dyDescent="0.3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P9786" s="2"/>
    </row>
    <row r="9787" spans="1:16" ht="14.25" customHeight="1" x14ac:dyDescent="0.3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P9787" s="2"/>
    </row>
    <row r="9788" spans="1:16" ht="14.25" customHeight="1" x14ac:dyDescent="0.3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  <c r="P9788" s="2"/>
    </row>
    <row r="9789" spans="1:16" ht="14.25" customHeight="1" x14ac:dyDescent="0.3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P9789" s="2"/>
    </row>
    <row r="9790" spans="1:16" ht="14.25" customHeight="1" x14ac:dyDescent="0.3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P9790" s="2"/>
    </row>
    <row r="9791" spans="1:16" ht="14.25" customHeight="1" x14ac:dyDescent="0.3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P9791" s="2"/>
    </row>
    <row r="9792" spans="1:16" ht="14.25" customHeight="1" x14ac:dyDescent="0.3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P9792" s="2"/>
    </row>
    <row r="9793" spans="1:16" ht="14.25" customHeight="1" x14ac:dyDescent="0.3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P9793" s="2"/>
    </row>
    <row r="9794" spans="1:16" ht="14.25" customHeight="1" x14ac:dyDescent="0.3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 t="shared" si="304"/>
        <v>1317.7047</v>
      </c>
      <c r="H9794" s="2">
        <f t="shared" si="305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  <c r="P9794" s="2"/>
    </row>
    <row r="9795" spans="1:16" ht="14.25" customHeight="1" x14ac:dyDescent="0.3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 t="shared" ref="G9795:G9858" si="306">E9795*F9795</f>
        <v>1197.3838999999998</v>
      </c>
      <c r="H9795" s="2">
        <f t="shared" ref="H9795:H9858" si="307">E9795-G9795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  <c r="P9795" s="2"/>
    </row>
    <row r="9796" spans="1:16" ht="14.25" customHeight="1" x14ac:dyDescent="0.3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P9796" s="2"/>
    </row>
    <row r="9797" spans="1:16" ht="14.25" customHeight="1" x14ac:dyDescent="0.3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P9797" s="2"/>
    </row>
    <row r="9798" spans="1:16" ht="14.25" customHeight="1" x14ac:dyDescent="0.3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P9798" s="2"/>
    </row>
    <row r="9799" spans="1:16" ht="14.25" customHeight="1" x14ac:dyDescent="0.3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  <c r="P9799" s="2"/>
    </row>
    <row r="9800" spans="1:16" ht="14.25" customHeight="1" x14ac:dyDescent="0.3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P9800" s="2"/>
    </row>
    <row r="9801" spans="1:16" ht="14.25" customHeight="1" x14ac:dyDescent="0.3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P9801" s="2"/>
    </row>
    <row r="9802" spans="1:16" ht="14.25" customHeight="1" x14ac:dyDescent="0.3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  <c r="P9802" s="2"/>
    </row>
    <row r="9803" spans="1:16" ht="14.25" customHeight="1" x14ac:dyDescent="0.3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P9803" s="2"/>
    </row>
    <row r="9804" spans="1:16" ht="14.25" customHeight="1" x14ac:dyDescent="0.3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  <c r="P9804" s="2"/>
    </row>
    <row r="9805" spans="1:16" ht="14.25" customHeight="1" x14ac:dyDescent="0.3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  <c r="P9805" s="2"/>
    </row>
    <row r="9806" spans="1:16" ht="14.25" customHeight="1" x14ac:dyDescent="0.3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P9806" s="2"/>
    </row>
    <row r="9807" spans="1:16" ht="14.25" customHeight="1" x14ac:dyDescent="0.3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P9807" s="2"/>
    </row>
    <row r="9808" spans="1:16" ht="14.25" customHeight="1" x14ac:dyDescent="0.3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P9808" s="2"/>
    </row>
    <row r="9809" spans="1:16" ht="14.25" customHeight="1" x14ac:dyDescent="0.3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  <c r="P9809" s="2"/>
    </row>
    <row r="9810" spans="1:16" ht="14.25" customHeight="1" x14ac:dyDescent="0.3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P9810" s="2"/>
    </row>
    <row r="9811" spans="1:16" ht="14.25" customHeight="1" x14ac:dyDescent="0.3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P9811" s="2"/>
    </row>
    <row r="9812" spans="1:16" ht="14.25" customHeight="1" x14ac:dyDescent="0.3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P9812" s="2"/>
    </row>
    <row r="9813" spans="1:16" ht="14.25" customHeight="1" x14ac:dyDescent="0.3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P9813" s="2"/>
    </row>
    <row r="9814" spans="1:16" ht="14.25" customHeight="1" x14ac:dyDescent="0.3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P9814" s="2"/>
    </row>
    <row r="9815" spans="1:16" ht="14.25" customHeight="1" x14ac:dyDescent="0.3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P9815" s="2"/>
    </row>
    <row r="9816" spans="1:16" ht="14.25" customHeight="1" x14ac:dyDescent="0.3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  <c r="P9816" s="2"/>
    </row>
    <row r="9817" spans="1:16" ht="14.25" customHeight="1" x14ac:dyDescent="0.3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P9817" s="2"/>
    </row>
    <row r="9818" spans="1:16" ht="14.25" customHeight="1" x14ac:dyDescent="0.3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P9818" s="2"/>
    </row>
    <row r="9819" spans="1:16" ht="14.25" customHeight="1" x14ac:dyDescent="0.3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P9819" s="2"/>
    </row>
    <row r="9820" spans="1:16" ht="14.25" customHeight="1" x14ac:dyDescent="0.3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  <c r="P9820" s="2"/>
    </row>
    <row r="9821" spans="1:16" ht="14.25" customHeight="1" x14ac:dyDescent="0.3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  <c r="P9821" s="2"/>
    </row>
    <row r="9822" spans="1:16" ht="14.25" customHeight="1" x14ac:dyDescent="0.3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P9822" s="2"/>
    </row>
    <row r="9823" spans="1:16" ht="14.25" customHeight="1" x14ac:dyDescent="0.3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P9823" s="2"/>
    </row>
    <row r="9824" spans="1:16" ht="14.25" customHeight="1" x14ac:dyDescent="0.3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P9824" s="2"/>
    </row>
    <row r="9825" spans="1:16" ht="14.25" customHeight="1" x14ac:dyDescent="0.3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  <c r="P9825" s="2"/>
    </row>
    <row r="9826" spans="1:16" ht="14.25" customHeight="1" x14ac:dyDescent="0.3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P9826" s="2"/>
    </row>
    <row r="9827" spans="1:16" ht="14.25" customHeight="1" x14ac:dyDescent="0.3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  <c r="P9827" s="2"/>
    </row>
    <row r="9828" spans="1:16" ht="14.25" customHeight="1" x14ac:dyDescent="0.3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P9828" s="2"/>
    </row>
    <row r="9829" spans="1:16" ht="14.25" customHeight="1" x14ac:dyDescent="0.3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P9829" s="2"/>
    </row>
    <row r="9830" spans="1:16" ht="14.25" customHeight="1" x14ac:dyDescent="0.3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P9830" s="2"/>
    </row>
    <row r="9831" spans="1:16" ht="14.25" customHeight="1" x14ac:dyDescent="0.3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P9831" s="2"/>
    </row>
    <row r="9832" spans="1:16" ht="14.25" customHeight="1" x14ac:dyDescent="0.3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P9832" s="2"/>
    </row>
    <row r="9833" spans="1:16" ht="14.25" customHeight="1" x14ac:dyDescent="0.3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P9833" s="2"/>
    </row>
    <row r="9834" spans="1:16" ht="14.25" customHeight="1" x14ac:dyDescent="0.3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  <c r="P9834" s="2"/>
    </row>
    <row r="9835" spans="1:16" ht="14.25" customHeight="1" x14ac:dyDescent="0.3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P9835" s="2"/>
    </row>
    <row r="9836" spans="1:16" ht="14.25" customHeight="1" x14ac:dyDescent="0.3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P9836" s="2"/>
    </row>
    <row r="9837" spans="1:16" ht="14.25" customHeight="1" x14ac:dyDescent="0.3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P9837" s="2"/>
    </row>
    <row r="9838" spans="1:16" ht="14.25" customHeight="1" x14ac:dyDescent="0.3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P9838" s="2"/>
    </row>
    <row r="9839" spans="1:16" ht="14.25" customHeight="1" x14ac:dyDescent="0.3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P9839" s="2"/>
    </row>
    <row r="9840" spans="1:16" ht="14.25" customHeight="1" x14ac:dyDescent="0.3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  <c r="P9840" s="2"/>
    </row>
    <row r="9841" spans="1:16" ht="14.25" customHeight="1" x14ac:dyDescent="0.3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P9841" s="2"/>
    </row>
    <row r="9842" spans="1:16" ht="14.25" customHeight="1" x14ac:dyDescent="0.3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P9842" s="2"/>
    </row>
    <row r="9843" spans="1:16" ht="14.25" customHeight="1" x14ac:dyDescent="0.3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P9843" s="2"/>
    </row>
    <row r="9844" spans="1:16" ht="14.25" customHeight="1" x14ac:dyDescent="0.3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P9844" s="2"/>
    </row>
    <row r="9845" spans="1:16" ht="14.25" customHeight="1" x14ac:dyDescent="0.3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P9845" s="2"/>
    </row>
    <row r="9846" spans="1:16" ht="14.25" customHeight="1" x14ac:dyDescent="0.3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  <c r="P9846" s="2"/>
    </row>
    <row r="9847" spans="1:16" ht="14.25" customHeight="1" x14ac:dyDescent="0.3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  <c r="P9847" s="2"/>
    </row>
    <row r="9848" spans="1:16" ht="14.25" customHeight="1" x14ac:dyDescent="0.3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  <c r="P9848" s="2"/>
    </row>
    <row r="9849" spans="1:16" ht="14.25" customHeight="1" x14ac:dyDescent="0.3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P9849" s="2"/>
    </row>
    <row r="9850" spans="1:16" ht="14.25" customHeight="1" x14ac:dyDescent="0.3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P9850" s="2"/>
    </row>
    <row r="9851" spans="1:16" ht="14.25" customHeight="1" x14ac:dyDescent="0.3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P9851" s="2"/>
    </row>
    <row r="9852" spans="1:16" ht="14.25" customHeight="1" x14ac:dyDescent="0.3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  <c r="P9852" s="2"/>
    </row>
    <row r="9853" spans="1:16" ht="14.25" customHeight="1" x14ac:dyDescent="0.3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P9853" s="2"/>
    </row>
    <row r="9854" spans="1:16" ht="14.25" customHeight="1" x14ac:dyDescent="0.3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P9854" s="2"/>
    </row>
    <row r="9855" spans="1:16" ht="14.25" customHeight="1" x14ac:dyDescent="0.3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P9855" s="2"/>
    </row>
    <row r="9856" spans="1:16" ht="14.25" customHeight="1" x14ac:dyDescent="0.3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  <c r="P9856" s="2"/>
    </row>
    <row r="9857" spans="1:16" ht="14.25" customHeight="1" x14ac:dyDescent="0.3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  <c r="P9857" s="2"/>
    </row>
    <row r="9858" spans="1:16" ht="14.25" customHeight="1" x14ac:dyDescent="0.3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 t="shared" si="306"/>
        <v>310.22859999999997</v>
      </c>
      <c r="H9858" s="2">
        <f t="shared" si="307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P9858" s="2"/>
    </row>
    <row r="9859" spans="1:16" ht="14.25" customHeight="1" x14ac:dyDescent="0.3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 t="shared" ref="G9859:G9922" si="308">E9859*F9859</f>
        <v>992.53200000000004</v>
      </c>
      <c r="H9859" s="2">
        <f t="shared" ref="H9859:H9922" si="309"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P9859" s="2"/>
    </row>
    <row r="9860" spans="1:16" ht="14.25" customHeight="1" x14ac:dyDescent="0.3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P9860" s="2"/>
    </row>
    <row r="9861" spans="1:16" ht="14.25" customHeight="1" x14ac:dyDescent="0.3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P9861" s="2"/>
    </row>
    <row r="9862" spans="1:16" ht="14.25" customHeight="1" x14ac:dyDescent="0.3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P9862" s="2"/>
    </row>
    <row r="9863" spans="1:16" ht="14.25" customHeight="1" x14ac:dyDescent="0.3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P9863" s="2"/>
    </row>
    <row r="9864" spans="1:16" ht="14.25" customHeight="1" x14ac:dyDescent="0.3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  <c r="P9864" s="2"/>
    </row>
    <row r="9865" spans="1:16" ht="14.25" customHeight="1" x14ac:dyDescent="0.3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P9865" s="2"/>
    </row>
    <row r="9866" spans="1:16" ht="14.25" customHeight="1" x14ac:dyDescent="0.3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P9866" s="2"/>
    </row>
    <row r="9867" spans="1:16" ht="14.25" customHeight="1" x14ac:dyDescent="0.3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P9867" s="2"/>
    </row>
    <row r="9868" spans="1:16" ht="14.25" customHeight="1" x14ac:dyDescent="0.3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P9868" s="2"/>
    </row>
    <row r="9869" spans="1:16" ht="14.25" customHeight="1" x14ac:dyDescent="0.3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  <c r="P9869" s="2"/>
    </row>
    <row r="9870" spans="1:16" ht="14.25" customHeight="1" x14ac:dyDescent="0.3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P9870" s="2"/>
    </row>
    <row r="9871" spans="1:16" ht="14.25" customHeight="1" x14ac:dyDescent="0.3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P9871" s="2"/>
    </row>
    <row r="9872" spans="1:16" ht="14.25" customHeight="1" x14ac:dyDescent="0.3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  <c r="P9872" s="2"/>
    </row>
    <row r="9873" spans="1:16" ht="14.25" customHeight="1" x14ac:dyDescent="0.3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P9873" s="2"/>
    </row>
    <row r="9874" spans="1:16" ht="14.25" customHeight="1" x14ac:dyDescent="0.3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  <c r="P9874" s="2"/>
    </row>
    <row r="9875" spans="1:16" ht="14.25" customHeight="1" x14ac:dyDescent="0.3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P9875" s="2"/>
    </row>
    <row r="9876" spans="1:16" ht="14.25" customHeight="1" x14ac:dyDescent="0.3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P9876" s="2"/>
    </row>
    <row r="9877" spans="1:16" ht="14.25" customHeight="1" x14ac:dyDescent="0.3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P9877" s="2"/>
    </row>
    <row r="9878" spans="1:16" ht="14.25" customHeight="1" x14ac:dyDescent="0.3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P9878" s="2"/>
    </row>
    <row r="9879" spans="1:16" ht="14.25" customHeight="1" x14ac:dyDescent="0.3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  <c r="P9879" s="2"/>
    </row>
    <row r="9880" spans="1:16" ht="14.25" customHeight="1" x14ac:dyDescent="0.3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  <c r="P9880" s="2"/>
    </row>
    <row r="9881" spans="1:16" ht="14.25" customHeight="1" x14ac:dyDescent="0.3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  <c r="P9881" s="2"/>
    </row>
    <row r="9882" spans="1:16" ht="14.25" customHeight="1" x14ac:dyDescent="0.3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P9882" s="2"/>
    </row>
    <row r="9883" spans="1:16" ht="14.25" customHeight="1" x14ac:dyDescent="0.3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P9883" s="2"/>
    </row>
    <row r="9884" spans="1:16" ht="14.25" customHeight="1" x14ac:dyDescent="0.3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P9884" s="2"/>
    </row>
    <row r="9885" spans="1:16" ht="14.25" customHeight="1" x14ac:dyDescent="0.3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P9885" s="2"/>
    </row>
    <row r="9886" spans="1:16" ht="14.25" customHeight="1" x14ac:dyDescent="0.3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P9886" s="2"/>
    </row>
    <row r="9887" spans="1:16" ht="14.25" customHeight="1" x14ac:dyDescent="0.3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  <c r="P9887" s="2"/>
    </row>
    <row r="9888" spans="1:16" ht="14.25" customHeight="1" x14ac:dyDescent="0.3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P9888" s="2"/>
    </row>
    <row r="9889" spans="1:16" ht="14.25" customHeight="1" x14ac:dyDescent="0.3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P9889" s="2"/>
    </row>
    <row r="9890" spans="1:16" ht="14.25" customHeight="1" x14ac:dyDescent="0.3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P9890" s="2"/>
    </row>
    <row r="9891" spans="1:16" ht="14.25" customHeight="1" x14ac:dyDescent="0.3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P9891" s="2"/>
    </row>
    <row r="9892" spans="1:16" ht="14.25" customHeight="1" x14ac:dyDescent="0.3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P9892" s="2"/>
    </row>
    <row r="9893" spans="1:16" ht="14.25" customHeight="1" x14ac:dyDescent="0.3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  <c r="P9893" s="2"/>
    </row>
    <row r="9894" spans="1:16" ht="14.25" customHeight="1" x14ac:dyDescent="0.3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P9894" s="2"/>
    </row>
    <row r="9895" spans="1:16" ht="14.25" customHeight="1" x14ac:dyDescent="0.3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P9895" s="2"/>
    </row>
    <row r="9896" spans="1:16" ht="14.25" customHeight="1" x14ac:dyDescent="0.3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P9896" s="2"/>
    </row>
    <row r="9897" spans="1:16" ht="14.25" customHeight="1" x14ac:dyDescent="0.3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P9897" s="2"/>
    </row>
    <row r="9898" spans="1:16" ht="14.25" customHeight="1" x14ac:dyDescent="0.3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P9898" s="2"/>
    </row>
    <row r="9899" spans="1:16" ht="14.25" customHeight="1" x14ac:dyDescent="0.3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P9899" s="2"/>
    </row>
    <row r="9900" spans="1:16" ht="14.25" customHeight="1" x14ac:dyDescent="0.3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  <c r="P9900" s="2"/>
    </row>
    <row r="9901" spans="1:16" ht="14.25" customHeight="1" x14ac:dyDescent="0.3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P9901" s="2"/>
    </row>
    <row r="9902" spans="1:16" ht="14.25" customHeight="1" x14ac:dyDescent="0.3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P9902" s="2"/>
    </row>
    <row r="9903" spans="1:16" ht="14.25" customHeight="1" x14ac:dyDescent="0.3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P9903" s="2"/>
    </row>
    <row r="9904" spans="1:16" ht="14.25" customHeight="1" x14ac:dyDescent="0.3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P9904" s="2"/>
    </row>
    <row r="9905" spans="1:16" ht="14.25" customHeight="1" x14ac:dyDescent="0.3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  <c r="P9905" s="2"/>
    </row>
    <row r="9906" spans="1:16" ht="14.25" customHeight="1" x14ac:dyDescent="0.3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P9906" s="2"/>
    </row>
    <row r="9907" spans="1:16" ht="14.25" customHeight="1" x14ac:dyDescent="0.3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  <c r="P9907" s="2"/>
    </row>
    <row r="9908" spans="1:16" ht="14.25" customHeight="1" x14ac:dyDescent="0.3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  <c r="P9908" s="2"/>
    </row>
    <row r="9909" spans="1:16" ht="14.25" customHeight="1" x14ac:dyDescent="0.3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P9909" s="2"/>
    </row>
    <row r="9910" spans="1:16" ht="14.25" customHeight="1" x14ac:dyDescent="0.3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P9910" s="2"/>
    </row>
    <row r="9911" spans="1:16" ht="14.25" customHeight="1" x14ac:dyDescent="0.3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P9911" s="2"/>
    </row>
    <row r="9912" spans="1:16" ht="14.25" customHeight="1" x14ac:dyDescent="0.3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P9912" s="2"/>
    </row>
    <row r="9913" spans="1:16" ht="14.25" customHeight="1" x14ac:dyDescent="0.3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P9913" s="2"/>
    </row>
    <row r="9914" spans="1:16" ht="14.25" customHeight="1" x14ac:dyDescent="0.3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P9914" s="2"/>
    </row>
    <row r="9915" spans="1:16" ht="14.25" customHeight="1" x14ac:dyDescent="0.3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P9915" s="2"/>
    </row>
    <row r="9916" spans="1:16" ht="14.25" customHeight="1" x14ac:dyDescent="0.3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  <c r="P9916" s="2"/>
    </row>
    <row r="9917" spans="1:16" ht="14.25" customHeight="1" x14ac:dyDescent="0.3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  <c r="P9917" s="2"/>
    </row>
    <row r="9918" spans="1:16" ht="14.25" customHeight="1" x14ac:dyDescent="0.3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P9918" s="2"/>
    </row>
    <row r="9919" spans="1:16" ht="14.25" customHeight="1" x14ac:dyDescent="0.3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P9919" s="2"/>
    </row>
    <row r="9920" spans="1:16" ht="14.25" customHeight="1" x14ac:dyDescent="0.3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P9920" s="2"/>
    </row>
    <row r="9921" spans="1:16" ht="14.25" customHeight="1" x14ac:dyDescent="0.3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P9921" s="2"/>
    </row>
    <row r="9922" spans="1:16" ht="14.25" customHeight="1" x14ac:dyDescent="0.3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 t="shared" si="308"/>
        <v>467.79240000000004</v>
      </c>
      <c r="H9922" s="2">
        <f t="shared" si="30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P9922" s="2"/>
    </row>
    <row r="9923" spans="1:16" ht="14.25" customHeight="1" x14ac:dyDescent="0.3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 t="shared" ref="G9923:G9986" si="310">E9923*F9923</f>
        <v>1162.2996000000001</v>
      </c>
      <c r="H9923" s="2">
        <f t="shared" ref="H9923:H9986" si="311">E9923-G9923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  <c r="P9923" s="2"/>
    </row>
    <row r="9924" spans="1:16" ht="14.25" customHeight="1" x14ac:dyDescent="0.3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P9924" s="2"/>
    </row>
    <row r="9925" spans="1:16" ht="14.25" customHeight="1" x14ac:dyDescent="0.3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P9925" s="2"/>
    </row>
    <row r="9926" spans="1:16" ht="14.25" customHeight="1" x14ac:dyDescent="0.3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P9926" s="2"/>
    </row>
    <row r="9927" spans="1:16" ht="14.25" customHeight="1" x14ac:dyDescent="0.3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P9927" s="2"/>
    </row>
    <row r="9928" spans="1:16" ht="14.25" customHeight="1" x14ac:dyDescent="0.3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  <c r="P9928" s="2"/>
    </row>
    <row r="9929" spans="1:16" ht="14.25" customHeight="1" x14ac:dyDescent="0.3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P9929" s="2"/>
    </row>
    <row r="9930" spans="1:16" ht="14.25" customHeight="1" x14ac:dyDescent="0.3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  <c r="P9930" s="2"/>
    </row>
    <row r="9931" spans="1:16" ht="14.25" customHeight="1" x14ac:dyDescent="0.3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  <c r="P9931" s="2"/>
    </row>
    <row r="9932" spans="1:16" ht="14.25" customHeight="1" x14ac:dyDescent="0.3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P9932" s="2"/>
    </row>
    <row r="9933" spans="1:16" ht="14.25" customHeight="1" x14ac:dyDescent="0.3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P9933" s="2"/>
    </row>
    <row r="9934" spans="1:16" ht="14.25" customHeight="1" x14ac:dyDescent="0.3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P9934" s="2"/>
    </row>
    <row r="9935" spans="1:16" ht="14.25" customHeight="1" x14ac:dyDescent="0.3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P9935" s="2"/>
    </row>
    <row r="9936" spans="1:16" ht="14.25" customHeight="1" x14ac:dyDescent="0.3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  <c r="P9936" s="2"/>
    </row>
    <row r="9937" spans="1:16" ht="14.25" customHeight="1" x14ac:dyDescent="0.3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P9937" s="2"/>
    </row>
    <row r="9938" spans="1:16" ht="14.25" customHeight="1" x14ac:dyDescent="0.3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P9938" s="2"/>
    </row>
    <row r="9939" spans="1:16" ht="14.25" customHeight="1" x14ac:dyDescent="0.3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P9939" s="2"/>
    </row>
    <row r="9940" spans="1:16" ht="14.25" customHeight="1" x14ac:dyDescent="0.3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P9940" s="2"/>
    </row>
    <row r="9941" spans="1:16" ht="14.25" customHeight="1" x14ac:dyDescent="0.3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P9941" s="2"/>
    </row>
    <row r="9942" spans="1:16" ht="14.25" customHeight="1" x14ac:dyDescent="0.3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  <c r="P9942" s="2"/>
    </row>
    <row r="9943" spans="1:16" ht="14.25" customHeight="1" x14ac:dyDescent="0.3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P9943" s="2"/>
    </row>
    <row r="9944" spans="1:16" ht="14.25" customHeight="1" x14ac:dyDescent="0.3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P9944" s="2"/>
    </row>
    <row r="9945" spans="1:16" ht="14.25" customHeight="1" x14ac:dyDescent="0.3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P9945" s="2"/>
    </row>
    <row r="9946" spans="1:16" ht="14.25" customHeight="1" x14ac:dyDescent="0.3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  <c r="P9946" s="2"/>
    </row>
    <row r="9947" spans="1:16" ht="14.25" customHeight="1" x14ac:dyDescent="0.3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  <c r="P9947" s="2"/>
    </row>
    <row r="9948" spans="1:16" ht="14.25" customHeight="1" x14ac:dyDescent="0.3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P9948" s="2"/>
    </row>
    <row r="9949" spans="1:16" ht="14.25" customHeight="1" x14ac:dyDescent="0.3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P9949" s="2"/>
    </row>
    <row r="9950" spans="1:16" ht="14.25" customHeight="1" x14ac:dyDescent="0.3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P9950" s="2"/>
    </row>
    <row r="9951" spans="1:16" ht="14.25" customHeight="1" x14ac:dyDescent="0.3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  <c r="P9951" s="2"/>
    </row>
    <row r="9952" spans="1:16" ht="14.25" customHeight="1" x14ac:dyDescent="0.3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P9952" s="2"/>
    </row>
    <row r="9953" spans="1:16" ht="14.25" customHeight="1" x14ac:dyDescent="0.3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P9953" s="2"/>
    </row>
    <row r="9954" spans="1:16" ht="14.25" customHeight="1" x14ac:dyDescent="0.3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P9954" s="2"/>
    </row>
    <row r="9955" spans="1:16" ht="14.25" customHeight="1" x14ac:dyDescent="0.3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P9955" s="2"/>
    </row>
    <row r="9956" spans="1:16" ht="14.25" customHeight="1" x14ac:dyDescent="0.3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P9956" s="2"/>
    </row>
    <row r="9957" spans="1:16" ht="14.25" customHeight="1" x14ac:dyDescent="0.3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P9957" s="2"/>
    </row>
    <row r="9958" spans="1:16" ht="14.25" customHeight="1" x14ac:dyDescent="0.3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P9958" s="2"/>
    </row>
    <row r="9959" spans="1:16" ht="14.25" customHeight="1" x14ac:dyDescent="0.3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P9959" s="2"/>
    </row>
    <row r="9960" spans="1:16" ht="14.25" customHeight="1" x14ac:dyDescent="0.3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  <c r="P9960" s="2"/>
    </row>
    <row r="9961" spans="1:16" ht="14.25" customHeight="1" x14ac:dyDescent="0.3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  <c r="P9961" s="2"/>
    </row>
    <row r="9962" spans="1:16" ht="14.25" customHeight="1" x14ac:dyDescent="0.3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P9962" s="2"/>
    </row>
    <row r="9963" spans="1:16" ht="14.25" customHeight="1" x14ac:dyDescent="0.3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P9963" s="2"/>
    </row>
    <row r="9964" spans="1:16" ht="14.25" customHeight="1" x14ac:dyDescent="0.3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P9964" s="2"/>
    </row>
    <row r="9965" spans="1:16" ht="14.25" customHeight="1" x14ac:dyDescent="0.3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  <c r="P9965" s="2"/>
    </row>
    <row r="9966" spans="1:16" ht="14.25" customHeight="1" x14ac:dyDescent="0.3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P9966" s="2"/>
    </row>
    <row r="9967" spans="1:16" ht="14.25" customHeight="1" x14ac:dyDescent="0.3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P9967" s="2"/>
    </row>
    <row r="9968" spans="1:16" ht="14.25" customHeight="1" x14ac:dyDescent="0.3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P9968" s="2"/>
    </row>
    <row r="9969" spans="1:16" ht="14.25" customHeight="1" x14ac:dyDescent="0.3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P9969" s="2"/>
    </row>
    <row r="9970" spans="1:16" ht="14.25" customHeight="1" x14ac:dyDescent="0.3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P9970" s="2"/>
    </row>
    <row r="9971" spans="1:16" ht="14.25" customHeight="1" x14ac:dyDescent="0.3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P9971" s="2"/>
    </row>
    <row r="9972" spans="1:16" ht="14.25" customHeight="1" x14ac:dyDescent="0.3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P9972" s="2"/>
    </row>
    <row r="9973" spans="1:16" ht="14.25" customHeight="1" x14ac:dyDescent="0.3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P9973" s="2"/>
    </row>
    <row r="9974" spans="1:16" ht="14.25" customHeight="1" x14ac:dyDescent="0.3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P9974" s="2"/>
    </row>
    <row r="9975" spans="1:16" ht="14.25" customHeight="1" x14ac:dyDescent="0.3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P9975" s="2"/>
    </row>
    <row r="9976" spans="1:16" ht="14.25" customHeight="1" x14ac:dyDescent="0.3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P9976" s="2"/>
    </row>
    <row r="9977" spans="1:16" ht="14.25" customHeight="1" x14ac:dyDescent="0.3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  <c r="P9977" s="2"/>
    </row>
    <row r="9978" spans="1:16" ht="14.25" customHeight="1" x14ac:dyDescent="0.3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  <c r="P9978" s="2"/>
    </row>
    <row r="9979" spans="1:16" ht="14.25" customHeight="1" x14ac:dyDescent="0.3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  <c r="P9979" s="2"/>
    </row>
    <row r="9980" spans="1:16" ht="14.25" customHeight="1" x14ac:dyDescent="0.3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P9980" s="2"/>
    </row>
    <row r="9981" spans="1:16" ht="14.25" customHeight="1" x14ac:dyDescent="0.3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P9981" s="2"/>
    </row>
    <row r="9982" spans="1:16" ht="14.25" customHeight="1" x14ac:dyDescent="0.3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P9982" s="2"/>
    </row>
    <row r="9983" spans="1:16" ht="14.25" customHeight="1" x14ac:dyDescent="0.3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P9983" s="2"/>
    </row>
    <row r="9984" spans="1:16" ht="14.25" customHeight="1" x14ac:dyDescent="0.3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P9984" s="2"/>
    </row>
    <row r="9985" spans="1:16" ht="14.25" customHeight="1" x14ac:dyDescent="0.3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P9985" s="2"/>
    </row>
    <row r="9986" spans="1:16" ht="14.25" customHeight="1" x14ac:dyDescent="0.3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 t="shared" si="310"/>
        <v>544.33120000000008</v>
      </c>
      <c r="H9986" s="2">
        <f t="shared" si="311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P9986" s="2"/>
    </row>
    <row r="9987" spans="1:16" ht="14.25" customHeight="1" x14ac:dyDescent="0.3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 t="shared" ref="G9987:G10050" si="312">E9987*F9987</f>
        <v>364.59179999999998</v>
      </c>
      <c r="H9987" s="2">
        <f t="shared" ref="H9987:H10050" si="313"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P9987" s="2"/>
    </row>
    <row r="9988" spans="1:16" ht="14.25" customHeight="1" x14ac:dyDescent="0.3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P9988" s="2"/>
    </row>
    <row r="9989" spans="1:16" ht="14.25" customHeight="1" x14ac:dyDescent="0.3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P9989" s="2"/>
    </row>
    <row r="9990" spans="1:16" ht="14.25" customHeight="1" x14ac:dyDescent="0.3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P9990" s="2"/>
    </row>
    <row r="9991" spans="1:16" ht="14.25" customHeight="1" x14ac:dyDescent="0.3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P9991" s="2"/>
    </row>
    <row r="9992" spans="1:16" ht="14.25" customHeight="1" x14ac:dyDescent="0.3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P9992" s="2"/>
    </row>
    <row r="9993" spans="1:16" ht="14.25" customHeight="1" x14ac:dyDescent="0.3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P9993" s="2"/>
    </row>
    <row r="9994" spans="1:16" ht="14.25" customHeight="1" x14ac:dyDescent="0.3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P9994" s="2"/>
    </row>
    <row r="9995" spans="1:16" ht="14.25" customHeight="1" x14ac:dyDescent="0.3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  <c r="P9995" s="2"/>
    </row>
    <row r="9996" spans="1:16" ht="14.25" customHeight="1" x14ac:dyDescent="0.3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P9996" s="2"/>
    </row>
    <row r="9997" spans="1:16" ht="14.25" customHeight="1" x14ac:dyDescent="0.3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P9997" s="2"/>
    </row>
    <row r="9998" spans="1:16" ht="14.25" customHeight="1" x14ac:dyDescent="0.3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P9998" s="2"/>
    </row>
    <row r="9999" spans="1:16" ht="14.25" customHeight="1" x14ac:dyDescent="0.3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P9999" s="2"/>
    </row>
    <row r="10000" spans="1:16" ht="14.25" customHeight="1" x14ac:dyDescent="0.3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  <c r="P10000" s="2"/>
    </row>
    <row r="10001" spans="1:16" ht="14.25" customHeight="1" x14ac:dyDescent="0.3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P10001" s="2"/>
    </row>
    <row r="10002" spans="1:16" ht="14.25" customHeight="1" x14ac:dyDescent="0.3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P10002" s="2"/>
    </row>
    <row r="10003" spans="1:16" ht="14.25" customHeight="1" x14ac:dyDescent="0.3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P10003" s="2"/>
    </row>
    <row r="10004" spans="1:16" ht="14.25" customHeight="1" x14ac:dyDescent="0.3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P10004" s="2"/>
    </row>
    <row r="10005" spans="1:16" ht="14.25" customHeight="1" x14ac:dyDescent="0.3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P10005" s="2"/>
    </row>
    <row r="10006" spans="1:16" ht="14.25" customHeight="1" x14ac:dyDescent="0.3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P10006" s="2"/>
    </row>
    <row r="10007" spans="1:16" ht="14.25" customHeight="1" x14ac:dyDescent="0.3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  <c r="P10007" s="2"/>
    </row>
    <row r="10008" spans="1:16" ht="14.25" customHeight="1" x14ac:dyDescent="0.3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P10008" s="2"/>
    </row>
    <row r="10009" spans="1:16" ht="14.25" customHeight="1" x14ac:dyDescent="0.3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P10009" s="2"/>
    </row>
    <row r="10010" spans="1:16" ht="14.25" customHeight="1" x14ac:dyDescent="0.3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  <c r="P10010" s="2"/>
    </row>
    <row r="10011" spans="1:16" ht="14.25" customHeight="1" x14ac:dyDescent="0.3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P10011" s="2"/>
    </row>
    <row r="10012" spans="1:16" ht="14.25" customHeight="1" x14ac:dyDescent="0.3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P10012" s="2"/>
    </row>
    <row r="10013" spans="1:16" ht="14.25" customHeight="1" x14ac:dyDescent="0.3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  <c r="P10013" s="2"/>
    </row>
    <row r="10014" spans="1:16" ht="14.25" customHeight="1" x14ac:dyDescent="0.3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P10014" s="2"/>
    </row>
    <row r="10015" spans="1:16" ht="14.25" customHeight="1" x14ac:dyDescent="0.3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P10015" s="2"/>
    </row>
    <row r="10016" spans="1:16" ht="14.25" customHeight="1" x14ac:dyDescent="0.3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  <c r="P10016" s="2"/>
    </row>
    <row r="10017" spans="1:16" ht="14.25" customHeight="1" x14ac:dyDescent="0.3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  <c r="P10017" s="2"/>
    </row>
    <row r="10018" spans="1:16" ht="14.25" customHeight="1" x14ac:dyDescent="0.3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P10018" s="2"/>
    </row>
    <row r="10019" spans="1:16" ht="14.25" customHeight="1" x14ac:dyDescent="0.3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  <c r="P10019" s="2"/>
    </row>
    <row r="10020" spans="1:16" ht="14.25" customHeight="1" x14ac:dyDescent="0.3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  <c r="P10020" s="2"/>
    </row>
    <row r="10021" spans="1:16" ht="14.25" customHeight="1" x14ac:dyDescent="0.3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P10021" s="2"/>
    </row>
    <row r="10022" spans="1:16" ht="14.25" customHeight="1" x14ac:dyDescent="0.3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P10022" s="2"/>
    </row>
    <row r="10023" spans="1:16" ht="14.25" customHeight="1" x14ac:dyDescent="0.3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P10023" s="2"/>
    </row>
    <row r="10024" spans="1:16" ht="14.25" customHeight="1" x14ac:dyDescent="0.3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P10024" s="2"/>
    </row>
    <row r="10025" spans="1:16" ht="14.25" customHeight="1" x14ac:dyDescent="0.3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P10025" s="2"/>
    </row>
    <row r="10026" spans="1:16" ht="14.25" customHeight="1" x14ac:dyDescent="0.3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P10026" s="2"/>
    </row>
    <row r="10027" spans="1:16" ht="14.25" customHeight="1" x14ac:dyDescent="0.3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P10027" s="2"/>
    </row>
    <row r="10028" spans="1:16" ht="14.25" customHeight="1" x14ac:dyDescent="0.3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P10028" s="2"/>
    </row>
    <row r="10029" spans="1:16" ht="14.25" customHeight="1" x14ac:dyDescent="0.3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P10029" s="2"/>
    </row>
    <row r="10030" spans="1:16" ht="14.25" customHeight="1" x14ac:dyDescent="0.3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P10030" s="2"/>
    </row>
    <row r="10031" spans="1:16" ht="14.25" customHeight="1" x14ac:dyDescent="0.3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P10031" s="2"/>
    </row>
    <row r="10032" spans="1:16" ht="14.25" customHeight="1" x14ac:dyDescent="0.3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P10032" s="2"/>
    </row>
    <row r="10033" spans="1:16" ht="14.25" customHeight="1" x14ac:dyDescent="0.3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P10033" s="2"/>
    </row>
    <row r="10034" spans="1:16" ht="14.25" customHeight="1" x14ac:dyDescent="0.3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P10034" s="2"/>
    </row>
    <row r="10035" spans="1:16" ht="14.25" customHeight="1" x14ac:dyDescent="0.3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P10035" s="2"/>
    </row>
    <row r="10036" spans="1:16" ht="14.25" customHeight="1" x14ac:dyDescent="0.3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P10036" s="2"/>
    </row>
    <row r="10037" spans="1:16" ht="14.25" customHeight="1" x14ac:dyDescent="0.3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P10037" s="2"/>
    </row>
    <row r="10038" spans="1:16" ht="14.25" customHeight="1" x14ac:dyDescent="0.3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P10038" s="2"/>
    </row>
    <row r="10039" spans="1:16" ht="14.25" customHeight="1" x14ac:dyDescent="0.3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P10039" s="2"/>
    </row>
    <row r="10040" spans="1:16" ht="14.25" customHeight="1" x14ac:dyDescent="0.3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P10040" s="2"/>
    </row>
    <row r="10041" spans="1:16" ht="14.25" customHeight="1" x14ac:dyDescent="0.3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P10041" s="2"/>
    </row>
    <row r="10042" spans="1:16" ht="14.25" customHeight="1" x14ac:dyDescent="0.3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  <c r="P10042" s="2"/>
    </row>
    <row r="10043" spans="1:16" ht="14.25" customHeight="1" x14ac:dyDescent="0.3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  <c r="P10043" s="2"/>
    </row>
    <row r="10044" spans="1:16" ht="14.25" customHeight="1" x14ac:dyDescent="0.3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P10044" s="2"/>
    </row>
    <row r="10045" spans="1:16" ht="14.25" customHeight="1" x14ac:dyDescent="0.3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P10045" s="2"/>
    </row>
    <row r="10046" spans="1:16" ht="14.25" customHeight="1" x14ac:dyDescent="0.3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P10046" s="2"/>
    </row>
    <row r="10047" spans="1:16" ht="14.25" customHeight="1" x14ac:dyDescent="0.3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P10047" s="2"/>
    </row>
    <row r="10048" spans="1:16" ht="14.25" customHeight="1" x14ac:dyDescent="0.3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P10048" s="2"/>
    </row>
    <row r="10049" spans="1:16" ht="14.25" customHeight="1" x14ac:dyDescent="0.3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P10049" s="2"/>
    </row>
    <row r="10050" spans="1:16" ht="14.25" customHeight="1" x14ac:dyDescent="0.3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 t="shared" si="312"/>
        <v>1539.1815999999999</v>
      </c>
      <c r="H10050" s="2">
        <f t="shared" si="313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  <c r="P10050" s="2"/>
    </row>
    <row r="10051" spans="1:16" ht="14.25" customHeight="1" x14ac:dyDescent="0.3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 t="shared" ref="G10051:G10114" si="314">E10051*F10051</f>
        <v>1239.8596</v>
      </c>
      <c r="H10051" s="2">
        <f t="shared" ref="H10051:H10114" si="315">E10051-G10051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  <c r="P10051" s="2"/>
    </row>
    <row r="10052" spans="1:16" ht="14.25" customHeight="1" x14ac:dyDescent="0.3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P10052" s="2"/>
    </row>
    <row r="10053" spans="1:16" ht="14.25" customHeight="1" x14ac:dyDescent="0.3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P10053" s="2"/>
    </row>
    <row r="10054" spans="1:16" ht="14.25" customHeight="1" x14ac:dyDescent="0.3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P10054" s="2"/>
    </row>
    <row r="10055" spans="1:16" ht="14.25" customHeight="1" x14ac:dyDescent="0.3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  <c r="P10055" s="2"/>
    </row>
    <row r="10056" spans="1:16" ht="14.25" customHeight="1" x14ac:dyDescent="0.3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P10056" s="2"/>
    </row>
    <row r="10057" spans="1:16" ht="14.25" customHeight="1" x14ac:dyDescent="0.3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P10057" s="2"/>
    </row>
    <row r="10058" spans="1:16" ht="14.25" customHeight="1" x14ac:dyDescent="0.3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  <c r="P10058" s="2"/>
    </row>
    <row r="10059" spans="1:16" ht="14.25" customHeight="1" x14ac:dyDescent="0.3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  <c r="P10059" s="2"/>
    </row>
    <row r="10060" spans="1:16" ht="14.25" customHeight="1" x14ac:dyDescent="0.3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P10060" s="2"/>
    </row>
    <row r="10061" spans="1:16" ht="14.25" customHeight="1" x14ac:dyDescent="0.3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  <c r="P10061" s="2"/>
    </row>
    <row r="10062" spans="1:16" ht="14.25" customHeight="1" x14ac:dyDescent="0.3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P10062" s="2"/>
    </row>
    <row r="10063" spans="1:16" ht="14.25" customHeight="1" x14ac:dyDescent="0.3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  <c r="P10063" s="2"/>
    </row>
    <row r="10064" spans="1:16" ht="14.25" customHeight="1" x14ac:dyDescent="0.3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  <c r="P10064" s="2"/>
    </row>
    <row r="10065" spans="1:16" ht="14.25" customHeight="1" x14ac:dyDescent="0.3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  <c r="P10065" s="2"/>
    </row>
    <row r="10066" spans="1:16" ht="14.25" customHeight="1" x14ac:dyDescent="0.3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P10066" s="2"/>
    </row>
    <row r="10067" spans="1:16" ht="14.25" customHeight="1" x14ac:dyDescent="0.3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P10067" s="2"/>
    </row>
    <row r="10068" spans="1:16" ht="14.25" customHeight="1" x14ac:dyDescent="0.3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P10068" s="2"/>
    </row>
    <row r="10069" spans="1:16" ht="14.25" customHeight="1" x14ac:dyDescent="0.3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P10069" s="2"/>
    </row>
    <row r="10070" spans="1:16" ht="14.25" customHeight="1" x14ac:dyDescent="0.3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P10070" s="2"/>
    </row>
    <row r="10071" spans="1:16" ht="14.25" customHeight="1" x14ac:dyDescent="0.3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  <c r="P10071" s="2"/>
    </row>
    <row r="10072" spans="1:16" ht="14.25" customHeight="1" x14ac:dyDescent="0.3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P10072" s="2"/>
    </row>
    <row r="10073" spans="1:16" ht="14.25" customHeight="1" x14ac:dyDescent="0.3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P10073" s="2"/>
    </row>
    <row r="10074" spans="1:16" ht="14.25" customHeight="1" x14ac:dyDescent="0.3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P10074" s="2"/>
    </row>
    <row r="10075" spans="1:16" ht="14.25" customHeight="1" x14ac:dyDescent="0.3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P10075" s="2"/>
    </row>
    <row r="10076" spans="1:16" ht="14.25" customHeight="1" x14ac:dyDescent="0.3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P10076" s="2"/>
    </row>
    <row r="10077" spans="1:16" ht="14.25" customHeight="1" x14ac:dyDescent="0.3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P10077" s="2"/>
    </row>
    <row r="10078" spans="1:16" ht="14.25" customHeight="1" x14ac:dyDescent="0.3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P10078" s="2"/>
    </row>
    <row r="10079" spans="1:16" ht="14.25" customHeight="1" x14ac:dyDescent="0.3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P10079" s="2"/>
    </row>
    <row r="10080" spans="1:16" ht="14.25" customHeight="1" x14ac:dyDescent="0.3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P10080" s="2"/>
    </row>
    <row r="10081" spans="1:16" ht="14.25" customHeight="1" x14ac:dyDescent="0.3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  <c r="P10081" s="2"/>
    </row>
    <row r="10082" spans="1:16" ht="14.25" customHeight="1" x14ac:dyDescent="0.3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P10082" s="2"/>
    </row>
    <row r="10083" spans="1:16" ht="14.25" customHeight="1" x14ac:dyDescent="0.3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P10083" s="2"/>
    </row>
    <row r="10084" spans="1:16" ht="14.25" customHeight="1" x14ac:dyDescent="0.3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P10084" s="2"/>
    </row>
    <row r="10085" spans="1:16" ht="14.25" customHeight="1" x14ac:dyDescent="0.3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P10085" s="2"/>
    </row>
    <row r="10086" spans="1:16" ht="14.25" customHeight="1" x14ac:dyDescent="0.3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P10086" s="2"/>
    </row>
    <row r="10087" spans="1:16" ht="14.25" customHeight="1" x14ac:dyDescent="0.3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  <c r="P10087" s="2"/>
    </row>
    <row r="10088" spans="1:16" ht="14.25" customHeight="1" x14ac:dyDescent="0.3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P10088" s="2"/>
    </row>
    <row r="10089" spans="1:16" ht="14.25" customHeight="1" x14ac:dyDescent="0.3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P10089" s="2"/>
    </row>
    <row r="10090" spans="1:16" ht="14.25" customHeight="1" x14ac:dyDescent="0.3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P10090" s="2"/>
    </row>
    <row r="10091" spans="1:16" ht="14.25" customHeight="1" x14ac:dyDescent="0.3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P10091" s="2"/>
    </row>
    <row r="10092" spans="1:16" ht="14.25" customHeight="1" x14ac:dyDescent="0.3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P10092" s="2"/>
    </row>
    <row r="10093" spans="1:16" ht="14.25" customHeight="1" x14ac:dyDescent="0.3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  <c r="P10093" s="2"/>
    </row>
    <row r="10094" spans="1:16" ht="14.25" customHeight="1" x14ac:dyDescent="0.3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P10094" s="2"/>
    </row>
    <row r="10095" spans="1:16" ht="14.25" customHeight="1" x14ac:dyDescent="0.3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  <c r="P10095" s="2"/>
    </row>
    <row r="10096" spans="1:16" ht="14.25" customHeight="1" x14ac:dyDescent="0.3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  <c r="P10096" s="2"/>
    </row>
    <row r="10097" spans="1:16" ht="14.25" customHeight="1" x14ac:dyDescent="0.3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  <c r="P10097" s="2"/>
    </row>
    <row r="10098" spans="1:16" ht="14.25" customHeight="1" x14ac:dyDescent="0.3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P10098" s="2"/>
    </row>
    <row r="10099" spans="1:16" ht="14.25" customHeight="1" x14ac:dyDescent="0.3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P10099" s="2"/>
    </row>
    <row r="10100" spans="1:16" ht="14.25" customHeight="1" x14ac:dyDescent="0.3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  <c r="P10100" s="2"/>
    </row>
    <row r="10101" spans="1:16" ht="14.25" customHeight="1" x14ac:dyDescent="0.3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P10101" s="2"/>
    </row>
    <row r="10102" spans="1:16" ht="14.25" customHeight="1" x14ac:dyDescent="0.3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  <c r="P10102" s="2"/>
    </row>
    <row r="10103" spans="1:16" ht="14.25" customHeight="1" x14ac:dyDescent="0.3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P10103" s="2"/>
    </row>
    <row r="10104" spans="1:16" ht="14.25" customHeight="1" x14ac:dyDescent="0.3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  <c r="P10104" s="2"/>
    </row>
    <row r="10105" spans="1:16" ht="14.25" customHeight="1" x14ac:dyDescent="0.3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P10105" s="2"/>
    </row>
    <row r="10106" spans="1:16" ht="14.25" customHeight="1" x14ac:dyDescent="0.3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P10106" s="2"/>
    </row>
    <row r="10107" spans="1:16" ht="14.25" customHeight="1" x14ac:dyDescent="0.3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P10107" s="2"/>
    </row>
    <row r="10108" spans="1:16" ht="14.25" customHeight="1" x14ac:dyDescent="0.3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P10108" s="2"/>
    </row>
    <row r="10109" spans="1:16" ht="14.25" customHeight="1" x14ac:dyDescent="0.3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P10109" s="2"/>
    </row>
    <row r="10110" spans="1:16" ht="14.25" customHeight="1" x14ac:dyDescent="0.3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P10110" s="2"/>
    </row>
    <row r="10111" spans="1:16" ht="14.25" customHeight="1" x14ac:dyDescent="0.3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P10111" s="2"/>
    </row>
    <row r="10112" spans="1:16" ht="14.25" customHeight="1" x14ac:dyDescent="0.3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P10112" s="2"/>
    </row>
    <row r="10113" spans="1:16" ht="14.25" customHeight="1" x14ac:dyDescent="0.3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P10113" s="2"/>
    </row>
    <row r="10114" spans="1:16" ht="14.25" customHeight="1" x14ac:dyDescent="0.3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 t="shared" si="314"/>
        <v>685.6816</v>
      </c>
      <c r="H10114" s="2">
        <f t="shared" si="315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P10114" s="2"/>
    </row>
    <row r="10115" spans="1:16" ht="14.25" customHeight="1" x14ac:dyDescent="0.3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 t="shared" ref="G10115:G10178" si="316">E10115*F10115</f>
        <v>435.46690000000001</v>
      </c>
      <c r="H10115" s="2">
        <f t="shared" ref="H10115:H10178" si="317"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P10115" s="2"/>
    </row>
    <row r="10116" spans="1:16" ht="14.25" customHeight="1" x14ac:dyDescent="0.3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P10116" s="2"/>
    </row>
    <row r="10117" spans="1:16" ht="14.25" customHeight="1" x14ac:dyDescent="0.3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P10117" s="2"/>
    </row>
    <row r="10118" spans="1:16" ht="14.25" customHeight="1" x14ac:dyDescent="0.3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P10118" s="2"/>
    </row>
    <row r="10119" spans="1:16" ht="14.25" customHeight="1" x14ac:dyDescent="0.3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  <c r="P10119" s="2"/>
    </row>
    <row r="10120" spans="1:16" ht="14.25" customHeight="1" x14ac:dyDescent="0.3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  <c r="P10120" s="2"/>
    </row>
    <row r="10121" spans="1:16" ht="14.25" customHeight="1" x14ac:dyDescent="0.3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P10121" s="2"/>
    </row>
    <row r="10122" spans="1:16" ht="14.25" customHeight="1" x14ac:dyDescent="0.3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P10122" s="2"/>
    </row>
    <row r="10123" spans="1:16" ht="14.25" customHeight="1" x14ac:dyDescent="0.3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P10123" s="2"/>
    </row>
    <row r="10124" spans="1:16" ht="14.25" customHeight="1" x14ac:dyDescent="0.3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P10124" s="2"/>
    </row>
    <row r="10125" spans="1:16" ht="14.25" customHeight="1" x14ac:dyDescent="0.3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P10125" s="2"/>
    </row>
    <row r="10126" spans="1:16" ht="14.25" customHeight="1" x14ac:dyDescent="0.3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P10126" s="2"/>
    </row>
    <row r="10127" spans="1:16" ht="14.25" customHeight="1" x14ac:dyDescent="0.3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P10127" s="2"/>
    </row>
    <row r="10128" spans="1:16" ht="14.25" customHeight="1" x14ac:dyDescent="0.3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  <c r="P10128" s="2"/>
    </row>
    <row r="10129" spans="1:16" ht="14.25" customHeight="1" x14ac:dyDescent="0.3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  <c r="P10129" s="2"/>
    </row>
    <row r="10130" spans="1:16" ht="14.25" customHeight="1" x14ac:dyDescent="0.3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P10130" s="2"/>
    </row>
    <row r="10131" spans="1:16" ht="14.25" customHeight="1" x14ac:dyDescent="0.3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P10131" s="2"/>
    </row>
    <row r="10132" spans="1:16" ht="14.25" customHeight="1" x14ac:dyDescent="0.3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P10132" s="2"/>
    </row>
    <row r="10133" spans="1:16" ht="14.25" customHeight="1" x14ac:dyDescent="0.3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P10133" s="2"/>
    </row>
    <row r="10134" spans="1:16" ht="14.25" customHeight="1" x14ac:dyDescent="0.3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P10134" s="2"/>
    </row>
    <row r="10135" spans="1:16" ht="14.25" customHeight="1" x14ac:dyDescent="0.3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P10135" s="2"/>
    </row>
    <row r="10136" spans="1:16" ht="14.25" customHeight="1" x14ac:dyDescent="0.3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P10136" s="2"/>
    </row>
    <row r="10137" spans="1:16" ht="14.25" customHeight="1" x14ac:dyDescent="0.3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P10137" s="2"/>
    </row>
    <row r="10138" spans="1:16" ht="14.25" customHeight="1" x14ac:dyDescent="0.3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P10138" s="2"/>
    </row>
    <row r="10139" spans="1:16" ht="14.25" customHeight="1" x14ac:dyDescent="0.3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P10139" s="2"/>
    </row>
    <row r="10140" spans="1:16" ht="14.25" customHeight="1" x14ac:dyDescent="0.3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P10140" s="2"/>
    </row>
    <row r="10141" spans="1:16" ht="14.25" customHeight="1" x14ac:dyDescent="0.3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P10141" s="2"/>
    </row>
    <row r="10142" spans="1:16" ht="14.25" customHeight="1" x14ac:dyDescent="0.3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P10142" s="2"/>
    </row>
    <row r="10143" spans="1:16" ht="14.25" customHeight="1" x14ac:dyDescent="0.3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P10143" s="2"/>
    </row>
    <row r="10144" spans="1:16" ht="14.25" customHeight="1" x14ac:dyDescent="0.3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P10144" s="2"/>
    </row>
    <row r="10145" spans="1:16" ht="14.25" customHeight="1" x14ac:dyDescent="0.3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P10145" s="2"/>
    </row>
    <row r="10146" spans="1:16" ht="14.25" customHeight="1" x14ac:dyDescent="0.3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P10146" s="2"/>
    </row>
    <row r="10147" spans="1:16" ht="14.25" customHeight="1" x14ac:dyDescent="0.3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  <c r="P10147" s="2"/>
    </row>
    <row r="10148" spans="1:16" ht="14.25" customHeight="1" x14ac:dyDescent="0.3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P10148" s="2"/>
    </row>
    <row r="10149" spans="1:16" ht="14.25" customHeight="1" x14ac:dyDescent="0.3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P10149" s="2"/>
    </row>
    <row r="10150" spans="1:16" ht="14.25" customHeight="1" x14ac:dyDescent="0.3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P10150" s="2"/>
    </row>
    <row r="10151" spans="1:16" ht="14.25" customHeight="1" x14ac:dyDescent="0.3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P10151" s="2"/>
    </row>
    <row r="10152" spans="1:16" ht="14.25" customHeight="1" x14ac:dyDescent="0.3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P10152" s="2"/>
    </row>
    <row r="10153" spans="1:16" ht="14.25" customHeight="1" x14ac:dyDescent="0.3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P10153" s="2"/>
    </row>
    <row r="10154" spans="1:16" ht="14.25" customHeight="1" x14ac:dyDescent="0.3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P10154" s="2"/>
    </row>
    <row r="10155" spans="1:16" ht="14.25" customHeight="1" x14ac:dyDescent="0.3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  <c r="P10155" s="2"/>
    </row>
    <row r="10156" spans="1:16" ht="14.25" customHeight="1" x14ac:dyDescent="0.3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P10156" s="2"/>
    </row>
    <row r="10157" spans="1:16" ht="14.25" customHeight="1" x14ac:dyDescent="0.3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P10157" s="2"/>
    </row>
    <row r="10158" spans="1:16" ht="14.25" customHeight="1" x14ac:dyDescent="0.3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P10158" s="2"/>
    </row>
    <row r="10159" spans="1:16" ht="14.25" customHeight="1" x14ac:dyDescent="0.3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P10159" s="2"/>
    </row>
    <row r="10160" spans="1:16" ht="14.25" customHeight="1" x14ac:dyDescent="0.3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P10160" s="2"/>
    </row>
    <row r="10161" spans="1:16" ht="14.25" customHeight="1" x14ac:dyDescent="0.3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P10161" s="2"/>
    </row>
    <row r="10162" spans="1:16" ht="14.25" customHeight="1" x14ac:dyDescent="0.3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P10162" s="2"/>
    </row>
    <row r="10163" spans="1:16" ht="14.25" customHeight="1" x14ac:dyDescent="0.3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P10163" s="2"/>
    </row>
    <row r="10164" spans="1:16" ht="14.25" customHeight="1" x14ac:dyDescent="0.3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P10164" s="2"/>
    </row>
    <row r="10165" spans="1:16" ht="14.25" customHeight="1" x14ac:dyDescent="0.3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  <c r="P10165" s="2"/>
    </row>
    <row r="10166" spans="1:16" ht="14.25" customHeight="1" x14ac:dyDescent="0.3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  <c r="P10166" s="2"/>
    </row>
    <row r="10167" spans="1:16" ht="14.25" customHeight="1" x14ac:dyDescent="0.3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P10167" s="2"/>
    </row>
    <row r="10168" spans="1:16" ht="14.25" customHeight="1" x14ac:dyDescent="0.3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P10168" s="2"/>
    </row>
    <row r="10169" spans="1:16" ht="14.25" customHeight="1" x14ac:dyDescent="0.3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P10169" s="2"/>
    </row>
    <row r="10170" spans="1:16" ht="14.25" customHeight="1" x14ac:dyDescent="0.3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  <c r="P10170" s="2"/>
    </row>
    <row r="10171" spans="1:16" ht="14.25" customHeight="1" x14ac:dyDescent="0.3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P10171" s="2"/>
    </row>
    <row r="10172" spans="1:16" ht="14.25" customHeight="1" x14ac:dyDescent="0.3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P10172" s="2"/>
    </row>
    <row r="10173" spans="1:16" ht="14.25" customHeight="1" x14ac:dyDescent="0.3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P10173" s="2"/>
    </row>
    <row r="10174" spans="1:16" ht="14.25" customHeight="1" x14ac:dyDescent="0.3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P10174" s="2"/>
    </row>
    <row r="10175" spans="1:16" ht="14.25" customHeight="1" x14ac:dyDescent="0.3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P10175" s="2"/>
    </row>
    <row r="10176" spans="1:16" ht="14.25" customHeight="1" x14ac:dyDescent="0.3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P10176" s="2"/>
    </row>
    <row r="10177" spans="1:16" ht="14.25" customHeight="1" x14ac:dyDescent="0.3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P10177" s="2"/>
    </row>
    <row r="10178" spans="1:16" ht="14.25" customHeight="1" x14ac:dyDescent="0.3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 t="shared" si="316"/>
        <v>127.4308</v>
      </c>
      <c r="H10178" s="2">
        <f t="shared" si="317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P10178" s="2"/>
    </row>
    <row r="10179" spans="1:16" ht="14.25" customHeight="1" x14ac:dyDescent="0.3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 t="shared" ref="G10179:G10242" si="318">E10179*F10179</f>
        <v>707.02319999999997</v>
      </c>
      <c r="H10179" s="2">
        <f t="shared" ref="H10179:H10242" si="319"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P10179" s="2"/>
    </row>
    <row r="10180" spans="1:16" ht="14.25" customHeight="1" x14ac:dyDescent="0.3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P10180" s="2"/>
    </row>
    <row r="10181" spans="1:16" ht="14.25" customHeight="1" x14ac:dyDescent="0.3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P10181" s="2"/>
    </row>
    <row r="10182" spans="1:16" ht="14.25" customHeight="1" x14ac:dyDescent="0.3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P10182" s="2"/>
    </row>
    <row r="10183" spans="1:16" ht="14.25" customHeight="1" x14ac:dyDescent="0.3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P10183" s="2"/>
    </row>
    <row r="10184" spans="1:16" ht="14.25" customHeight="1" x14ac:dyDescent="0.3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P10184" s="2"/>
    </row>
    <row r="10185" spans="1:16" ht="14.25" customHeight="1" x14ac:dyDescent="0.3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  <c r="P10185" s="2"/>
    </row>
    <row r="10186" spans="1:16" ht="14.25" customHeight="1" x14ac:dyDescent="0.3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P10186" s="2"/>
    </row>
    <row r="10187" spans="1:16" ht="14.25" customHeight="1" x14ac:dyDescent="0.3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P10187" s="2"/>
    </row>
    <row r="10188" spans="1:16" ht="14.25" customHeight="1" x14ac:dyDescent="0.3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P10188" s="2"/>
    </row>
    <row r="10189" spans="1:16" ht="14.25" customHeight="1" x14ac:dyDescent="0.3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P10189" s="2"/>
    </row>
    <row r="10190" spans="1:16" ht="14.25" customHeight="1" x14ac:dyDescent="0.3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P10190" s="2"/>
    </row>
    <row r="10191" spans="1:16" ht="14.25" customHeight="1" x14ac:dyDescent="0.3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P10191" s="2"/>
    </row>
    <row r="10192" spans="1:16" ht="14.25" customHeight="1" x14ac:dyDescent="0.3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P10192" s="2"/>
    </row>
    <row r="10193" spans="1:16" ht="14.25" customHeight="1" x14ac:dyDescent="0.3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P10193" s="2"/>
    </row>
    <row r="10194" spans="1:16" ht="14.25" customHeight="1" x14ac:dyDescent="0.3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  <c r="P10194" s="2"/>
    </row>
    <row r="10195" spans="1:16" ht="14.25" customHeight="1" x14ac:dyDescent="0.3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P10195" s="2"/>
    </row>
    <row r="10196" spans="1:16" ht="14.25" customHeight="1" x14ac:dyDescent="0.3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P10196" s="2"/>
    </row>
    <row r="10197" spans="1:16" ht="14.25" customHeight="1" x14ac:dyDescent="0.3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  <c r="P10197" s="2"/>
    </row>
    <row r="10198" spans="1:16" ht="14.25" customHeight="1" x14ac:dyDescent="0.3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  <c r="P10198" s="2"/>
    </row>
    <row r="10199" spans="1:16" ht="14.25" customHeight="1" x14ac:dyDescent="0.3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P10199" s="2"/>
    </row>
    <row r="10200" spans="1:16" ht="14.25" customHeight="1" x14ac:dyDescent="0.3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P10200" s="2"/>
    </row>
    <row r="10201" spans="1:16" ht="14.25" customHeight="1" x14ac:dyDescent="0.3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P10201" s="2"/>
    </row>
    <row r="10202" spans="1:16" ht="14.25" customHeight="1" x14ac:dyDescent="0.3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P10202" s="2"/>
    </row>
    <row r="10203" spans="1:16" ht="14.25" customHeight="1" x14ac:dyDescent="0.3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P10203" s="2"/>
    </row>
    <row r="10204" spans="1:16" ht="14.25" customHeight="1" x14ac:dyDescent="0.3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P10204" s="2"/>
    </row>
    <row r="10205" spans="1:16" ht="14.25" customHeight="1" x14ac:dyDescent="0.3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P10205" s="2"/>
    </row>
    <row r="10206" spans="1:16" ht="14.25" customHeight="1" x14ac:dyDescent="0.3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  <c r="P10206" s="2"/>
    </row>
    <row r="10207" spans="1:16" ht="14.25" customHeight="1" x14ac:dyDescent="0.3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P10207" s="2"/>
    </row>
    <row r="10208" spans="1:16" ht="14.25" customHeight="1" x14ac:dyDescent="0.3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P10208" s="2"/>
    </row>
    <row r="10209" spans="1:16" ht="14.25" customHeight="1" x14ac:dyDescent="0.3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P10209" s="2"/>
    </row>
    <row r="10210" spans="1:16" ht="14.25" customHeight="1" x14ac:dyDescent="0.3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P10210" s="2"/>
    </row>
    <row r="10211" spans="1:16" ht="14.25" customHeight="1" x14ac:dyDescent="0.3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P10211" s="2"/>
    </row>
    <row r="10212" spans="1:16" ht="14.25" customHeight="1" x14ac:dyDescent="0.3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  <c r="P10212" s="2"/>
    </row>
    <row r="10213" spans="1:16" ht="14.25" customHeight="1" x14ac:dyDescent="0.3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P10213" s="2"/>
    </row>
    <row r="10214" spans="1:16" ht="14.25" customHeight="1" x14ac:dyDescent="0.3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  <c r="P10214" s="2"/>
    </row>
    <row r="10215" spans="1:16" ht="14.25" customHeight="1" x14ac:dyDescent="0.3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P10215" s="2"/>
    </row>
    <row r="10216" spans="1:16" ht="14.25" customHeight="1" x14ac:dyDescent="0.3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P10216" s="2"/>
    </row>
    <row r="10217" spans="1:16" ht="14.25" customHeight="1" x14ac:dyDescent="0.3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P10217" s="2"/>
    </row>
    <row r="10218" spans="1:16" ht="14.25" customHeight="1" x14ac:dyDescent="0.3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  <c r="P10218" s="2"/>
    </row>
    <row r="10219" spans="1:16" ht="14.25" customHeight="1" x14ac:dyDescent="0.3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P10219" s="2"/>
    </row>
    <row r="10220" spans="1:16" ht="14.25" customHeight="1" x14ac:dyDescent="0.3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P10220" s="2"/>
    </row>
    <row r="10221" spans="1:16" ht="14.25" customHeight="1" x14ac:dyDescent="0.3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P10221" s="2"/>
    </row>
    <row r="10222" spans="1:16" ht="14.25" customHeight="1" x14ac:dyDescent="0.3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P10222" s="2"/>
    </row>
    <row r="10223" spans="1:16" ht="14.25" customHeight="1" x14ac:dyDescent="0.3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P10223" s="2"/>
    </row>
    <row r="10224" spans="1:16" ht="14.25" customHeight="1" x14ac:dyDescent="0.3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P10224" s="2"/>
    </row>
    <row r="10225" spans="1:16" ht="14.25" customHeight="1" x14ac:dyDescent="0.3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P10225" s="2"/>
    </row>
    <row r="10226" spans="1:16" ht="14.25" customHeight="1" x14ac:dyDescent="0.3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  <c r="P10226" s="2"/>
    </row>
    <row r="10227" spans="1:16" ht="14.25" customHeight="1" x14ac:dyDescent="0.3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P10227" s="2"/>
    </row>
    <row r="10228" spans="1:16" ht="14.25" customHeight="1" x14ac:dyDescent="0.3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P10228" s="2"/>
    </row>
    <row r="10229" spans="1:16" ht="14.25" customHeight="1" x14ac:dyDescent="0.3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P10229" s="2"/>
    </row>
    <row r="10230" spans="1:16" ht="14.25" customHeight="1" x14ac:dyDescent="0.3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P10230" s="2"/>
    </row>
    <row r="10231" spans="1:16" ht="14.25" customHeight="1" x14ac:dyDescent="0.3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P10231" s="2"/>
    </row>
    <row r="10232" spans="1:16" ht="14.25" customHeight="1" x14ac:dyDescent="0.3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P10232" s="2"/>
    </row>
    <row r="10233" spans="1:16" ht="14.25" customHeight="1" x14ac:dyDescent="0.3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  <c r="P10233" s="2"/>
    </row>
    <row r="10234" spans="1:16" ht="14.25" customHeight="1" x14ac:dyDescent="0.3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P10234" s="2"/>
    </row>
    <row r="10235" spans="1:16" ht="14.25" customHeight="1" x14ac:dyDescent="0.3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P10235" s="2"/>
    </row>
    <row r="10236" spans="1:16" ht="14.25" customHeight="1" x14ac:dyDescent="0.3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P10236" s="2"/>
    </row>
    <row r="10237" spans="1:16" ht="14.25" customHeight="1" x14ac:dyDescent="0.3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  <c r="P10237" s="2"/>
    </row>
    <row r="10238" spans="1:16" ht="14.25" customHeight="1" x14ac:dyDescent="0.3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P10238" s="2"/>
    </row>
    <row r="10239" spans="1:16" ht="14.25" customHeight="1" x14ac:dyDescent="0.3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P10239" s="2"/>
    </row>
    <row r="10240" spans="1:16" ht="14.25" customHeight="1" x14ac:dyDescent="0.3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P10240" s="2"/>
    </row>
    <row r="10241" spans="1:16" ht="14.25" customHeight="1" x14ac:dyDescent="0.3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P10241" s="2"/>
    </row>
    <row r="10242" spans="1:16" ht="14.25" customHeight="1" x14ac:dyDescent="0.3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 t="shared" si="318"/>
        <v>22.897199999999998</v>
      </c>
      <c r="H10242" s="2">
        <f t="shared" si="31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P10242" s="2"/>
    </row>
    <row r="10243" spans="1:16" ht="14.25" customHeight="1" x14ac:dyDescent="0.3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 t="shared" ref="G10243:G10306" si="320">E10243*F10243</f>
        <v>1423.818</v>
      </c>
      <c r="H10243" s="2">
        <f t="shared" ref="H10243:H10306" si="321">E10243-G10243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  <c r="P10243" s="2"/>
    </row>
    <row r="10244" spans="1:16" ht="14.25" customHeight="1" x14ac:dyDescent="0.3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P10244" s="2"/>
    </row>
    <row r="10245" spans="1:16" ht="14.25" customHeight="1" x14ac:dyDescent="0.3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P10245" s="2"/>
    </row>
    <row r="10246" spans="1:16" ht="14.25" customHeight="1" x14ac:dyDescent="0.3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P10246" s="2"/>
    </row>
    <row r="10247" spans="1:16" ht="14.25" customHeight="1" x14ac:dyDescent="0.3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P10247" s="2"/>
    </row>
    <row r="10248" spans="1:16" ht="14.25" customHeight="1" x14ac:dyDescent="0.3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P10248" s="2"/>
    </row>
    <row r="10249" spans="1:16" ht="14.25" customHeight="1" x14ac:dyDescent="0.3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  <c r="P10249" s="2"/>
    </row>
    <row r="10250" spans="1:16" ht="14.25" customHeight="1" x14ac:dyDescent="0.3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P10250" s="2"/>
    </row>
    <row r="10251" spans="1:16" ht="14.25" customHeight="1" x14ac:dyDescent="0.3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P10251" s="2"/>
    </row>
    <row r="10252" spans="1:16" ht="14.25" customHeight="1" x14ac:dyDescent="0.3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  <c r="P10252" s="2"/>
    </row>
    <row r="10253" spans="1:16" ht="14.25" customHeight="1" x14ac:dyDescent="0.3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P10253" s="2"/>
    </row>
    <row r="10254" spans="1:16" ht="14.25" customHeight="1" x14ac:dyDescent="0.3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P10254" s="2"/>
    </row>
    <row r="10255" spans="1:16" ht="14.25" customHeight="1" x14ac:dyDescent="0.3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P10255" s="2"/>
    </row>
    <row r="10256" spans="1:16" ht="14.25" customHeight="1" x14ac:dyDescent="0.3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P10256" s="2"/>
    </row>
    <row r="10257" spans="1:16" ht="14.25" customHeight="1" x14ac:dyDescent="0.3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P10257" s="2"/>
    </row>
    <row r="10258" spans="1:16" ht="14.25" customHeight="1" x14ac:dyDescent="0.3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P10258" s="2"/>
    </row>
    <row r="10259" spans="1:16" ht="14.25" customHeight="1" x14ac:dyDescent="0.3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P10259" s="2"/>
    </row>
    <row r="10260" spans="1:16" ht="14.25" customHeight="1" x14ac:dyDescent="0.3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  <c r="P10260" s="2"/>
    </row>
    <row r="10261" spans="1:16" ht="14.25" customHeight="1" x14ac:dyDescent="0.3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P10261" s="2"/>
    </row>
    <row r="10262" spans="1:16" ht="14.25" customHeight="1" x14ac:dyDescent="0.3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P10262" s="2"/>
    </row>
    <row r="10263" spans="1:16" ht="14.25" customHeight="1" x14ac:dyDescent="0.3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  <c r="P10263" s="2"/>
    </row>
    <row r="10264" spans="1:16" ht="14.25" customHeight="1" x14ac:dyDescent="0.3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P10264" s="2"/>
    </row>
    <row r="10265" spans="1:16" ht="14.25" customHeight="1" x14ac:dyDescent="0.3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P10265" s="2"/>
    </row>
    <row r="10266" spans="1:16" ht="14.25" customHeight="1" x14ac:dyDescent="0.3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  <c r="P10266" s="2"/>
    </row>
    <row r="10267" spans="1:16" ht="14.25" customHeight="1" x14ac:dyDescent="0.3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P10267" s="2"/>
    </row>
    <row r="10268" spans="1:16" ht="14.25" customHeight="1" x14ac:dyDescent="0.3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P10268" s="2"/>
    </row>
    <row r="10269" spans="1:16" ht="14.25" customHeight="1" x14ac:dyDescent="0.3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  <c r="P10269" s="2"/>
    </row>
    <row r="10270" spans="1:16" ht="14.25" customHeight="1" x14ac:dyDescent="0.3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P10270" s="2"/>
    </row>
    <row r="10271" spans="1:16" ht="14.25" customHeight="1" x14ac:dyDescent="0.3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P10271" s="2"/>
    </row>
    <row r="10272" spans="1:16" ht="14.25" customHeight="1" x14ac:dyDescent="0.3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P10272" s="2"/>
    </row>
    <row r="10273" spans="1:16" ht="14.25" customHeight="1" x14ac:dyDescent="0.3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  <c r="P10273" s="2"/>
    </row>
    <row r="10274" spans="1:16" ht="14.25" customHeight="1" x14ac:dyDescent="0.3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P10274" s="2"/>
    </row>
    <row r="10275" spans="1:16" ht="14.25" customHeight="1" x14ac:dyDescent="0.3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P10275" s="2"/>
    </row>
    <row r="10276" spans="1:16" ht="14.25" customHeight="1" x14ac:dyDescent="0.3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P10276" s="2"/>
    </row>
    <row r="10277" spans="1:16" ht="14.25" customHeight="1" x14ac:dyDescent="0.3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P10277" s="2"/>
    </row>
    <row r="10278" spans="1:16" ht="14.25" customHeight="1" x14ac:dyDescent="0.3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  <c r="P10278" s="2"/>
    </row>
    <row r="10279" spans="1:16" ht="14.25" customHeight="1" x14ac:dyDescent="0.3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  <c r="P10279" s="2"/>
    </row>
    <row r="10280" spans="1:16" ht="14.25" customHeight="1" x14ac:dyDescent="0.3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P10280" s="2"/>
    </row>
    <row r="10281" spans="1:16" ht="14.25" customHeight="1" x14ac:dyDescent="0.3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P10281" s="2"/>
    </row>
    <row r="10282" spans="1:16" ht="14.25" customHeight="1" x14ac:dyDescent="0.3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P10282" s="2"/>
    </row>
    <row r="10283" spans="1:16" ht="14.25" customHeight="1" x14ac:dyDescent="0.3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P10283" s="2"/>
    </row>
    <row r="10284" spans="1:16" ht="14.25" customHeight="1" x14ac:dyDescent="0.3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P10284" s="2"/>
    </row>
    <row r="10285" spans="1:16" ht="14.25" customHeight="1" x14ac:dyDescent="0.3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  <c r="P10285" s="2"/>
    </row>
    <row r="10286" spans="1:16" ht="14.25" customHeight="1" x14ac:dyDescent="0.3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P10286" s="2"/>
    </row>
    <row r="10287" spans="1:16" ht="14.25" customHeight="1" x14ac:dyDescent="0.3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P10287" s="2"/>
    </row>
    <row r="10288" spans="1:16" ht="14.25" customHeight="1" x14ac:dyDescent="0.3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  <c r="P10288" s="2"/>
    </row>
    <row r="10289" spans="1:16" ht="14.25" customHeight="1" x14ac:dyDescent="0.3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P10289" s="2"/>
    </row>
    <row r="10290" spans="1:16" ht="14.25" customHeight="1" x14ac:dyDescent="0.3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P10290" s="2"/>
    </row>
    <row r="10291" spans="1:16" ht="14.25" customHeight="1" x14ac:dyDescent="0.3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P10291" s="2"/>
    </row>
    <row r="10292" spans="1:16" ht="14.25" customHeight="1" x14ac:dyDescent="0.3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  <c r="P10292" s="2"/>
    </row>
    <row r="10293" spans="1:16" ht="14.25" customHeight="1" x14ac:dyDescent="0.3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  <c r="P10293" s="2"/>
    </row>
    <row r="10294" spans="1:16" ht="14.25" customHeight="1" x14ac:dyDescent="0.3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P10294" s="2"/>
    </row>
    <row r="10295" spans="1:16" ht="14.25" customHeight="1" x14ac:dyDescent="0.3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  <c r="P10295" s="2"/>
    </row>
    <row r="10296" spans="1:16" ht="14.25" customHeight="1" x14ac:dyDescent="0.3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P10296" s="2"/>
    </row>
    <row r="10297" spans="1:16" ht="14.25" customHeight="1" x14ac:dyDescent="0.3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P10297" s="2"/>
    </row>
    <row r="10298" spans="1:16" ht="14.25" customHeight="1" x14ac:dyDescent="0.3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P10298" s="2"/>
    </row>
    <row r="10299" spans="1:16" ht="14.25" customHeight="1" x14ac:dyDescent="0.3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  <c r="P10299" s="2"/>
    </row>
    <row r="10300" spans="1:16" ht="14.25" customHeight="1" x14ac:dyDescent="0.3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P10300" s="2"/>
    </row>
    <row r="10301" spans="1:16" ht="14.25" customHeight="1" x14ac:dyDescent="0.3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P10301" s="2"/>
    </row>
    <row r="10302" spans="1:16" ht="14.25" customHeight="1" x14ac:dyDescent="0.3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  <c r="P10302" s="2"/>
    </row>
    <row r="10303" spans="1:16" ht="14.25" customHeight="1" x14ac:dyDescent="0.3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P10303" s="2"/>
    </row>
    <row r="10304" spans="1:16" ht="14.25" customHeight="1" x14ac:dyDescent="0.3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P10304" s="2"/>
    </row>
    <row r="10305" spans="1:16" ht="14.25" customHeight="1" x14ac:dyDescent="0.3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P10305" s="2"/>
    </row>
    <row r="10306" spans="1:16" ht="14.25" customHeight="1" x14ac:dyDescent="0.3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 t="shared" si="320"/>
        <v>1704.8954999999999</v>
      </c>
      <c r="H10306" s="2">
        <f t="shared" si="321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  <c r="P10306" s="2"/>
    </row>
    <row r="10307" spans="1:16" ht="14.25" customHeight="1" x14ac:dyDescent="0.3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 t="shared" ref="G10307:G10370" si="322">E10307*F10307</f>
        <v>407.08799999999997</v>
      </c>
      <c r="H10307" s="2">
        <f t="shared" ref="H10307:H10370" si="323"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P10307" s="2"/>
    </row>
    <row r="10308" spans="1:16" ht="14.25" customHeight="1" x14ac:dyDescent="0.3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  <c r="P10308" s="2"/>
    </row>
    <row r="10309" spans="1:16" ht="14.25" customHeight="1" x14ac:dyDescent="0.3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P10309" s="2"/>
    </row>
    <row r="10310" spans="1:16" ht="14.25" customHeight="1" x14ac:dyDescent="0.3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P10310" s="2"/>
    </row>
    <row r="10311" spans="1:16" ht="14.25" customHeight="1" x14ac:dyDescent="0.3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P10311" s="2"/>
    </row>
    <row r="10312" spans="1:16" ht="14.25" customHeight="1" x14ac:dyDescent="0.3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P10312" s="2"/>
    </row>
    <row r="10313" spans="1:16" ht="14.25" customHeight="1" x14ac:dyDescent="0.3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P10313" s="2"/>
    </row>
    <row r="10314" spans="1:16" ht="14.25" customHeight="1" x14ac:dyDescent="0.3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P10314" s="2"/>
    </row>
    <row r="10315" spans="1:16" ht="14.25" customHeight="1" x14ac:dyDescent="0.3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P10315" s="2"/>
    </row>
    <row r="10316" spans="1:16" ht="14.25" customHeight="1" x14ac:dyDescent="0.3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P10316" s="2"/>
    </row>
    <row r="10317" spans="1:16" ht="14.25" customHeight="1" x14ac:dyDescent="0.3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P10317" s="2"/>
    </row>
    <row r="10318" spans="1:16" ht="14.25" customHeight="1" x14ac:dyDescent="0.3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  <c r="P10318" s="2"/>
    </row>
    <row r="10319" spans="1:16" ht="14.25" customHeight="1" x14ac:dyDescent="0.3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  <c r="P10319" s="2"/>
    </row>
    <row r="10320" spans="1:16" ht="14.25" customHeight="1" x14ac:dyDescent="0.3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P10320" s="2"/>
    </row>
    <row r="10321" spans="1:16" ht="14.25" customHeight="1" x14ac:dyDescent="0.3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P10321" s="2"/>
    </row>
    <row r="10322" spans="1:16" ht="14.25" customHeight="1" x14ac:dyDescent="0.3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P10322" s="2"/>
    </row>
    <row r="10323" spans="1:16" ht="14.25" customHeight="1" x14ac:dyDescent="0.3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P10323" s="2"/>
    </row>
    <row r="10324" spans="1:16" ht="14.25" customHeight="1" x14ac:dyDescent="0.3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  <c r="P10324" s="2"/>
    </row>
    <row r="10325" spans="1:16" ht="14.25" customHeight="1" x14ac:dyDescent="0.3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P10325" s="2"/>
    </row>
    <row r="10326" spans="1:16" ht="14.25" customHeight="1" x14ac:dyDescent="0.3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P10326" s="2"/>
    </row>
    <row r="10327" spans="1:16" ht="14.25" customHeight="1" x14ac:dyDescent="0.3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P10327" s="2"/>
    </row>
    <row r="10328" spans="1:16" ht="14.25" customHeight="1" x14ac:dyDescent="0.3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P10328" s="2"/>
    </row>
    <row r="10329" spans="1:16" ht="14.25" customHeight="1" x14ac:dyDescent="0.3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P10329" s="2"/>
    </row>
    <row r="10330" spans="1:16" ht="14.25" customHeight="1" x14ac:dyDescent="0.3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P10330" s="2"/>
    </row>
    <row r="10331" spans="1:16" ht="14.25" customHeight="1" x14ac:dyDescent="0.3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P10331" s="2"/>
    </row>
    <row r="10332" spans="1:16" ht="14.25" customHeight="1" x14ac:dyDescent="0.3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P10332" s="2"/>
    </row>
    <row r="10333" spans="1:16" ht="14.25" customHeight="1" x14ac:dyDescent="0.3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P10333" s="2"/>
    </row>
    <row r="10334" spans="1:16" ht="14.25" customHeight="1" x14ac:dyDescent="0.3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  <c r="P10334" s="2"/>
    </row>
    <row r="10335" spans="1:16" ht="14.25" customHeight="1" x14ac:dyDescent="0.3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  <c r="P10335" s="2"/>
    </row>
    <row r="10336" spans="1:16" ht="14.25" customHeight="1" x14ac:dyDescent="0.3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P10336" s="2"/>
    </row>
    <row r="10337" spans="1:16" ht="14.25" customHeight="1" x14ac:dyDescent="0.3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  <c r="P10337" s="2"/>
    </row>
    <row r="10338" spans="1:16" ht="14.25" customHeight="1" x14ac:dyDescent="0.3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P10338" s="2"/>
    </row>
    <row r="10339" spans="1:16" ht="14.25" customHeight="1" x14ac:dyDescent="0.3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  <c r="P10339" s="2"/>
    </row>
    <row r="10340" spans="1:16" ht="14.25" customHeight="1" x14ac:dyDescent="0.3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P10340" s="2"/>
    </row>
    <row r="10341" spans="1:16" ht="14.25" customHeight="1" x14ac:dyDescent="0.3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P10341" s="2"/>
    </row>
    <row r="10342" spans="1:16" ht="14.25" customHeight="1" x14ac:dyDescent="0.3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P10342" s="2"/>
    </row>
    <row r="10343" spans="1:16" ht="14.25" customHeight="1" x14ac:dyDescent="0.3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P10343" s="2"/>
    </row>
    <row r="10344" spans="1:16" ht="14.25" customHeight="1" x14ac:dyDescent="0.3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P10344" s="2"/>
    </row>
    <row r="10345" spans="1:16" ht="14.25" customHeight="1" x14ac:dyDescent="0.3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P10345" s="2"/>
    </row>
    <row r="10346" spans="1:16" ht="14.25" customHeight="1" x14ac:dyDescent="0.3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P10346" s="2"/>
    </row>
    <row r="10347" spans="1:16" ht="14.25" customHeight="1" x14ac:dyDescent="0.3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P10347" s="2"/>
    </row>
    <row r="10348" spans="1:16" ht="14.25" customHeight="1" x14ac:dyDescent="0.3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P10348" s="2"/>
    </row>
    <row r="10349" spans="1:16" ht="14.25" customHeight="1" x14ac:dyDescent="0.3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P10349" s="2"/>
    </row>
    <row r="10350" spans="1:16" ht="14.25" customHeight="1" x14ac:dyDescent="0.3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P10350" s="2"/>
    </row>
    <row r="10351" spans="1:16" ht="14.25" customHeight="1" x14ac:dyDescent="0.3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P10351" s="2"/>
    </row>
    <row r="10352" spans="1:16" ht="14.25" customHeight="1" x14ac:dyDescent="0.3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P10352" s="2"/>
    </row>
    <row r="10353" spans="1:16" ht="14.25" customHeight="1" x14ac:dyDescent="0.3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P10353" s="2"/>
    </row>
    <row r="10354" spans="1:16" ht="14.25" customHeight="1" x14ac:dyDescent="0.3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P10354" s="2"/>
    </row>
    <row r="10355" spans="1:16" ht="14.25" customHeight="1" x14ac:dyDescent="0.3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  <c r="P10355" s="2"/>
    </row>
    <row r="10356" spans="1:16" ht="14.25" customHeight="1" x14ac:dyDescent="0.3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P10356" s="2"/>
    </row>
    <row r="10357" spans="1:16" ht="14.25" customHeight="1" x14ac:dyDescent="0.3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  <c r="P10357" s="2"/>
    </row>
    <row r="10358" spans="1:16" ht="14.25" customHeight="1" x14ac:dyDescent="0.3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  <c r="P10358" s="2"/>
    </row>
    <row r="10359" spans="1:16" ht="14.25" customHeight="1" x14ac:dyDescent="0.3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P10359" s="2"/>
    </row>
    <row r="10360" spans="1:16" ht="14.25" customHeight="1" x14ac:dyDescent="0.3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P10360" s="2"/>
    </row>
    <row r="10361" spans="1:16" ht="14.25" customHeight="1" x14ac:dyDescent="0.3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  <c r="P10361" s="2"/>
    </row>
    <row r="10362" spans="1:16" ht="14.25" customHeight="1" x14ac:dyDescent="0.3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  <c r="P10362" s="2"/>
    </row>
    <row r="10363" spans="1:16" ht="14.25" customHeight="1" x14ac:dyDescent="0.3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P10363" s="2"/>
    </row>
    <row r="10364" spans="1:16" ht="14.25" customHeight="1" x14ac:dyDescent="0.3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  <c r="P10364" s="2"/>
    </row>
    <row r="10365" spans="1:16" ht="14.25" customHeight="1" x14ac:dyDescent="0.3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  <c r="P10365" s="2"/>
    </row>
    <row r="10366" spans="1:16" ht="14.25" customHeight="1" x14ac:dyDescent="0.3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P10366" s="2"/>
    </row>
    <row r="10367" spans="1:16" ht="14.25" customHeight="1" x14ac:dyDescent="0.3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P10367" s="2"/>
    </row>
    <row r="10368" spans="1:16" ht="14.25" customHeight="1" x14ac:dyDescent="0.3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P10368" s="2"/>
    </row>
    <row r="10369" spans="1:16" ht="14.25" customHeight="1" x14ac:dyDescent="0.3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  <c r="P10369" s="2"/>
    </row>
    <row r="10370" spans="1:16" ht="14.25" customHeight="1" x14ac:dyDescent="0.3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 t="shared" si="322"/>
        <v>1151.5336</v>
      </c>
      <c r="H10370" s="2">
        <f t="shared" si="323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  <c r="P10370" s="2"/>
    </row>
    <row r="10371" spans="1:16" ht="14.25" customHeight="1" x14ac:dyDescent="0.3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 t="shared" ref="G10371:G10434" si="324">E10371*F10371</f>
        <v>242.6832</v>
      </c>
      <c r="H10371" s="2">
        <f t="shared" ref="H10371:H10434" si="325"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P10371" s="2"/>
    </row>
    <row r="10372" spans="1:16" ht="14.25" customHeight="1" x14ac:dyDescent="0.3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P10372" s="2"/>
    </row>
    <row r="10373" spans="1:16" ht="14.25" customHeight="1" x14ac:dyDescent="0.3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P10373" s="2"/>
    </row>
    <row r="10374" spans="1:16" ht="14.25" customHeight="1" x14ac:dyDescent="0.3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P10374" s="2"/>
    </row>
    <row r="10375" spans="1:16" ht="14.25" customHeight="1" x14ac:dyDescent="0.3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P10375" s="2"/>
    </row>
    <row r="10376" spans="1:16" ht="14.25" customHeight="1" x14ac:dyDescent="0.3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  <c r="P10376" s="2"/>
    </row>
    <row r="10377" spans="1:16" ht="14.25" customHeight="1" x14ac:dyDescent="0.3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P10377" s="2"/>
    </row>
    <row r="10378" spans="1:16" ht="14.25" customHeight="1" x14ac:dyDescent="0.3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P10378" s="2"/>
    </row>
    <row r="10379" spans="1:16" ht="14.25" customHeight="1" x14ac:dyDescent="0.3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  <c r="P10379" s="2"/>
    </row>
    <row r="10380" spans="1:16" ht="14.25" customHeight="1" x14ac:dyDescent="0.3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P10380" s="2"/>
    </row>
    <row r="10381" spans="1:16" ht="14.25" customHeight="1" x14ac:dyDescent="0.3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P10381" s="2"/>
    </row>
    <row r="10382" spans="1:16" ht="14.25" customHeight="1" x14ac:dyDescent="0.3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  <c r="P10382" s="2"/>
    </row>
    <row r="10383" spans="1:16" ht="14.25" customHeight="1" x14ac:dyDescent="0.3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P10383" s="2"/>
    </row>
    <row r="10384" spans="1:16" ht="14.25" customHeight="1" x14ac:dyDescent="0.3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P10384" s="2"/>
    </row>
    <row r="10385" spans="1:16" ht="14.25" customHeight="1" x14ac:dyDescent="0.3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P10385" s="2"/>
    </row>
    <row r="10386" spans="1:16" ht="14.25" customHeight="1" x14ac:dyDescent="0.3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P10386" s="2"/>
    </row>
    <row r="10387" spans="1:16" ht="14.25" customHeight="1" x14ac:dyDescent="0.3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P10387" s="2"/>
    </row>
    <row r="10388" spans="1:16" ht="14.25" customHeight="1" x14ac:dyDescent="0.3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P10388" s="2"/>
    </row>
    <row r="10389" spans="1:16" ht="14.25" customHeight="1" x14ac:dyDescent="0.3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P10389" s="2"/>
    </row>
    <row r="10390" spans="1:16" ht="14.25" customHeight="1" x14ac:dyDescent="0.3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  <c r="P10390" s="2"/>
    </row>
    <row r="10391" spans="1:16" ht="14.25" customHeight="1" x14ac:dyDescent="0.3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P10391" s="2"/>
    </row>
    <row r="10392" spans="1:16" ht="14.25" customHeight="1" x14ac:dyDescent="0.3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P10392" s="2"/>
    </row>
    <row r="10393" spans="1:16" ht="14.25" customHeight="1" x14ac:dyDescent="0.3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  <c r="P10393" s="2"/>
    </row>
    <row r="10394" spans="1:16" ht="14.25" customHeight="1" x14ac:dyDescent="0.3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P10394" s="2"/>
    </row>
    <row r="10395" spans="1:16" ht="14.25" customHeight="1" x14ac:dyDescent="0.3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  <c r="P10395" s="2"/>
    </row>
    <row r="10396" spans="1:16" ht="14.25" customHeight="1" x14ac:dyDescent="0.3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P10396" s="2"/>
    </row>
    <row r="10397" spans="1:16" ht="14.25" customHeight="1" x14ac:dyDescent="0.3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P10397" s="2"/>
    </row>
    <row r="10398" spans="1:16" ht="14.25" customHeight="1" x14ac:dyDescent="0.3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  <c r="P10398" s="2"/>
    </row>
    <row r="10399" spans="1:16" ht="14.25" customHeight="1" x14ac:dyDescent="0.3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  <c r="P10399" s="2"/>
    </row>
    <row r="10400" spans="1:16" ht="14.25" customHeight="1" x14ac:dyDescent="0.3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  <c r="P10400" s="2"/>
    </row>
    <row r="10401" spans="1:16" ht="14.25" customHeight="1" x14ac:dyDescent="0.3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  <c r="P10401" s="2"/>
    </row>
    <row r="10402" spans="1:16" ht="14.25" customHeight="1" x14ac:dyDescent="0.3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P10402" s="2"/>
    </row>
    <row r="10403" spans="1:16" ht="14.25" customHeight="1" x14ac:dyDescent="0.3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P10403" s="2"/>
    </row>
    <row r="10404" spans="1:16" ht="14.25" customHeight="1" x14ac:dyDescent="0.3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P10404" s="2"/>
    </row>
    <row r="10405" spans="1:16" ht="14.25" customHeight="1" x14ac:dyDescent="0.3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  <c r="P10405" s="2"/>
    </row>
    <row r="10406" spans="1:16" ht="14.25" customHeight="1" x14ac:dyDescent="0.3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P10406" s="2"/>
    </row>
    <row r="10407" spans="1:16" ht="14.25" customHeight="1" x14ac:dyDescent="0.3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P10407" s="2"/>
    </row>
    <row r="10408" spans="1:16" ht="14.25" customHeight="1" x14ac:dyDescent="0.3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P10408" s="2"/>
    </row>
    <row r="10409" spans="1:16" ht="14.25" customHeight="1" x14ac:dyDescent="0.3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P10409" s="2"/>
    </row>
    <row r="10410" spans="1:16" ht="14.25" customHeight="1" x14ac:dyDescent="0.3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  <c r="P10410" s="2"/>
    </row>
    <row r="10411" spans="1:16" ht="14.25" customHeight="1" x14ac:dyDescent="0.3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P10411" s="2"/>
    </row>
    <row r="10412" spans="1:16" ht="14.25" customHeight="1" x14ac:dyDescent="0.3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  <c r="P10412" s="2"/>
    </row>
    <row r="10413" spans="1:16" ht="14.25" customHeight="1" x14ac:dyDescent="0.3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P10413" s="2"/>
    </row>
    <row r="10414" spans="1:16" ht="14.25" customHeight="1" x14ac:dyDescent="0.3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P10414" s="2"/>
    </row>
    <row r="10415" spans="1:16" ht="14.25" customHeight="1" x14ac:dyDescent="0.3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  <c r="P10415" s="2"/>
    </row>
    <row r="10416" spans="1:16" ht="14.25" customHeight="1" x14ac:dyDescent="0.3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P10416" s="2"/>
    </row>
    <row r="10417" spans="1:16" ht="14.25" customHeight="1" x14ac:dyDescent="0.3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P10417" s="2"/>
    </row>
    <row r="10418" spans="1:16" ht="14.25" customHeight="1" x14ac:dyDescent="0.3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  <c r="P10418" s="2"/>
    </row>
    <row r="10419" spans="1:16" ht="14.25" customHeight="1" x14ac:dyDescent="0.3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  <c r="P10419" s="2"/>
    </row>
    <row r="10420" spans="1:16" ht="14.25" customHeight="1" x14ac:dyDescent="0.3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P10420" s="2"/>
    </row>
    <row r="10421" spans="1:16" ht="14.25" customHeight="1" x14ac:dyDescent="0.3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  <c r="P10421" s="2"/>
    </row>
    <row r="10422" spans="1:16" ht="14.25" customHeight="1" x14ac:dyDescent="0.3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P10422" s="2"/>
    </row>
    <row r="10423" spans="1:16" ht="14.25" customHeight="1" x14ac:dyDescent="0.3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P10423" s="2"/>
    </row>
    <row r="10424" spans="1:16" ht="14.25" customHeight="1" x14ac:dyDescent="0.3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P10424" s="2"/>
    </row>
    <row r="10425" spans="1:16" ht="14.25" customHeight="1" x14ac:dyDescent="0.3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  <c r="P10425" s="2"/>
    </row>
    <row r="10426" spans="1:16" ht="14.25" customHeight="1" x14ac:dyDescent="0.3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P10426" s="2"/>
    </row>
    <row r="10427" spans="1:16" ht="14.25" customHeight="1" x14ac:dyDescent="0.3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  <c r="P10427" s="2"/>
    </row>
    <row r="10428" spans="1:16" ht="14.25" customHeight="1" x14ac:dyDescent="0.3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  <c r="P10428" s="2"/>
    </row>
    <row r="10429" spans="1:16" ht="14.25" customHeight="1" x14ac:dyDescent="0.3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P10429" s="2"/>
    </row>
    <row r="10430" spans="1:16" ht="14.25" customHeight="1" x14ac:dyDescent="0.3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P10430" s="2"/>
    </row>
    <row r="10431" spans="1:16" ht="14.25" customHeight="1" x14ac:dyDescent="0.3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P10431" s="2"/>
    </row>
    <row r="10432" spans="1:16" ht="14.25" customHeight="1" x14ac:dyDescent="0.3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  <c r="P10432" s="2"/>
    </row>
    <row r="10433" spans="1:16" ht="14.25" customHeight="1" x14ac:dyDescent="0.3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P10433" s="2"/>
    </row>
    <row r="10434" spans="1:16" ht="14.25" customHeight="1" x14ac:dyDescent="0.3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 t="shared" si="324"/>
        <v>1047.1188</v>
      </c>
      <c r="H10434" s="2">
        <f t="shared" si="325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  <c r="P10434" s="2"/>
    </row>
    <row r="10435" spans="1:16" ht="14.25" customHeight="1" x14ac:dyDescent="0.3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 t="shared" ref="G10435:G10498" si="326">E10435*F10435</f>
        <v>118.95240000000001</v>
      </c>
      <c r="H10435" s="2">
        <f t="shared" ref="H10435:H10498" si="327"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P10435" s="2"/>
    </row>
    <row r="10436" spans="1:16" ht="14.25" customHeight="1" x14ac:dyDescent="0.3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P10436" s="2"/>
    </row>
    <row r="10437" spans="1:16" ht="14.25" customHeight="1" x14ac:dyDescent="0.3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P10437" s="2"/>
    </row>
    <row r="10438" spans="1:16" ht="14.25" customHeight="1" x14ac:dyDescent="0.3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  <c r="P10438" s="2"/>
    </row>
    <row r="10439" spans="1:16" ht="14.25" customHeight="1" x14ac:dyDescent="0.3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P10439" s="2"/>
    </row>
    <row r="10440" spans="1:16" ht="14.25" customHeight="1" x14ac:dyDescent="0.3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P10440" s="2"/>
    </row>
    <row r="10441" spans="1:16" ht="14.25" customHeight="1" x14ac:dyDescent="0.3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P10441" s="2"/>
    </row>
    <row r="10442" spans="1:16" ht="14.25" customHeight="1" x14ac:dyDescent="0.3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P10442" s="2"/>
    </row>
    <row r="10443" spans="1:16" ht="14.25" customHeight="1" x14ac:dyDescent="0.3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P10443" s="2"/>
    </row>
    <row r="10444" spans="1:16" ht="14.25" customHeight="1" x14ac:dyDescent="0.3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  <c r="P10444" s="2"/>
    </row>
    <row r="10445" spans="1:16" ht="14.25" customHeight="1" x14ac:dyDescent="0.3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P10445" s="2"/>
    </row>
    <row r="10446" spans="1:16" ht="14.25" customHeight="1" x14ac:dyDescent="0.3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P10446" s="2"/>
    </row>
    <row r="10447" spans="1:16" ht="14.25" customHeight="1" x14ac:dyDescent="0.3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P10447" s="2"/>
    </row>
    <row r="10448" spans="1:16" ht="14.25" customHeight="1" x14ac:dyDescent="0.3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P10448" s="2"/>
    </row>
    <row r="10449" spans="1:16" ht="14.25" customHeight="1" x14ac:dyDescent="0.3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P10449" s="2"/>
    </row>
    <row r="10450" spans="1:16" ht="14.25" customHeight="1" x14ac:dyDescent="0.3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P10450" s="2"/>
    </row>
    <row r="10451" spans="1:16" ht="14.25" customHeight="1" x14ac:dyDescent="0.3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P10451" s="2"/>
    </row>
    <row r="10452" spans="1:16" ht="14.25" customHeight="1" x14ac:dyDescent="0.3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P10452" s="2"/>
    </row>
    <row r="10453" spans="1:16" ht="14.25" customHeight="1" x14ac:dyDescent="0.3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  <c r="P10453" s="2"/>
    </row>
    <row r="10454" spans="1:16" ht="14.25" customHeight="1" x14ac:dyDescent="0.3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P10454" s="2"/>
    </row>
    <row r="10455" spans="1:16" ht="14.25" customHeight="1" x14ac:dyDescent="0.3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P10455" s="2"/>
    </row>
    <row r="10456" spans="1:16" ht="14.25" customHeight="1" x14ac:dyDescent="0.3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  <c r="P10456" s="2"/>
    </row>
    <row r="10457" spans="1:16" ht="14.25" customHeight="1" x14ac:dyDescent="0.3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P10457" s="2"/>
    </row>
    <row r="10458" spans="1:16" ht="14.25" customHeight="1" x14ac:dyDescent="0.3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P10458" s="2"/>
    </row>
    <row r="10459" spans="1:16" ht="14.25" customHeight="1" x14ac:dyDescent="0.3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P10459" s="2"/>
    </row>
    <row r="10460" spans="1:16" ht="14.25" customHeight="1" x14ac:dyDescent="0.3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  <c r="P10460" s="2"/>
    </row>
    <row r="10461" spans="1:16" ht="14.25" customHeight="1" x14ac:dyDescent="0.3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P10461" s="2"/>
    </row>
    <row r="10462" spans="1:16" ht="14.25" customHeight="1" x14ac:dyDescent="0.3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P10462" s="2"/>
    </row>
    <row r="10463" spans="1:16" ht="14.25" customHeight="1" x14ac:dyDescent="0.3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P10463" s="2"/>
    </row>
    <row r="10464" spans="1:16" ht="14.25" customHeight="1" x14ac:dyDescent="0.3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P10464" s="2"/>
    </row>
    <row r="10465" spans="1:16" ht="14.25" customHeight="1" x14ac:dyDescent="0.3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P10465" s="2"/>
    </row>
    <row r="10466" spans="1:16" ht="14.25" customHeight="1" x14ac:dyDescent="0.3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  <c r="P10466" s="2"/>
    </row>
    <row r="10467" spans="1:16" ht="14.25" customHeight="1" x14ac:dyDescent="0.3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P10467" s="2"/>
    </row>
    <row r="10468" spans="1:16" ht="14.25" customHeight="1" x14ac:dyDescent="0.3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P10468" s="2"/>
    </row>
    <row r="10469" spans="1:16" ht="14.25" customHeight="1" x14ac:dyDescent="0.3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P10469" s="2"/>
    </row>
    <row r="10470" spans="1:16" ht="14.25" customHeight="1" x14ac:dyDescent="0.3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P10470" s="2"/>
    </row>
    <row r="10471" spans="1:16" ht="14.25" customHeight="1" x14ac:dyDescent="0.3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P10471" s="2"/>
    </row>
    <row r="10472" spans="1:16" ht="14.25" customHeight="1" x14ac:dyDescent="0.3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P10472" s="2"/>
    </row>
    <row r="10473" spans="1:16" ht="14.25" customHeight="1" x14ac:dyDescent="0.3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P10473" s="2"/>
    </row>
    <row r="10474" spans="1:16" ht="14.25" customHeight="1" x14ac:dyDescent="0.3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P10474" s="2"/>
    </row>
    <row r="10475" spans="1:16" ht="14.25" customHeight="1" x14ac:dyDescent="0.3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  <c r="P10475" s="2"/>
    </row>
    <row r="10476" spans="1:16" ht="14.25" customHeight="1" x14ac:dyDescent="0.3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P10476" s="2"/>
    </row>
    <row r="10477" spans="1:16" ht="14.25" customHeight="1" x14ac:dyDescent="0.3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  <c r="P10477" s="2"/>
    </row>
    <row r="10478" spans="1:16" ht="14.25" customHeight="1" x14ac:dyDescent="0.3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P10478" s="2"/>
    </row>
    <row r="10479" spans="1:16" ht="14.25" customHeight="1" x14ac:dyDescent="0.3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P10479" s="2"/>
    </row>
    <row r="10480" spans="1:16" ht="14.25" customHeight="1" x14ac:dyDescent="0.3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P10480" s="2"/>
    </row>
    <row r="10481" spans="1:16" ht="14.25" customHeight="1" x14ac:dyDescent="0.3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P10481" s="2"/>
    </row>
    <row r="10482" spans="1:16" ht="14.25" customHeight="1" x14ac:dyDescent="0.3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P10482" s="2"/>
    </row>
    <row r="10483" spans="1:16" ht="14.25" customHeight="1" x14ac:dyDescent="0.3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P10483" s="2"/>
    </row>
    <row r="10484" spans="1:16" ht="14.25" customHeight="1" x14ac:dyDescent="0.3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P10484" s="2"/>
    </row>
    <row r="10485" spans="1:16" ht="14.25" customHeight="1" x14ac:dyDescent="0.3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P10485" s="2"/>
    </row>
    <row r="10486" spans="1:16" ht="14.25" customHeight="1" x14ac:dyDescent="0.3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P10486" s="2"/>
    </row>
    <row r="10487" spans="1:16" ht="14.25" customHeight="1" x14ac:dyDescent="0.3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P10487" s="2"/>
    </row>
    <row r="10488" spans="1:16" ht="14.25" customHeight="1" x14ac:dyDescent="0.3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  <c r="P10488" s="2"/>
    </row>
    <row r="10489" spans="1:16" ht="14.25" customHeight="1" x14ac:dyDescent="0.3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P10489" s="2"/>
    </row>
    <row r="10490" spans="1:16" ht="14.25" customHeight="1" x14ac:dyDescent="0.3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P10490" s="2"/>
    </row>
    <row r="10491" spans="1:16" ht="14.25" customHeight="1" x14ac:dyDescent="0.3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  <c r="P10491" s="2"/>
    </row>
    <row r="10492" spans="1:16" ht="14.25" customHeight="1" x14ac:dyDescent="0.3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P10492" s="2"/>
    </row>
    <row r="10493" spans="1:16" ht="14.25" customHeight="1" x14ac:dyDescent="0.3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  <c r="P10493" s="2"/>
    </row>
    <row r="10494" spans="1:16" ht="14.25" customHeight="1" x14ac:dyDescent="0.3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P10494" s="2"/>
    </row>
    <row r="10495" spans="1:16" ht="14.25" customHeight="1" x14ac:dyDescent="0.3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P10495" s="2"/>
    </row>
    <row r="10496" spans="1:16" ht="14.25" customHeight="1" x14ac:dyDescent="0.3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P10496" s="2"/>
    </row>
    <row r="10497" spans="1:16" ht="14.25" customHeight="1" x14ac:dyDescent="0.3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  <c r="P10497" s="2"/>
    </row>
    <row r="10498" spans="1:16" ht="14.25" customHeight="1" x14ac:dyDescent="0.3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 t="shared" si="326"/>
        <v>205.72450000000001</v>
      </c>
      <c r="H10498" s="2">
        <f t="shared" si="327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P10498" s="2"/>
    </row>
    <row r="10499" spans="1:16" ht="14.25" customHeight="1" x14ac:dyDescent="0.3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 t="shared" ref="G10499:G10562" si="328">E10499*F10499</f>
        <v>80.364000000000004</v>
      </c>
      <c r="H10499" s="2">
        <f t="shared" ref="H10499:H10562" si="329"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P10499" s="2"/>
    </row>
    <row r="10500" spans="1:16" ht="14.25" customHeight="1" x14ac:dyDescent="0.3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P10500" s="2"/>
    </row>
    <row r="10501" spans="1:16" ht="14.25" customHeight="1" x14ac:dyDescent="0.3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P10501" s="2"/>
    </row>
    <row r="10502" spans="1:16" ht="14.25" customHeight="1" x14ac:dyDescent="0.3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P10502" s="2"/>
    </row>
    <row r="10503" spans="1:16" ht="14.25" customHeight="1" x14ac:dyDescent="0.3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P10503" s="2"/>
    </row>
    <row r="10504" spans="1:16" ht="14.25" customHeight="1" x14ac:dyDescent="0.3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P10504" s="2"/>
    </row>
    <row r="10505" spans="1:16" ht="14.25" customHeight="1" x14ac:dyDescent="0.3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P10505" s="2"/>
    </row>
    <row r="10506" spans="1:16" ht="14.25" customHeight="1" x14ac:dyDescent="0.3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P10506" s="2"/>
    </row>
    <row r="10507" spans="1:16" ht="14.25" customHeight="1" x14ac:dyDescent="0.3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  <c r="P10507" s="2"/>
    </row>
    <row r="10508" spans="1:16" ht="14.25" customHeight="1" x14ac:dyDescent="0.3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P10508" s="2"/>
    </row>
    <row r="10509" spans="1:16" ht="14.25" customHeight="1" x14ac:dyDescent="0.3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P10509" s="2"/>
    </row>
    <row r="10510" spans="1:16" ht="14.25" customHeight="1" x14ac:dyDescent="0.3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P10510" s="2"/>
    </row>
    <row r="10511" spans="1:16" ht="14.25" customHeight="1" x14ac:dyDescent="0.3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P10511" s="2"/>
    </row>
    <row r="10512" spans="1:16" ht="14.25" customHeight="1" x14ac:dyDescent="0.3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P10512" s="2"/>
    </row>
    <row r="10513" spans="1:16" ht="14.25" customHeight="1" x14ac:dyDescent="0.3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  <c r="P10513" s="2"/>
    </row>
    <row r="10514" spans="1:16" ht="14.25" customHeight="1" x14ac:dyDescent="0.3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P10514" s="2"/>
    </row>
    <row r="10515" spans="1:16" ht="14.25" customHeight="1" x14ac:dyDescent="0.3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P10515" s="2"/>
    </row>
    <row r="10516" spans="1:16" ht="14.25" customHeight="1" x14ac:dyDescent="0.3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P10516" s="2"/>
    </row>
    <row r="10517" spans="1:16" ht="14.25" customHeight="1" x14ac:dyDescent="0.3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P10517" s="2"/>
    </row>
    <row r="10518" spans="1:16" ht="14.25" customHeight="1" x14ac:dyDescent="0.3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P10518" s="2"/>
    </row>
    <row r="10519" spans="1:16" ht="14.25" customHeight="1" x14ac:dyDescent="0.3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P10519" s="2"/>
    </row>
    <row r="10520" spans="1:16" ht="14.25" customHeight="1" x14ac:dyDescent="0.3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P10520" s="2"/>
    </row>
    <row r="10521" spans="1:16" ht="14.25" customHeight="1" x14ac:dyDescent="0.3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P10521" s="2"/>
    </row>
    <row r="10522" spans="1:16" ht="14.25" customHeight="1" x14ac:dyDescent="0.3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P10522" s="2"/>
    </row>
    <row r="10523" spans="1:16" ht="14.25" customHeight="1" x14ac:dyDescent="0.3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P10523" s="2"/>
    </row>
    <row r="10524" spans="1:16" ht="14.25" customHeight="1" x14ac:dyDescent="0.3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P10524" s="2"/>
    </row>
    <row r="10525" spans="1:16" ht="14.25" customHeight="1" x14ac:dyDescent="0.3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  <c r="P10525" s="2"/>
    </row>
    <row r="10526" spans="1:16" ht="14.25" customHeight="1" x14ac:dyDescent="0.3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P10526" s="2"/>
    </row>
    <row r="10527" spans="1:16" ht="14.25" customHeight="1" x14ac:dyDescent="0.3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P10527" s="2"/>
    </row>
    <row r="10528" spans="1:16" ht="14.25" customHeight="1" x14ac:dyDescent="0.3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P10528" s="2"/>
    </row>
    <row r="10529" spans="1:16" ht="14.25" customHeight="1" x14ac:dyDescent="0.3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P10529" s="2"/>
    </row>
    <row r="10530" spans="1:16" ht="14.25" customHeight="1" x14ac:dyDescent="0.3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P10530" s="2"/>
    </row>
    <row r="10531" spans="1:16" ht="14.25" customHeight="1" x14ac:dyDescent="0.3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P10531" s="2"/>
    </row>
    <row r="10532" spans="1:16" ht="14.25" customHeight="1" x14ac:dyDescent="0.3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P10532" s="2"/>
    </row>
    <row r="10533" spans="1:16" ht="14.25" customHeight="1" x14ac:dyDescent="0.3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P10533" s="2"/>
    </row>
    <row r="10534" spans="1:16" ht="14.25" customHeight="1" x14ac:dyDescent="0.3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P10534" s="2"/>
    </row>
    <row r="10535" spans="1:16" ht="14.25" customHeight="1" x14ac:dyDescent="0.3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P10535" s="2"/>
    </row>
    <row r="10536" spans="1:16" ht="14.25" customHeight="1" x14ac:dyDescent="0.3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  <c r="P10536" s="2"/>
    </row>
    <row r="10537" spans="1:16" ht="14.25" customHeight="1" x14ac:dyDescent="0.3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P10537" s="2"/>
    </row>
    <row r="10538" spans="1:16" ht="14.25" customHeight="1" x14ac:dyDescent="0.3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P10538" s="2"/>
    </row>
    <row r="10539" spans="1:16" ht="14.25" customHeight="1" x14ac:dyDescent="0.3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P10539" s="2"/>
    </row>
    <row r="10540" spans="1:16" ht="14.25" customHeight="1" x14ac:dyDescent="0.3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P10540" s="2"/>
    </row>
    <row r="10541" spans="1:16" ht="14.25" customHeight="1" x14ac:dyDescent="0.3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P10541" s="2"/>
    </row>
    <row r="10542" spans="1:16" ht="14.25" customHeight="1" x14ac:dyDescent="0.3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  <c r="P10542" s="2"/>
    </row>
    <row r="10543" spans="1:16" ht="14.25" customHeight="1" x14ac:dyDescent="0.3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P10543" s="2"/>
    </row>
    <row r="10544" spans="1:16" ht="14.25" customHeight="1" x14ac:dyDescent="0.3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  <c r="P10544" s="2"/>
    </row>
    <row r="10545" spans="1:16" ht="14.25" customHeight="1" x14ac:dyDescent="0.3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P10545" s="2"/>
    </row>
    <row r="10546" spans="1:16" ht="14.25" customHeight="1" x14ac:dyDescent="0.3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P10546" s="2"/>
    </row>
    <row r="10547" spans="1:16" ht="14.25" customHeight="1" x14ac:dyDescent="0.3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P10547" s="2"/>
    </row>
    <row r="10548" spans="1:16" ht="14.25" customHeight="1" x14ac:dyDescent="0.3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P10548" s="2"/>
    </row>
    <row r="10549" spans="1:16" ht="14.25" customHeight="1" x14ac:dyDescent="0.3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P10549" s="2"/>
    </row>
    <row r="10550" spans="1:16" ht="14.25" customHeight="1" x14ac:dyDescent="0.3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  <c r="P10550" s="2"/>
    </row>
    <row r="10551" spans="1:16" ht="14.25" customHeight="1" x14ac:dyDescent="0.3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P10551" s="2"/>
    </row>
    <row r="10552" spans="1:16" ht="14.25" customHeight="1" x14ac:dyDescent="0.3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  <c r="P10552" s="2"/>
    </row>
    <row r="10553" spans="1:16" ht="14.25" customHeight="1" x14ac:dyDescent="0.3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P10553" s="2"/>
    </row>
    <row r="10554" spans="1:16" ht="14.25" customHeight="1" x14ac:dyDescent="0.3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P10554" s="2"/>
    </row>
    <row r="10555" spans="1:16" ht="14.25" customHeight="1" x14ac:dyDescent="0.3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P10555" s="2"/>
    </row>
    <row r="10556" spans="1:16" ht="14.25" customHeight="1" x14ac:dyDescent="0.3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P10556" s="2"/>
    </row>
    <row r="10557" spans="1:16" ht="14.25" customHeight="1" x14ac:dyDescent="0.3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P10557" s="2"/>
    </row>
    <row r="10558" spans="1:16" ht="14.25" customHeight="1" x14ac:dyDescent="0.3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P10558" s="2"/>
    </row>
    <row r="10559" spans="1:16" ht="14.25" customHeight="1" x14ac:dyDescent="0.3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P10559" s="2"/>
    </row>
    <row r="10560" spans="1:16" ht="14.25" customHeight="1" x14ac:dyDescent="0.3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P10560" s="2"/>
    </row>
    <row r="10561" spans="1:16" ht="14.25" customHeight="1" x14ac:dyDescent="0.3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  <c r="P10561" s="2"/>
    </row>
    <row r="10562" spans="1:16" ht="14.25" customHeight="1" x14ac:dyDescent="0.3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 t="shared" si="328"/>
        <v>2078.1473999999998</v>
      </c>
      <c r="H10562" s="2">
        <f t="shared" si="32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  <c r="P10562" s="2"/>
    </row>
    <row r="10563" spans="1:16" ht="14.25" customHeight="1" x14ac:dyDescent="0.3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 t="shared" ref="G10563:G10626" si="330">E10563*F10563</f>
        <v>1240.4349999999999</v>
      </c>
      <c r="H10563" s="2">
        <f t="shared" ref="H10563:H10626" si="331">E10563-G10563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  <c r="P10563" s="2"/>
    </row>
    <row r="10564" spans="1:16" ht="14.25" customHeight="1" x14ac:dyDescent="0.3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  <c r="P10564" s="2"/>
    </row>
    <row r="10565" spans="1:16" ht="14.25" customHeight="1" x14ac:dyDescent="0.3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P10565" s="2"/>
    </row>
    <row r="10566" spans="1:16" ht="14.25" customHeight="1" x14ac:dyDescent="0.3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P10566" s="2"/>
    </row>
    <row r="10567" spans="1:16" ht="14.25" customHeight="1" x14ac:dyDescent="0.3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  <c r="P10567" s="2"/>
    </row>
    <row r="10568" spans="1:16" ht="14.25" customHeight="1" x14ac:dyDescent="0.3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P10568" s="2"/>
    </row>
    <row r="10569" spans="1:16" ht="14.25" customHeight="1" x14ac:dyDescent="0.3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  <c r="P10569" s="2"/>
    </row>
    <row r="10570" spans="1:16" ht="14.25" customHeight="1" x14ac:dyDescent="0.3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P10570" s="2"/>
    </row>
    <row r="10571" spans="1:16" ht="14.25" customHeight="1" x14ac:dyDescent="0.3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P10571" s="2"/>
    </row>
    <row r="10572" spans="1:16" ht="14.25" customHeight="1" x14ac:dyDescent="0.3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P10572" s="2"/>
    </row>
    <row r="10573" spans="1:16" ht="14.25" customHeight="1" x14ac:dyDescent="0.3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  <c r="P10573" s="2"/>
    </row>
    <row r="10574" spans="1:16" ht="14.25" customHeight="1" x14ac:dyDescent="0.3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  <c r="P10574" s="2"/>
    </row>
    <row r="10575" spans="1:16" ht="14.25" customHeight="1" x14ac:dyDescent="0.3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P10575" s="2"/>
    </row>
    <row r="10576" spans="1:16" ht="14.25" customHeight="1" x14ac:dyDescent="0.3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P10576" s="2"/>
    </row>
    <row r="10577" spans="1:16" ht="14.25" customHeight="1" x14ac:dyDescent="0.3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  <c r="P10577" s="2"/>
    </row>
    <row r="10578" spans="1:16" ht="14.25" customHeight="1" x14ac:dyDescent="0.3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  <c r="P10578" s="2"/>
    </row>
    <row r="10579" spans="1:16" ht="14.25" customHeight="1" x14ac:dyDescent="0.3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  <c r="P10579" s="2"/>
    </row>
    <row r="10580" spans="1:16" ht="14.25" customHeight="1" x14ac:dyDescent="0.3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P10580" s="2"/>
    </row>
    <row r="10581" spans="1:16" ht="14.25" customHeight="1" x14ac:dyDescent="0.3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P10581" s="2"/>
    </row>
    <row r="10582" spans="1:16" ht="14.25" customHeight="1" x14ac:dyDescent="0.3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P10582" s="2"/>
    </row>
    <row r="10583" spans="1:16" ht="14.25" customHeight="1" x14ac:dyDescent="0.3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  <c r="P10583" s="2"/>
    </row>
    <row r="10584" spans="1:16" ht="14.25" customHeight="1" x14ac:dyDescent="0.3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P10584" s="2"/>
    </row>
    <row r="10585" spans="1:16" ht="14.25" customHeight="1" x14ac:dyDescent="0.3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P10585" s="2"/>
    </row>
    <row r="10586" spans="1:16" ht="14.25" customHeight="1" x14ac:dyDescent="0.3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P10586" s="2"/>
    </row>
    <row r="10587" spans="1:16" ht="14.25" customHeight="1" x14ac:dyDescent="0.3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  <c r="P10587" s="2"/>
    </row>
    <row r="10588" spans="1:16" ht="14.25" customHeight="1" x14ac:dyDescent="0.3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  <c r="P10588" s="2"/>
    </row>
    <row r="10589" spans="1:16" ht="14.25" customHeight="1" x14ac:dyDescent="0.3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P10589" s="2"/>
    </row>
    <row r="10590" spans="1:16" ht="14.25" customHeight="1" x14ac:dyDescent="0.3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P10590" s="2"/>
    </row>
    <row r="10591" spans="1:16" ht="14.25" customHeight="1" x14ac:dyDescent="0.3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P10591" s="2"/>
    </row>
    <row r="10592" spans="1:16" ht="14.25" customHeight="1" x14ac:dyDescent="0.3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  <c r="P10592" s="2"/>
    </row>
    <row r="10593" spans="1:16" ht="14.25" customHeight="1" x14ac:dyDescent="0.3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  <c r="P10593" s="2"/>
    </row>
    <row r="10594" spans="1:16" ht="14.25" customHeight="1" x14ac:dyDescent="0.3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P10594" s="2"/>
    </row>
    <row r="10595" spans="1:16" ht="14.25" customHeight="1" x14ac:dyDescent="0.3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P10595" s="2"/>
    </row>
    <row r="10596" spans="1:16" ht="14.25" customHeight="1" x14ac:dyDescent="0.3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  <c r="P10596" s="2"/>
    </row>
    <row r="10597" spans="1:16" ht="14.25" customHeight="1" x14ac:dyDescent="0.3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P10597" s="2"/>
    </row>
    <row r="10598" spans="1:16" ht="14.25" customHeight="1" x14ac:dyDescent="0.3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P10598" s="2"/>
    </row>
    <row r="10599" spans="1:16" ht="14.25" customHeight="1" x14ac:dyDescent="0.3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P10599" s="2"/>
    </row>
    <row r="10600" spans="1:16" ht="14.25" customHeight="1" x14ac:dyDescent="0.3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  <c r="P10600" s="2"/>
    </row>
    <row r="10601" spans="1:16" ht="14.25" customHeight="1" x14ac:dyDescent="0.3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P10601" s="2"/>
    </row>
    <row r="10602" spans="1:16" ht="14.25" customHeight="1" x14ac:dyDescent="0.3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P10602" s="2"/>
    </row>
    <row r="10603" spans="1:16" ht="14.25" customHeight="1" x14ac:dyDescent="0.3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P10603" s="2"/>
    </row>
    <row r="10604" spans="1:16" ht="14.25" customHeight="1" x14ac:dyDescent="0.3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P10604" s="2"/>
    </row>
    <row r="10605" spans="1:16" ht="14.25" customHeight="1" x14ac:dyDescent="0.3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P10605" s="2"/>
    </row>
    <row r="10606" spans="1:16" ht="14.25" customHeight="1" x14ac:dyDescent="0.3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  <c r="P10606" s="2"/>
    </row>
    <row r="10607" spans="1:16" ht="14.25" customHeight="1" x14ac:dyDescent="0.3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  <c r="P10607" s="2"/>
    </row>
    <row r="10608" spans="1:16" ht="14.25" customHeight="1" x14ac:dyDescent="0.3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P10608" s="2"/>
    </row>
    <row r="10609" spans="1:16" ht="14.25" customHeight="1" x14ac:dyDescent="0.3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P10609" s="2"/>
    </row>
    <row r="10610" spans="1:16" ht="14.25" customHeight="1" x14ac:dyDescent="0.3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P10610" s="2"/>
    </row>
    <row r="10611" spans="1:16" ht="14.25" customHeight="1" x14ac:dyDescent="0.3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P10611" s="2"/>
    </row>
    <row r="10612" spans="1:16" ht="14.25" customHeight="1" x14ac:dyDescent="0.3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  <c r="P10612" s="2"/>
    </row>
    <row r="10613" spans="1:16" ht="14.25" customHeight="1" x14ac:dyDescent="0.3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  <c r="P10613" s="2"/>
    </row>
    <row r="10614" spans="1:16" ht="14.25" customHeight="1" x14ac:dyDescent="0.3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P10614" s="2"/>
    </row>
    <row r="10615" spans="1:16" ht="14.25" customHeight="1" x14ac:dyDescent="0.3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P10615" s="2"/>
    </row>
    <row r="10616" spans="1:16" ht="14.25" customHeight="1" x14ac:dyDescent="0.3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  <c r="P10616" s="2"/>
    </row>
    <row r="10617" spans="1:16" ht="14.25" customHeight="1" x14ac:dyDescent="0.3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P10617" s="2"/>
    </row>
    <row r="10618" spans="1:16" ht="14.25" customHeight="1" x14ac:dyDescent="0.3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P10618" s="2"/>
    </row>
    <row r="10619" spans="1:16" ht="14.25" customHeight="1" x14ac:dyDescent="0.3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P10619" s="2"/>
    </row>
    <row r="10620" spans="1:16" ht="14.25" customHeight="1" x14ac:dyDescent="0.3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P10620" s="2"/>
    </row>
    <row r="10621" spans="1:16" ht="14.25" customHeight="1" x14ac:dyDescent="0.3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P10621" s="2"/>
    </row>
    <row r="10622" spans="1:16" ht="14.25" customHeight="1" x14ac:dyDescent="0.3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P10622" s="2"/>
    </row>
    <row r="10623" spans="1:16" ht="14.25" customHeight="1" x14ac:dyDescent="0.3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P10623" s="2"/>
    </row>
    <row r="10624" spans="1:16" ht="14.25" customHeight="1" x14ac:dyDescent="0.3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P10624" s="2"/>
    </row>
    <row r="10625" spans="1:16" ht="14.25" customHeight="1" x14ac:dyDescent="0.3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P10625" s="2"/>
    </row>
    <row r="10626" spans="1:16" ht="14.25" customHeight="1" x14ac:dyDescent="0.3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 t="shared" si="330"/>
        <v>1447.4721999999999</v>
      </c>
      <c r="H10626" s="2">
        <f t="shared" si="331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  <c r="P10626" s="2"/>
    </row>
    <row r="10627" spans="1:16" ht="14.25" customHeight="1" x14ac:dyDescent="0.3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 t="shared" ref="G10627:G10690" si="332">E10627*F10627</f>
        <v>1932.1656</v>
      </c>
      <c r="H10627" s="2">
        <f t="shared" ref="H10627:H10690" si="333">E10627-G10627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  <c r="P10627" s="2"/>
    </row>
    <row r="10628" spans="1:16" ht="14.25" customHeight="1" x14ac:dyDescent="0.3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P10628" s="2"/>
    </row>
    <row r="10629" spans="1:16" ht="14.25" customHeight="1" x14ac:dyDescent="0.3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P10629" s="2"/>
    </row>
    <row r="10630" spans="1:16" ht="14.25" customHeight="1" x14ac:dyDescent="0.3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P10630" s="2"/>
    </row>
    <row r="10631" spans="1:16" ht="14.25" customHeight="1" x14ac:dyDescent="0.3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  <c r="P10631" s="2"/>
    </row>
    <row r="10632" spans="1:16" ht="14.25" customHeight="1" x14ac:dyDescent="0.3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  <c r="P10632" s="2"/>
    </row>
    <row r="10633" spans="1:16" ht="14.25" customHeight="1" x14ac:dyDescent="0.3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P10633" s="2"/>
    </row>
    <row r="10634" spans="1:16" ht="14.25" customHeight="1" x14ac:dyDescent="0.3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P10634" s="2"/>
    </row>
    <row r="10635" spans="1:16" ht="14.25" customHeight="1" x14ac:dyDescent="0.3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P10635" s="2"/>
    </row>
    <row r="10636" spans="1:16" ht="14.25" customHeight="1" x14ac:dyDescent="0.3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P10636" s="2"/>
    </row>
    <row r="10637" spans="1:16" ht="14.25" customHeight="1" x14ac:dyDescent="0.3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P10637" s="2"/>
    </row>
    <row r="10638" spans="1:16" ht="14.25" customHeight="1" x14ac:dyDescent="0.3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  <c r="P10638" s="2"/>
    </row>
    <row r="10639" spans="1:16" ht="14.25" customHeight="1" x14ac:dyDescent="0.3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P10639" s="2"/>
    </row>
    <row r="10640" spans="1:16" ht="14.25" customHeight="1" x14ac:dyDescent="0.3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P10640" s="2"/>
    </row>
    <row r="10641" spans="1:16" ht="14.25" customHeight="1" x14ac:dyDescent="0.3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P10641" s="2"/>
    </row>
    <row r="10642" spans="1:16" ht="14.25" customHeight="1" x14ac:dyDescent="0.3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P10642" s="2"/>
    </row>
    <row r="10643" spans="1:16" ht="14.25" customHeight="1" x14ac:dyDescent="0.3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P10643" s="2"/>
    </row>
    <row r="10644" spans="1:16" ht="14.25" customHeight="1" x14ac:dyDescent="0.3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P10644" s="2"/>
    </row>
    <row r="10645" spans="1:16" ht="14.25" customHeight="1" x14ac:dyDescent="0.3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P10645" s="2"/>
    </row>
    <row r="10646" spans="1:16" ht="14.25" customHeight="1" x14ac:dyDescent="0.3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  <c r="P10646" s="2"/>
    </row>
    <row r="10647" spans="1:16" ht="14.25" customHeight="1" x14ac:dyDescent="0.3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P10647" s="2"/>
    </row>
    <row r="10648" spans="1:16" ht="14.25" customHeight="1" x14ac:dyDescent="0.3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  <c r="P10648" s="2"/>
    </row>
    <row r="10649" spans="1:16" ht="14.25" customHeight="1" x14ac:dyDescent="0.3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P10649" s="2"/>
    </row>
    <row r="10650" spans="1:16" ht="14.25" customHeight="1" x14ac:dyDescent="0.3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P10650" s="2"/>
    </row>
    <row r="10651" spans="1:16" ht="14.25" customHeight="1" x14ac:dyDescent="0.3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  <c r="P10651" s="2"/>
    </row>
    <row r="10652" spans="1:16" ht="14.25" customHeight="1" x14ac:dyDescent="0.3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P10652" s="2"/>
    </row>
    <row r="10653" spans="1:16" ht="14.25" customHeight="1" x14ac:dyDescent="0.3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P10653" s="2"/>
    </row>
    <row r="10654" spans="1:16" ht="14.25" customHeight="1" x14ac:dyDescent="0.3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P10654" s="2"/>
    </row>
    <row r="10655" spans="1:16" ht="14.25" customHeight="1" x14ac:dyDescent="0.3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P10655" s="2"/>
    </row>
    <row r="10656" spans="1:16" ht="14.25" customHeight="1" x14ac:dyDescent="0.3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P10656" s="2"/>
    </row>
    <row r="10657" spans="1:16" ht="14.25" customHeight="1" x14ac:dyDescent="0.3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  <c r="P10657" s="2"/>
    </row>
    <row r="10658" spans="1:16" ht="14.25" customHeight="1" x14ac:dyDescent="0.3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P10658" s="2"/>
    </row>
    <row r="10659" spans="1:16" ht="14.25" customHeight="1" x14ac:dyDescent="0.3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P10659" s="2"/>
    </row>
    <row r="10660" spans="1:16" ht="14.25" customHeight="1" x14ac:dyDescent="0.3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P10660" s="2"/>
    </row>
    <row r="10661" spans="1:16" ht="14.25" customHeight="1" x14ac:dyDescent="0.3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  <c r="P10661" s="2"/>
    </row>
    <row r="10662" spans="1:16" ht="14.25" customHeight="1" x14ac:dyDescent="0.3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  <c r="P10662" s="2"/>
    </row>
    <row r="10663" spans="1:16" ht="14.25" customHeight="1" x14ac:dyDescent="0.3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P10663" s="2"/>
    </row>
    <row r="10664" spans="1:16" ht="14.25" customHeight="1" x14ac:dyDescent="0.3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P10664" s="2"/>
    </row>
    <row r="10665" spans="1:16" ht="14.25" customHeight="1" x14ac:dyDescent="0.3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P10665" s="2"/>
    </row>
    <row r="10666" spans="1:16" ht="14.25" customHeight="1" x14ac:dyDescent="0.3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P10666" s="2"/>
    </row>
    <row r="10667" spans="1:16" ht="14.25" customHeight="1" x14ac:dyDescent="0.3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  <c r="P10667" s="2"/>
    </row>
    <row r="10668" spans="1:16" ht="14.25" customHeight="1" x14ac:dyDescent="0.3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P10668" s="2"/>
    </row>
    <row r="10669" spans="1:16" ht="14.25" customHeight="1" x14ac:dyDescent="0.3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  <c r="P10669" s="2"/>
    </row>
    <row r="10670" spans="1:16" ht="14.25" customHeight="1" x14ac:dyDescent="0.3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P10670" s="2"/>
    </row>
    <row r="10671" spans="1:16" ht="14.25" customHeight="1" x14ac:dyDescent="0.3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P10671" s="2"/>
    </row>
    <row r="10672" spans="1:16" ht="14.25" customHeight="1" x14ac:dyDescent="0.3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P10672" s="2"/>
    </row>
    <row r="10673" spans="1:16" ht="14.25" customHeight="1" x14ac:dyDescent="0.3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  <c r="P10673" s="2"/>
    </row>
    <row r="10674" spans="1:16" ht="14.25" customHeight="1" x14ac:dyDescent="0.3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P10674" s="2"/>
    </row>
    <row r="10675" spans="1:16" ht="14.25" customHeight="1" x14ac:dyDescent="0.3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  <c r="P10675" s="2"/>
    </row>
    <row r="10676" spans="1:16" ht="14.25" customHeight="1" x14ac:dyDescent="0.3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P10676" s="2"/>
    </row>
    <row r="10677" spans="1:16" ht="14.25" customHeight="1" x14ac:dyDescent="0.3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P10677" s="2"/>
    </row>
    <row r="10678" spans="1:16" ht="14.25" customHeight="1" x14ac:dyDescent="0.3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P10678" s="2"/>
    </row>
    <row r="10679" spans="1:16" ht="14.25" customHeight="1" x14ac:dyDescent="0.3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  <c r="P10679" s="2"/>
    </row>
    <row r="10680" spans="1:16" ht="14.25" customHeight="1" x14ac:dyDescent="0.3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P10680" s="2"/>
    </row>
    <row r="10681" spans="1:16" ht="14.25" customHeight="1" x14ac:dyDescent="0.3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P10681" s="2"/>
    </row>
    <row r="10682" spans="1:16" ht="14.25" customHeight="1" x14ac:dyDescent="0.3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  <c r="P10682" s="2"/>
    </row>
    <row r="10683" spans="1:16" ht="14.25" customHeight="1" x14ac:dyDescent="0.3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P10683" s="2"/>
    </row>
    <row r="10684" spans="1:16" ht="14.25" customHeight="1" x14ac:dyDescent="0.3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P10684" s="2"/>
    </row>
    <row r="10685" spans="1:16" ht="14.25" customHeight="1" x14ac:dyDescent="0.3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P10685" s="2"/>
    </row>
    <row r="10686" spans="1:16" ht="14.25" customHeight="1" x14ac:dyDescent="0.3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P10686" s="2"/>
    </row>
    <row r="10687" spans="1:16" ht="14.25" customHeight="1" x14ac:dyDescent="0.3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P10687" s="2"/>
    </row>
    <row r="10688" spans="1:16" ht="14.25" customHeight="1" x14ac:dyDescent="0.3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  <c r="P10688" s="2"/>
    </row>
    <row r="10689" spans="1:16" ht="14.25" customHeight="1" x14ac:dyDescent="0.3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P10689" s="2"/>
    </row>
    <row r="10690" spans="1:16" ht="14.25" customHeight="1" x14ac:dyDescent="0.3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 t="shared" si="332"/>
        <v>46.320400000000006</v>
      </c>
      <c r="H10690" s="2">
        <f t="shared" si="333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P10690" s="2"/>
    </row>
    <row r="10691" spans="1:16" ht="14.25" customHeight="1" x14ac:dyDescent="0.3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 t="shared" ref="G10691:G10754" si="334">E10691*F10691</f>
        <v>960.84360000000004</v>
      </c>
      <c r="H10691" s="2">
        <f t="shared" ref="H10691:H10754" si="335"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P10691" s="2"/>
    </row>
    <row r="10692" spans="1:16" ht="14.25" customHeight="1" x14ac:dyDescent="0.3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  <c r="P10692" s="2"/>
    </row>
    <row r="10693" spans="1:16" ht="14.25" customHeight="1" x14ac:dyDescent="0.3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P10693" s="2"/>
    </row>
    <row r="10694" spans="1:16" ht="14.25" customHeight="1" x14ac:dyDescent="0.3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P10694" s="2"/>
    </row>
    <row r="10695" spans="1:16" ht="14.25" customHeight="1" x14ac:dyDescent="0.3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P10695" s="2"/>
    </row>
    <row r="10696" spans="1:16" ht="14.25" customHeight="1" x14ac:dyDescent="0.3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P10696" s="2"/>
    </row>
    <row r="10697" spans="1:16" ht="14.25" customHeight="1" x14ac:dyDescent="0.3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P10697" s="2"/>
    </row>
    <row r="10698" spans="1:16" ht="14.25" customHeight="1" x14ac:dyDescent="0.3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P10698" s="2"/>
    </row>
    <row r="10699" spans="1:16" ht="14.25" customHeight="1" x14ac:dyDescent="0.3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P10699" s="2"/>
    </row>
    <row r="10700" spans="1:16" ht="14.25" customHeight="1" x14ac:dyDescent="0.3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P10700" s="2"/>
    </row>
    <row r="10701" spans="1:16" ht="14.25" customHeight="1" x14ac:dyDescent="0.3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  <c r="P10701" s="2"/>
    </row>
    <row r="10702" spans="1:16" ht="14.25" customHeight="1" x14ac:dyDescent="0.3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P10702" s="2"/>
    </row>
    <row r="10703" spans="1:16" ht="14.25" customHeight="1" x14ac:dyDescent="0.3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P10703" s="2"/>
    </row>
    <row r="10704" spans="1:16" ht="14.25" customHeight="1" x14ac:dyDescent="0.3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P10704" s="2"/>
    </row>
    <row r="10705" spans="1:16" ht="14.25" customHeight="1" x14ac:dyDescent="0.3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  <c r="P10705" s="2"/>
    </row>
    <row r="10706" spans="1:16" ht="14.25" customHeight="1" x14ac:dyDescent="0.3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  <c r="P10706" s="2"/>
    </row>
    <row r="10707" spans="1:16" ht="14.25" customHeight="1" x14ac:dyDescent="0.3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P10707" s="2"/>
    </row>
    <row r="10708" spans="1:16" ht="14.25" customHeight="1" x14ac:dyDescent="0.3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  <c r="P10708" s="2"/>
    </row>
    <row r="10709" spans="1:16" ht="14.25" customHeight="1" x14ac:dyDescent="0.3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P10709" s="2"/>
    </row>
    <row r="10710" spans="1:16" ht="14.25" customHeight="1" x14ac:dyDescent="0.3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P10710" s="2"/>
    </row>
    <row r="10711" spans="1:16" ht="14.25" customHeight="1" x14ac:dyDescent="0.3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P10711" s="2"/>
    </row>
    <row r="10712" spans="1:16" ht="14.25" customHeight="1" x14ac:dyDescent="0.3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  <c r="P10712" s="2"/>
    </row>
    <row r="10713" spans="1:16" ht="14.25" customHeight="1" x14ac:dyDescent="0.3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  <c r="P10713" s="2"/>
    </row>
    <row r="10714" spans="1:16" ht="14.25" customHeight="1" x14ac:dyDescent="0.3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P10714" s="2"/>
    </row>
    <row r="10715" spans="1:16" ht="14.25" customHeight="1" x14ac:dyDescent="0.3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  <c r="P10715" s="2"/>
    </row>
    <row r="10716" spans="1:16" ht="14.25" customHeight="1" x14ac:dyDescent="0.3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P10716" s="2"/>
    </row>
    <row r="10717" spans="1:16" ht="14.25" customHeight="1" x14ac:dyDescent="0.3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P10717" s="2"/>
    </row>
    <row r="10718" spans="1:16" ht="14.25" customHeight="1" x14ac:dyDescent="0.3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P10718" s="2"/>
    </row>
    <row r="10719" spans="1:16" ht="14.25" customHeight="1" x14ac:dyDescent="0.3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P10719" s="2"/>
    </row>
    <row r="10720" spans="1:16" ht="14.25" customHeight="1" x14ac:dyDescent="0.3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P10720" s="2"/>
    </row>
    <row r="10721" spans="1:16" ht="14.25" customHeight="1" x14ac:dyDescent="0.3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P10721" s="2"/>
    </row>
    <row r="10722" spans="1:16" ht="14.25" customHeight="1" x14ac:dyDescent="0.3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  <c r="P10722" s="2"/>
    </row>
    <row r="10723" spans="1:16" ht="14.25" customHeight="1" x14ac:dyDescent="0.3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P10723" s="2"/>
    </row>
    <row r="10724" spans="1:16" ht="14.25" customHeight="1" x14ac:dyDescent="0.3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P10724" s="2"/>
    </row>
    <row r="10725" spans="1:16" ht="14.25" customHeight="1" x14ac:dyDescent="0.3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P10725" s="2"/>
    </row>
    <row r="10726" spans="1:16" ht="14.25" customHeight="1" x14ac:dyDescent="0.3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P10726" s="2"/>
    </row>
    <row r="10727" spans="1:16" ht="14.25" customHeight="1" x14ac:dyDescent="0.3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P10727" s="2"/>
    </row>
    <row r="10728" spans="1:16" ht="14.25" customHeight="1" x14ac:dyDescent="0.3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P10728" s="2"/>
    </row>
    <row r="10729" spans="1:16" ht="14.25" customHeight="1" x14ac:dyDescent="0.3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  <c r="P10729" s="2"/>
    </row>
    <row r="10730" spans="1:16" ht="14.25" customHeight="1" x14ac:dyDescent="0.3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P10730" s="2"/>
    </row>
    <row r="10731" spans="1:16" ht="14.25" customHeight="1" x14ac:dyDescent="0.3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  <c r="P10731" s="2"/>
    </row>
    <row r="10732" spans="1:16" ht="14.25" customHeight="1" x14ac:dyDescent="0.3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P10732" s="2"/>
    </row>
    <row r="10733" spans="1:16" ht="14.25" customHeight="1" x14ac:dyDescent="0.3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P10733" s="2"/>
    </row>
    <row r="10734" spans="1:16" ht="14.25" customHeight="1" x14ac:dyDescent="0.3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P10734" s="2"/>
    </row>
    <row r="10735" spans="1:16" ht="14.25" customHeight="1" x14ac:dyDescent="0.3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P10735" s="2"/>
    </row>
    <row r="10736" spans="1:16" ht="14.25" customHeight="1" x14ac:dyDescent="0.3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P10736" s="2"/>
    </row>
    <row r="10737" spans="1:16" ht="14.25" customHeight="1" x14ac:dyDescent="0.3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  <c r="P10737" s="2"/>
    </row>
    <row r="10738" spans="1:16" ht="14.25" customHeight="1" x14ac:dyDescent="0.3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P10738" s="2"/>
    </row>
    <row r="10739" spans="1:16" ht="14.25" customHeight="1" x14ac:dyDescent="0.3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P10739" s="2"/>
    </row>
    <row r="10740" spans="1:16" ht="14.25" customHeight="1" x14ac:dyDescent="0.3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P10740" s="2"/>
    </row>
    <row r="10741" spans="1:16" ht="14.25" customHeight="1" x14ac:dyDescent="0.3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P10741" s="2"/>
    </row>
    <row r="10742" spans="1:16" ht="14.25" customHeight="1" x14ac:dyDescent="0.3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  <c r="P10742" s="2"/>
    </row>
    <row r="10743" spans="1:16" ht="14.25" customHeight="1" x14ac:dyDescent="0.3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P10743" s="2"/>
    </row>
    <row r="10744" spans="1:16" ht="14.25" customHeight="1" x14ac:dyDescent="0.3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P10744" s="2"/>
    </row>
    <row r="10745" spans="1:16" ht="14.25" customHeight="1" x14ac:dyDescent="0.3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P10745" s="2"/>
    </row>
    <row r="10746" spans="1:16" ht="14.25" customHeight="1" x14ac:dyDescent="0.3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P10746" s="2"/>
    </row>
    <row r="10747" spans="1:16" ht="14.25" customHeight="1" x14ac:dyDescent="0.3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  <c r="P10747" s="2"/>
    </row>
    <row r="10748" spans="1:16" ht="14.25" customHeight="1" x14ac:dyDescent="0.3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P10748" s="2"/>
    </row>
    <row r="10749" spans="1:16" ht="14.25" customHeight="1" x14ac:dyDescent="0.3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P10749" s="2"/>
    </row>
    <row r="10750" spans="1:16" ht="14.25" customHeight="1" x14ac:dyDescent="0.3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P10750" s="2"/>
    </row>
    <row r="10751" spans="1:16" ht="14.25" customHeight="1" x14ac:dyDescent="0.3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P10751" s="2"/>
    </row>
    <row r="10752" spans="1:16" ht="14.25" customHeight="1" x14ac:dyDescent="0.3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  <c r="P10752" s="2"/>
    </row>
    <row r="10753" spans="1:16" ht="14.25" customHeight="1" x14ac:dyDescent="0.3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P10753" s="2"/>
    </row>
    <row r="10754" spans="1:16" ht="14.25" customHeight="1" x14ac:dyDescent="0.3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 t="shared" si="334"/>
        <v>236.196</v>
      </c>
      <c r="H10754" s="2">
        <f t="shared" si="335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P10754" s="2"/>
    </row>
    <row r="10755" spans="1:16" ht="14.25" customHeight="1" x14ac:dyDescent="0.3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 t="shared" ref="G10755:G10818" si="336">E10755*F10755</f>
        <v>590.78399999999999</v>
      </c>
      <c r="H10755" s="2">
        <f t="shared" ref="H10755:H10818" si="337"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P10755" s="2"/>
    </row>
    <row r="10756" spans="1:16" ht="14.25" customHeight="1" x14ac:dyDescent="0.3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P10756" s="2"/>
    </row>
    <row r="10757" spans="1:16" ht="14.25" customHeight="1" x14ac:dyDescent="0.3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  <c r="P10757" s="2"/>
    </row>
    <row r="10758" spans="1:16" ht="14.25" customHeight="1" x14ac:dyDescent="0.3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  <c r="P10758" s="2"/>
    </row>
    <row r="10759" spans="1:16" ht="14.25" customHeight="1" x14ac:dyDescent="0.3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P10759" s="2"/>
    </row>
    <row r="10760" spans="1:16" ht="14.25" customHeight="1" x14ac:dyDescent="0.3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P10760" s="2"/>
    </row>
    <row r="10761" spans="1:16" ht="14.25" customHeight="1" x14ac:dyDescent="0.3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P10761" s="2"/>
    </row>
    <row r="10762" spans="1:16" ht="14.25" customHeight="1" x14ac:dyDescent="0.3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P10762" s="2"/>
    </row>
    <row r="10763" spans="1:16" ht="14.25" customHeight="1" x14ac:dyDescent="0.3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  <c r="P10763" s="2"/>
    </row>
    <row r="10764" spans="1:16" ht="14.25" customHeight="1" x14ac:dyDescent="0.3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P10764" s="2"/>
    </row>
    <row r="10765" spans="1:16" ht="14.25" customHeight="1" x14ac:dyDescent="0.3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P10765" s="2"/>
    </row>
    <row r="10766" spans="1:16" ht="14.25" customHeight="1" x14ac:dyDescent="0.3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P10766" s="2"/>
    </row>
    <row r="10767" spans="1:16" ht="14.25" customHeight="1" x14ac:dyDescent="0.3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P10767" s="2"/>
    </row>
    <row r="10768" spans="1:16" ht="14.25" customHeight="1" x14ac:dyDescent="0.3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P10768" s="2"/>
    </row>
    <row r="10769" spans="1:16" ht="14.25" customHeight="1" x14ac:dyDescent="0.3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P10769" s="2"/>
    </row>
    <row r="10770" spans="1:16" ht="14.25" customHeight="1" x14ac:dyDescent="0.3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P10770" s="2"/>
    </row>
    <row r="10771" spans="1:16" ht="14.25" customHeight="1" x14ac:dyDescent="0.3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P10771" s="2"/>
    </row>
    <row r="10772" spans="1:16" ht="14.25" customHeight="1" x14ac:dyDescent="0.3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P10772" s="2"/>
    </row>
    <row r="10773" spans="1:16" ht="14.25" customHeight="1" x14ac:dyDescent="0.3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P10773" s="2"/>
    </row>
    <row r="10774" spans="1:16" ht="14.25" customHeight="1" x14ac:dyDescent="0.3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P10774" s="2"/>
    </row>
    <row r="10775" spans="1:16" ht="14.25" customHeight="1" x14ac:dyDescent="0.3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P10775" s="2"/>
    </row>
    <row r="10776" spans="1:16" ht="14.25" customHeight="1" x14ac:dyDescent="0.3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  <c r="P10776" s="2"/>
    </row>
    <row r="10777" spans="1:16" ht="14.25" customHeight="1" x14ac:dyDescent="0.3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  <c r="P10777" s="2"/>
    </row>
    <row r="10778" spans="1:16" ht="14.25" customHeight="1" x14ac:dyDescent="0.3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P10778" s="2"/>
    </row>
    <row r="10779" spans="1:16" ht="14.25" customHeight="1" x14ac:dyDescent="0.3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P10779" s="2"/>
    </row>
    <row r="10780" spans="1:16" ht="14.25" customHeight="1" x14ac:dyDescent="0.3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P10780" s="2"/>
    </row>
    <row r="10781" spans="1:16" ht="14.25" customHeight="1" x14ac:dyDescent="0.3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  <c r="P10781" s="2"/>
    </row>
    <row r="10782" spans="1:16" ht="14.25" customHeight="1" x14ac:dyDescent="0.3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P10782" s="2"/>
    </row>
    <row r="10783" spans="1:16" ht="14.25" customHeight="1" x14ac:dyDescent="0.3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  <c r="P10783" s="2"/>
    </row>
    <row r="10784" spans="1:16" ht="14.25" customHeight="1" x14ac:dyDescent="0.3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  <c r="P10784" s="2"/>
    </row>
    <row r="10785" spans="1:16" ht="14.25" customHeight="1" x14ac:dyDescent="0.3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P10785" s="2"/>
    </row>
    <row r="10786" spans="1:16" ht="14.25" customHeight="1" x14ac:dyDescent="0.3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P10786" s="2"/>
    </row>
    <row r="10787" spans="1:16" ht="14.25" customHeight="1" x14ac:dyDescent="0.3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  <c r="P10787" s="2"/>
    </row>
    <row r="10788" spans="1:16" ht="14.25" customHeight="1" x14ac:dyDescent="0.3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P10788" s="2"/>
    </row>
    <row r="10789" spans="1:16" ht="14.25" customHeight="1" x14ac:dyDescent="0.3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P10789" s="2"/>
    </row>
    <row r="10790" spans="1:16" ht="14.25" customHeight="1" x14ac:dyDescent="0.3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P10790" s="2"/>
    </row>
    <row r="10791" spans="1:16" ht="14.25" customHeight="1" x14ac:dyDescent="0.3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P10791" s="2"/>
    </row>
    <row r="10792" spans="1:16" ht="14.25" customHeight="1" x14ac:dyDescent="0.3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P10792" s="2"/>
    </row>
    <row r="10793" spans="1:16" ht="14.25" customHeight="1" x14ac:dyDescent="0.3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P10793" s="2"/>
    </row>
    <row r="10794" spans="1:16" ht="14.25" customHeight="1" x14ac:dyDescent="0.3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P10794" s="2"/>
    </row>
    <row r="10795" spans="1:16" ht="14.25" customHeight="1" x14ac:dyDescent="0.3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  <c r="P10795" s="2"/>
    </row>
    <row r="10796" spans="1:16" ht="14.25" customHeight="1" x14ac:dyDescent="0.3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P10796" s="2"/>
    </row>
    <row r="10797" spans="1:16" ht="14.25" customHeight="1" x14ac:dyDescent="0.3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P10797" s="2"/>
    </row>
    <row r="10798" spans="1:16" ht="14.25" customHeight="1" x14ac:dyDescent="0.3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P10798" s="2"/>
    </row>
    <row r="10799" spans="1:16" ht="14.25" customHeight="1" x14ac:dyDescent="0.3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  <c r="P10799" s="2"/>
    </row>
    <row r="10800" spans="1:16" ht="14.25" customHeight="1" x14ac:dyDescent="0.3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P10800" s="2"/>
    </row>
    <row r="10801" spans="1:16" ht="14.25" customHeight="1" x14ac:dyDescent="0.3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  <c r="P10801" s="2"/>
    </row>
    <row r="10802" spans="1:16" ht="14.25" customHeight="1" x14ac:dyDescent="0.3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P10802" s="2"/>
    </row>
    <row r="10803" spans="1:16" ht="14.25" customHeight="1" x14ac:dyDescent="0.3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  <c r="P10803" s="2"/>
    </row>
    <row r="10804" spans="1:16" ht="14.25" customHeight="1" x14ac:dyDescent="0.3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P10804" s="2"/>
    </row>
    <row r="10805" spans="1:16" ht="14.25" customHeight="1" x14ac:dyDescent="0.3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P10805" s="2"/>
    </row>
    <row r="10806" spans="1:16" ht="14.25" customHeight="1" x14ac:dyDescent="0.3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P10806" s="2"/>
    </row>
    <row r="10807" spans="1:16" ht="14.25" customHeight="1" x14ac:dyDescent="0.3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P10807" s="2"/>
    </row>
    <row r="10808" spans="1:16" ht="14.25" customHeight="1" x14ac:dyDescent="0.3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P10808" s="2"/>
    </row>
    <row r="10809" spans="1:16" ht="14.25" customHeight="1" x14ac:dyDescent="0.3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P10809" s="2"/>
    </row>
    <row r="10810" spans="1:16" ht="14.25" customHeight="1" x14ac:dyDescent="0.3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P10810" s="2"/>
    </row>
    <row r="10811" spans="1:16" ht="14.25" customHeight="1" x14ac:dyDescent="0.3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  <c r="P10811" s="2"/>
    </row>
    <row r="10812" spans="1:16" ht="14.25" customHeight="1" x14ac:dyDescent="0.3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P10812" s="2"/>
    </row>
    <row r="10813" spans="1:16" ht="14.25" customHeight="1" x14ac:dyDescent="0.3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  <c r="P10813" s="2"/>
    </row>
    <row r="10814" spans="1:16" ht="14.25" customHeight="1" x14ac:dyDescent="0.3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P10814" s="2"/>
    </row>
    <row r="10815" spans="1:16" ht="14.25" customHeight="1" x14ac:dyDescent="0.3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P10815" s="2"/>
    </row>
    <row r="10816" spans="1:16" ht="14.25" customHeight="1" x14ac:dyDescent="0.3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P10816" s="2"/>
    </row>
    <row r="10817" spans="1:16" ht="14.25" customHeight="1" x14ac:dyDescent="0.3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  <c r="P10817" s="2"/>
    </row>
    <row r="10818" spans="1:16" ht="14.25" customHeight="1" x14ac:dyDescent="0.3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 t="shared" si="336"/>
        <v>302.32799999999997</v>
      </c>
      <c r="H10818" s="2">
        <f t="shared" si="337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P10818" s="2"/>
    </row>
    <row r="10819" spans="1:16" ht="14.25" customHeight="1" x14ac:dyDescent="0.3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 t="shared" ref="G10819:G10882" si="338">E10819*F10819</f>
        <v>1419.6020000000001</v>
      </c>
      <c r="H10819" s="2">
        <f t="shared" ref="H10819:H10882" si="339">E10819-G10819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  <c r="P10819" s="2"/>
    </row>
    <row r="10820" spans="1:16" ht="14.25" customHeight="1" x14ac:dyDescent="0.3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P10820" s="2"/>
    </row>
    <row r="10821" spans="1:16" ht="14.25" customHeight="1" x14ac:dyDescent="0.3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P10821" s="2"/>
    </row>
    <row r="10822" spans="1:16" ht="14.25" customHeight="1" x14ac:dyDescent="0.3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P10822" s="2"/>
    </row>
    <row r="10823" spans="1:16" ht="14.25" customHeight="1" x14ac:dyDescent="0.3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P10823" s="2"/>
    </row>
    <row r="10824" spans="1:16" ht="14.25" customHeight="1" x14ac:dyDescent="0.3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P10824" s="2"/>
    </row>
    <row r="10825" spans="1:16" ht="14.25" customHeight="1" x14ac:dyDescent="0.3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P10825" s="2"/>
    </row>
    <row r="10826" spans="1:16" ht="14.25" customHeight="1" x14ac:dyDescent="0.3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P10826" s="2"/>
    </row>
    <row r="10827" spans="1:16" ht="14.25" customHeight="1" x14ac:dyDescent="0.3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P10827" s="2"/>
    </row>
    <row r="10828" spans="1:16" ht="14.25" customHeight="1" x14ac:dyDescent="0.3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P10828" s="2"/>
    </row>
    <row r="10829" spans="1:16" ht="14.25" customHeight="1" x14ac:dyDescent="0.3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P10829" s="2"/>
    </row>
    <row r="10830" spans="1:16" ht="14.25" customHeight="1" x14ac:dyDescent="0.3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P10830" s="2"/>
    </row>
    <row r="10831" spans="1:16" ht="14.25" customHeight="1" x14ac:dyDescent="0.3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P10831" s="2"/>
    </row>
    <row r="10832" spans="1:16" ht="14.25" customHeight="1" x14ac:dyDescent="0.3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P10832" s="2"/>
    </row>
    <row r="10833" spans="1:16" ht="14.25" customHeight="1" x14ac:dyDescent="0.3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  <c r="P10833" s="2"/>
    </row>
    <row r="10834" spans="1:16" ht="14.25" customHeight="1" x14ac:dyDescent="0.3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P10834" s="2"/>
    </row>
    <row r="10835" spans="1:16" ht="14.25" customHeight="1" x14ac:dyDescent="0.3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  <c r="P10835" s="2"/>
    </row>
    <row r="10836" spans="1:16" ht="14.25" customHeight="1" x14ac:dyDescent="0.3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  <c r="P10836" s="2"/>
    </row>
    <row r="10837" spans="1:16" ht="14.25" customHeight="1" x14ac:dyDescent="0.3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P10837" s="2"/>
    </row>
    <row r="10838" spans="1:16" ht="14.25" customHeight="1" x14ac:dyDescent="0.3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P10838" s="2"/>
    </row>
    <row r="10839" spans="1:16" ht="14.25" customHeight="1" x14ac:dyDescent="0.3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P10839" s="2"/>
    </row>
    <row r="10840" spans="1:16" ht="14.25" customHeight="1" x14ac:dyDescent="0.3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P10840" s="2"/>
    </row>
    <row r="10841" spans="1:16" ht="14.25" customHeight="1" x14ac:dyDescent="0.3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P10841" s="2"/>
    </row>
    <row r="10842" spans="1:16" ht="14.25" customHeight="1" x14ac:dyDescent="0.3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P10842" s="2"/>
    </row>
    <row r="10843" spans="1:16" ht="14.25" customHeight="1" x14ac:dyDescent="0.3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P10843" s="2"/>
    </row>
    <row r="10844" spans="1:16" ht="14.25" customHeight="1" x14ac:dyDescent="0.3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  <c r="P10844" s="2"/>
    </row>
    <row r="10845" spans="1:16" ht="14.25" customHeight="1" x14ac:dyDescent="0.3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P10845" s="2"/>
    </row>
    <row r="10846" spans="1:16" ht="14.25" customHeight="1" x14ac:dyDescent="0.3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P10846" s="2"/>
    </row>
    <row r="10847" spans="1:16" ht="14.25" customHeight="1" x14ac:dyDescent="0.3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P10847" s="2"/>
    </row>
    <row r="10848" spans="1:16" ht="14.25" customHeight="1" x14ac:dyDescent="0.3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P10848" s="2"/>
    </row>
    <row r="10849" spans="1:16" ht="14.25" customHeight="1" x14ac:dyDescent="0.3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P10849" s="2"/>
    </row>
    <row r="10850" spans="1:16" ht="14.25" customHeight="1" x14ac:dyDescent="0.3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P10850" s="2"/>
    </row>
    <row r="10851" spans="1:16" ht="14.25" customHeight="1" x14ac:dyDescent="0.3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  <c r="P10851" s="2"/>
    </row>
    <row r="10852" spans="1:16" ht="14.25" customHeight="1" x14ac:dyDescent="0.3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P10852" s="2"/>
    </row>
    <row r="10853" spans="1:16" ht="14.25" customHeight="1" x14ac:dyDescent="0.3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P10853" s="2"/>
    </row>
    <row r="10854" spans="1:16" ht="14.25" customHeight="1" x14ac:dyDescent="0.3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P10854" s="2"/>
    </row>
    <row r="10855" spans="1:16" ht="14.25" customHeight="1" x14ac:dyDescent="0.3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P10855" s="2"/>
    </row>
    <row r="10856" spans="1:16" ht="14.25" customHeight="1" x14ac:dyDescent="0.3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  <c r="P10856" s="2"/>
    </row>
    <row r="10857" spans="1:16" ht="14.25" customHeight="1" x14ac:dyDescent="0.3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P10857" s="2"/>
    </row>
    <row r="10858" spans="1:16" ht="14.25" customHeight="1" x14ac:dyDescent="0.3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P10858" s="2"/>
    </row>
    <row r="10859" spans="1:16" ht="14.25" customHeight="1" x14ac:dyDescent="0.3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P10859" s="2"/>
    </row>
    <row r="10860" spans="1:16" ht="14.25" customHeight="1" x14ac:dyDescent="0.3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P10860" s="2"/>
    </row>
    <row r="10861" spans="1:16" ht="14.25" customHeight="1" x14ac:dyDescent="0.3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P10861" s="2"/>
    </row>
    <row r="10862" spans="1:16" ht="14.25" customHeight="1" x14ac:dyDescent="0.3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  <c r="P10862" s="2"/>
    </row>
    <row r="10863" spans="1:16" ht="14.25" customHeight="1" x14ac:dyDescent="0.3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P10863" s="2"/>
    </row>
    <row r="10864" spans="1:16" ht="14.25" customHeight="1" x14ac:dyDescent="0.3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P10864" s="2"/>
    </row>
    <row r="10865" spans="1:16" ht="14.25" customHeight="1" x14ac:dyDescent="0.3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  <c r="P10865" s="2"/>
    </row>
    <row r="10866" spans="1:16" ht="14.25" customHeight="1" x14ac:dyDescent="0.3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  <c r="P10866" s="2"/>
    </row>
    <row r="10867" spans="1:16" ht="14.25" customHeight="1" x14ac:dyDescent="0.3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  <c r="P10867" s="2"/>
    </row>
    <row r="10868" spans="1:16" ht="14.25" customHeight="1" x14ac:dyDescent="0.3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P10868" s="2"/>
    </row>
    <row r="10869" spans="1:16" ht="14.25" customHeight="1" x14ac:dyDescent="0.3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P10869" s="2"/>
    </row>
    <row r="10870" spans="1:16" ht="14.25" customHeight="1" x14ac:dyDescent="0.3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P10870" s="2"/>
    </row>
    <row r="10871" spans="1:16" ht="14.25" customHeight="1" x14ac:dyDescent="0.3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P10871" s="2"/>
    </row>
    <row r="10872" spans="1:16" ht="14.25" customHeight="1" x14ac:dyDescent="0.3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P10872" s="2"/>
    </row>
    <row r="10873" spans="1:16" ht="14.25" customHeight="1" x14ac:dyDescent="0.3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P10873" s="2"/>
    </row>
    <row r="10874" spans="1:16" ht="14.25" customHeight="1" x14ac:dyDescent="0.3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P10874" s="2"/>
    </row>
    <row r="10875" spans="1:16" ht="14.25" customHeight="1" x14ac:dyDescent="0.3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P10875" s="2"/>
    </row>
    <row r="10876" spans="1:16" ht="14.25" customHeight="1" x14ac:dyDescent="0.3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P10876" s="2"/>
    </row>
    <row r="10877" spans="1:16" ht="14.25" customHeight="1" x14ac:dyDescent="0.3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  <c r="P10877" s="2"/>
    </row>
    <row r="10878" spans="1:16" ht="14.25" customHeight="1" x14ac:dyDescent="0.3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  <c r="P10878" s="2"/>
    </row>
    <row r="10879" spans="1:16" ht="14.25" customHeight="1" x14ac:dyDescent="0.3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P10879" s="2"/>
    </row>
    <row r="10880" spans="1:16" ht="14.25" customHeight="1" x14ac:dyDescent="0.3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P10880" s="2"/>
    </row>
    <row r="10881" spans="1:16" ht="14.25" customHeight="1" x14ac:dyDescent="0.3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P10881" s="2"/>
    </row>
    <row r="10882" spans="1:16" ht="14.25" customHeight="1" x14ac:dyDescent="0.3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 t="shared" si="338"/>
        <v>1123.5455999999999</v>
      </c>
      <c r="H10882" s="2">
        <f t="shared" si="33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P10882" s="2"/>
    </row>
    <row r="10883" spans="1:16" ht="14.25" customHeight="1" x14ac:dyDescent="0.3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 t="shared" ref="G10883:G10946" si="340">E10883*F10883</f>
        <v>79.527200000000008</v>
      </c>
      <c r="H10883" s="2">
        <f t="shared" ref="H10883:H10946" si="341"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P10883" s="2"/>
    </row>
    <row r="10884" spans="1:16" ht="14.25" customHeight="1" x14ac:dyDescent="0.3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P10884" s="2"/>
    </row>
    <row r="10885" spans="1:16" ht="14.25" customHeight="1" x14ac:dyDescent="0.3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P10885" s="2"/>
    </row>
    <row r="10886" spans="1:16" ht="14.25" customHeight="1" x14ac:dyDescent="0.3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P10886" s="2"/>
    </row>
    <row r="10887" spans="1:16" ht="14.25" customHeight="1" x14ac:dyDescent="0.3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P10887" s="2"/>
    </row>
    <row r="10888" spans="1:16" ht="14.25" customHeight="1" x14ac:dyDescent="0.3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P10888" s="2"/>
    </row>
    <row r="10889" spans="1:16" ht="14.25" customHeight="1" x14ac:dyDescent="0.3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P10889" s="2"/>
    </row>
    <row r="10890" spans="1:16" ht="14.25" customHeight="1" x14ac:dyDescent="0.3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P10890" s="2"/>
    </row>
    <row r="10891" spans="1:16" ht="14.25" customHeight="1" x14ac:dyDescent="0.3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P10891" s="2"/>
    </row>
    <row r="10892" spans="1:16" ht="14.25" customHeight="1" x14ac:dyDescent="0.3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P10892" s="2"/>
    </row>
    <row r="10893" spans="1:16" ht="14.25" customHeight="1" x14ac:dyDescent="0.3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P10893" s="2"/>
    </row>
    <row r="10894" spans="1:16" ht="14.25" customHeight="1" x14ac:dyDescent="0.3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P10894" s="2"/>
    </row>
    <row r="10895" spans="1:16" ht="14.25" customHeight="1" x14ac:dyDescent="0.3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P10895" s="2"/>
    </row>
    <row r="10896" spans="1:16" ht="14.25" customHeight="1" x14ac:dyDescent="0.3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P10896" s="2"/>
    </row>
    <row r="10897" spans="1:16" ht="14.25" customHeight="1" x14ac:dyDescent="0.3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P10897" s="2"/>
    </row>
    <row r="10898" spans="1:16" ht="14.25" customHeight="1" x14ac:dyDescent="0.3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P10898" s="2"/>
    </row>
    <row r="10899" spans="1:16" ht="14.25" customHeight="1" x14ac:dyDescent="0.3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P10899" s="2"/>
    </row>
    <row r="10900" spans="1:16" ht="14.25" customHeight="1" x14ac:dyDescent="0.3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P10900" s="2"/>
    </row>
    <row r="10901" spans="1:16" ht="14.25" customHeight="1" x14ac:dyDescent="0.3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P10901" s="2"/>
    </row>
    <row r="10902" spans="1:16" ht="14.25" customHeight="1" x14ac:dyDescent="0.3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P10902" s="2"/>
    </row>
    <row r="10903" spans="1:16" ht="14.25" customHeight="1" x14ac:dyDescent="0.3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P10903" s="2"/>
    </row>
    <row r="10904" spans="1:16" ht="14.25" customHeight="1" x14ac:dyDescent="0.3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P10904" s="2"/>
    </row>
    <row r="10905" spans="1:16" ht="14.25" customHeight="1" x14ac:dyDescent="0.3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P10905" s="2"/>
    </row>
    <row r="10906" spans="1:16" ht="14.25" customHeight="1" x14ac:dyDescent="0.3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P10906" s="2"/>
    </row>
    <row r="10907" spans="1:16" ht="14.25" customHeight="1" x14ac:dyDescent="0.3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P10907" s="2"/>
    </row>
    <row r="10908" spans="1:16" ht="14.25" customHeight="1" x14ac:dyDescent="0.3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P10908" s="2"/>
    </row>
    <row r="10909" spans="1:16" ht="14.25" customHeight="1" x14ac:dyDescent="0.3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P10909" s="2"/>
    </row>
    <row r="10910" spans="1:16" ht="14.25" customHeight="1" x14ac:dyDescent="0.3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P10910" s="2"/>
    </row>
    <row r="10911" spans="1:16" ht="14.25" customHeight="1" x14ac:dyDescent="0.3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P10911" s="2"/>
    </row>
    <row r="10912" spans="1:16" ht="14.25" customHeight="1" x14ac:dyDescent="0.3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P10912" s="2"/>
    </row>
    <row r="10913" spans="1:16" ht="14.25" customHeight="1" x14ac:dyDescent="0.3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P10913" s="2"/>
    </row>
    <row r="10914" spans="1:16" ht="14.25" customHeight="1" x14ac:dyDescent="0.3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P10914" s="2"/>
    </row>
    <row r="10915" spans="1:16" ht="14.25" customHeight="1" x14ac:dyDescent="0.3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P10915" s="2"/>
    </row>
    <row r="10916" spans="1:16" ht="14.25" customHeight="1" x14ac:dyDescent="0.3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P10916" s="2"/>
    </row>
    <row r="10917" spans="1:16" ht="14.25" customHeight="1" x14ac:dyDescent="0.3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P10917" s="2"/>
    </row>
    <row r="10918" spans="1:16" ht="14.25" customHeight="1" x14ac:dyDescent="0.3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P10918" s="2"/>
    </row>
    <row r="10919" spans="1:16" ht="14.25" customHeight="1" x14ac:dyDescent="0.3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P10919" s="2"/>
    </row>
    <row r="10920" spans="1:16" ht="14.25" customHeight="1" x14ac:dyDescent="0.3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P10920" s="2"/>
    </row>
    <row r="10921" spans="1:16" ht="14.25" customHeight="1" x14ac:dyDescent="0.3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P10921" s="2"/>
    </row>
    <row r="10922" spans="1:16" ht="14.25" customHeight="1" x14ac:dyDescent="0.3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P10922" s="2"/>
    </row>
    <row r="10923" spans="1:16" ht="14.25" customHeight="1" x14ac:dyDescent="0.3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P10923" s="2"/>
    </row>
    <row r="10924" spans="1:16" ht="14.25" customHeight="1" x14ac:dyDescent="0.3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P10924" s="2"/>
    </row>
    <row r="10925" spans="1:16" ht="14.25" customHeight="1" x14ac:dyDescent="0.3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P10925" s="2"/>
    </row>
    <row r="10926" spans="1:16" ht="14.25" customHeight="1" x14ac:dyDescent="0.3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P10926" s="2"/>
    </row>
    <row r="10927" spans="1:16" ht="14.25" customHeight="1" x14ac:dyDescent="0.3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P10927" s="2"/>
    </row>
    <row r="10928" spans="1:16" ht="14.25" customHeight="1" x14ac:dyDescent="0.3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P10928" s="2"/>
    </row>
    <row r="10929" spans="1:16" ht="14.25" customHeight="1" x14ac:dyDescent="0.3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P10929" s="2"/>
    </row>
    <row r="10930" spans="1:16" ht="14.25" customHeight="1" x14ac:dyDescent="0.3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P10930" s="2"/>
    </row>
    <row r="10931" spans="1:16" ht="14.25" customHeight="1" x14ac:dyDescent="0.3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P10931" s="2"/>
    </row>
    <row r="10932" spans="1:16" ht="14.25" customHeight="1" x14ac:dyDescent="0.3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P10932" s="2"/>
    </row>
    <row r="10933" spans="1:16" ht="14.25" customHeight="1" x14ac:dyDescent="0.3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P10933" s="2"/>
    </row>
    <row r="10934" spans="1:16" ht="14.25" customHeight="1" x14ac:dyDescent="0.3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P10934" s="2"/>
    </row>
    <row r="10935" spans="1:16" ht="14.25" customHeight="1" x14ac:dyDescent="0.3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P10935" s="2"/>
    </row>
    <row r="10936" spans="1:16" ht="14.25" customHeight="1" x14ac:dyDescent="0.3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P10936" s="2"/>
    </row>
    <row r="10937" spans="1:16" ht="14.25" customHeight="1" x14ac:dyDescent="0.3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P10937" s="2"/>
    </row>
    <row r="10938" spans="1:16" ht="14.25" customHeight="1" x14ac:dyDescent="0.3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P10938" s="2"/>
    </row>
    <row r="10939" spans="1:16" ht="14.25" customHeight="1" x14ac:dyDescent="0.3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P10939" s="2"/>
    </row>
    <row r="10940" spans="1:16" ht="14.25" customHeight="1" x14ac:dyDescent="0.3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P10940" s="2"/>
    </row>
    <row r="10941" spans="1:16" ht="14.25" customHeight="1" x14ac:dyDescent="0.3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P10941" s="2"/>
    </row>
    <row r="10942" spans="1:16" ht="14.25" customHeight="1" x14ac:dyDescent="0.3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P10942" s="2"/>
    </row>
    <row r="10943" spans="1:16" ht="14.25" customHeight="1" x14ac:dyDescent="0.3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P10943" s="2"/>
    </row>
    <row r="10944" spans="1:16" ht="14.25" customHeight="1" x14ac:dyDescent="0.3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P10944" s="2"/>
    </row>
    <row r="10945" spans="1:16" ht="14.25" customHeight="1" x14ac:dyDescent="0.3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P10945" s="2"/>
    </row>
    <row r="10946" spans="1:16" ht="14.25" customHeight="1" x14ac:dyDescent="0.3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 t="shared" si="340"/>
        <v>810.22680000000003</v>
      </c>
      <c r="H10946" s="2">
        <f t="shared" si="341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P10946" s="2"/>
    </row>
    <row r="10947" spans="1:16" ht="14.25" customHeight="1" x14ac:dyDescent="0.3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 t="shared" ref="G10947:G11010" si="342">E10947*F10947</f>
        <v>1137.021</v>
      </c>
      <c r="H10947" s="2">
        <f t="shared" ref="H10947:H11010" si="343"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P10947" s="2"/>
    </row>
    <row r="10948" spans="1:16" ht="14.25" customHeight="1" x14ac:dyDescent="0.3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P10948" s="2"/>
    </row>
    <row r="10949" spans="1:16" ht="14.25" customHeight="1" x14ac:dyDescent="0.3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P10949" s="2"/>
    </row>
    <row r="10950" spans="1:16" ht="14.25" customHeight="1" x14ac:dyDescent="0.3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P10950" s="2"/>
    </row>
    <row r="10951" spans="1:16" ht="14.25" customHeight="1" x14ac:dyDescent="0.3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P10951" s="2"/>
    </row>
    <row r="10952" spans="1:16" ht="14.25" customHeight="1" x14ac:dyDescent="0.3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P10952" s="2"/>
    </row>
    <row r="10953" spans="1:16" ht="14.25" customHeight="1" x14ac:dyDescent="0.3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P10953" s="2"/>
    </row>
    <row r="10954" spans="1:16" ht="14.25" customHeight="1" x14ac:dyDescent="0.3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P10954" s="2"/>
    </row>
    <row r="10955" spans="1:16" ht="14.25" customHeight="1" x14ac:dyDescent="0.3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P10955" s="2"/>
    </row>
    <row r="10956" spans="1:16" ht="14.25" customHeight="1" x14ac:dyDescent="0.3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P10956" s="2"/>
    </row>
    <row r="10957" spans="1:16" ht="14.25" customHeight="1" x14ac:dyDescent="0.3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P10957" s="2"/>
    </row>
    <row r="10958" spans="1:16" ht="14.25" customHeight="1" x14ac:dyDescent="0.3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P10958" s="2"/>
    </row>
    <row r="10959" spans="1:16" ht="14.25" customHeight="1" x14ac:dyDescent="0.3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P10959" s="2"/>
    </row>
    <row r="10960" spans="1:16" ht="14.25" customHeight="1" x14ac:dyDescent="0.3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P10960" s="2"/>
    </row>
    <row r="10961" spans="1:16" ht="14.25" customHeight="1" x14ac:dyDescent="0.3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P10961" s="2"/>
    </row>
    <row r="10962" spans="1:16" ht="14.25" customHeight="1" x14ac:dyDescent="0.3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P10962" s="2"/>
    </row>
    <row r="10963" spans="1:16" ht="14.25" customHeight="1" x14ac:dyDescent="0.3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P10963" s="2"/>
    </row>
    <row r="10964" spans="1:16" ht="14.25" customHeight="1" x14ac:dyDescent="0.3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P10964" s="2"/>
    </row>
    <row r="10965" spans="1:16" ht="14.25" customHeight="1" x14ac:dyDescent="0.3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P10965" s="2"/>
    </row>
    <row r="10966" spans="1:16" ht="14.25" customHeight="1" x14ac:dyDescent="0.3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P10966" s="2"/>
    </row>
    <row r="10967" spans="1:16" ht="14.25" customHeight="1" x14ac:dyDescent="0.3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P10967" s="2"/>
    </row>
    <row r="10968" spans="1:16" ht="14.25" customHeight="1" x14ac:dyDescent="0.3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P10968" s="2"/>
    </row>
    <row r="10969" spans="1:16" ht="14.25" customHeight="1" x14ac:dyDescent="0.3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P10969" s="2"/>
    </row>
    <row r="10970" spans="1:16" ht="14.25" customHeight="1" x14ac:dyDescent="0.3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P10970" s="2"/>
    </row>
    <row r="10971" spans="1:16" ht="14.25" customHeight="1" x14ac:dyDescent="0.3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P10971" s="2"/>
    </row>
    <row r="10972" spans="1:16" ht="14.25" customHeight="1" x14ac:dyDescent="0.3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P10972" s="2"/>
    </row>
    <row r="10973" spans="1:16" ht="14.25" customHeight="1" x14ac:dyDescent="0.3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P10973" s="2"/>
    </row>
    <row r="10974" spans="1:16" ht="14.25" customHeight="1" x14ac:dyDescent="0.3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P10974" s="2"/>
    </row>
    <row r="10975" spans="1:16" ht="14.25" customHeight="1" x14ac:dyDescent="0.3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P10975" s="2"/>
    </row>
    <row r="10976" spans="1:16" ht="14.25" customHeight="1" x14ac:dyDescent="0.3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P10976" s="2"/>
    </row>
    <row r="10977" spans="1:16" ht="14.25" customHeight="1" x14ac:dyDescent="0.3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P10977" s="2"/>
    </row>
    <row r="10978" spans="1:16" ht="14.25" customHeight="1" x14ac:dyDescent="0.3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P10978" s="2"/>
    </row>
    <row r="10979" spans="1:16" ht="14.25" customHeight="1" x14ac:dyDescent="0.3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P10979" s="2"/>
    </row>
    <row r="10980" spans="1:16" ht="14.25" customHeight="1" x14ac:dyDescent="0.3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P10980" s="2"/>
    </row>
    <row r="10981" spans="1:16" ht="14.25" customHeight="1" x14ac:dyDescent="0.3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P10981" s="2"/>
    </row>
    <row r="10982" spans="1:16" ht="14.25" customHeight="1" x14ac:dyDescent="0.3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P10982" s="2"/>
    </row>
    <row r="10983" spans="1:16" ht="14.25" customHeight="1" x14ac:dyDescent="0.3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P10983" s="2"/>
    </row>
    <row r="10984" spans="1:16" ht="14.25" customHeight="1" x14ac:dyDescent="0.3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P10984" s="2"/>
    </row>
    <row r="10985" spans="1:16" ht="14.25" customHeight="1" x14ac:dyDescent="0.3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P10985" s="2"/>
    </row>
    <row r="10986" spans="1:16" ht="14.25" customHeight="1" x14ac:dyDescent="0.3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P10986" s="2"/>
    </row>
    <row r="10987" spans="1:16" ht="14.25" customHeight="1" x14ac:dyDescent="0.3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P10987" s="2"/>
    </row>
    <row r="10988" spans="1:16" ht="14.25" customHeight="1" x14ac:dyDescent="0.3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P10988" s="2"/>
    </row>
    <row r="10989" spans="1:16" ht="14.25" customHeight="1" x14ac:dyDescent="0.3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P10989" s="2"/>
    </row>
    <row r="10990" spans="1:16" ht="14.25" customHeight="1" x14ac:dyDescent="0.3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P10990" s="2"/>
    </row>
    <row r="10991" spans="1:16" ht="14.25" customHeight="1" x14ac:dyDescent="0.3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P10991" s="2"/>
    </row>
    <row r="10992" spans="1:16" ht="14.25" customHeight="1" x14ac:dyDescent="0.3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P10992" s="2"/>
    </row>
    <row r="10993" spans="1:16" ht="14.25" customHeight="1" x14ac:dyDescent="0.3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P10993" s="2"/>
    </row>
    <row r="10994" spans="1:16" ht="14.25" customHeight="1" x14ac:dyDescent="0.3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P10994" s="2"/>
    </row>
    <row r="10995" spans="1:16" ht="14.25" customHeight="1" x14ac:dyDescent="0.3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P10995" s="2"/>
    </row>
    <row r="10996" spans="1:16" ht="14.25" customHeight="1" x14ac:dyDescent="0.3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P10996" s="2"/>
    </row>
    <row r="10997" spans="1:16" ht="14.25" customHeight="1" x14ac:dyDescent="0.3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P10997" s="2"/>
    </row>
    <row r="10998" spans="1:16" ht="14.25" customHeight="1" x14ac:dyDescent="0.3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P10998" s="2"/>
    </row>
    <row r="10999" spans="1:16" ht="14.25" customHeight="1" x14ac:dyDescent="0.3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P10999" s="2"/>
    </row>
    <row r="11000" spans="1:16" ht="14.25" customHeight="1" x14ac:dyDescent="0.3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P11000" s="2"/>
    </row>
    <row r="11001" spans="1:16" ht="14.25" customHeight="1" x14ac:dyDescent="0.3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P11001" s="2"/>
    </row>
    <row r="11002" spans="1:16" ht="14.25" customHeight="1" x14ac:dyDescent="0.3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P11002" s="2"/>
    </row>
    <row r="11003" spans="1:16" ht="14.25" customHeight="1" x14ac:dyDescent="0.3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P11003" s="2"/>
    </row>
    <row r="11004" spans="1:16" ht="14.25" customHeight="1" x14ac:dyDescent="0.3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P11004" s="2"/>
    </row>
    <row r="11005" spans="1:16" ht="14.25" customHeight="1" x14ac:dyDescent="0.3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P11005" s="2"/>
    </row>
    <row r="11006" spans="1:16" ht="14.25" customHeight="1" x14ac:dyDescent="0.3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P11006" s="2"/>
    </row>
    <row r="11007" spans="1:16" ht="14.25" customHeight="1" x14ac:dyDescent="0.3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P11007" s="2"/>
    </row>
    <row r="11008" spans="1:16" ht="14.25" customHeight="1" x14ac:dyDescent="0.3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P11008" s="2"/>
    </row>
    <row r="11009" spans="1:16" ht="14.25" customHeight="1" x14ac:dyDescent="0.3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P11009" s="2"/>
    </row>
    <row r="11010" spans="1:16" ht="14.25" customHeight="1" x14ac:dyDescent="0.3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 t="shared" si="342"/>
        <v>975.20600000000002</v>
      </c>
      <c r="H11010" s="2">
        <f t="shared" si="343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P11010" s="2"/>
    </row>
    <row r="11011" spans="1:16" ht="14.25" customHeight="1" x14ac:dyDescent="0.3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 t="shared" ref="G11011:G11074" si="344">E11011*F11011</f>
        <v>358.01800000000003</v>
      </c>
      <c r="H11011" s="2">
        <f t="shared" ref="H11011:H11074" si="345"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P11011" s="2"/>
    </row>
    <row r="11012" spans="1:16" ht="14.25" customHeight="1" x14ac:dyDescent="0.3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P11012" s="2"/>
    </row>
    <row r="11013" spans="1:16" ht="14.25" customHeight="1" x14ac:dyDescent="0.3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P11013" s="2"/>
    </row>
    <row r="11014" spans="1:16" ht="14.25" customHeight="1" x14ac:dyDescent="0.3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P11014" s="2"/>
    </row>
    <row r="11015" spans="1:16" ht="14.25" customHeight="1" x14ac:dyDescent="0.3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P11015" s="2"/>
    </row>
    <row r="11016" spans="1:16" ht="14.25" customHeight="1" x14ac:dyDescent="0.3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P11016" s="2"/>
    </row>
    <row r="11017" spans="1:16" ht="14.25" customHeight="1" x14ac:dyDescent="0.3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P11017" s="2"/>
    </row>
    <row r="11018" spans="1:16" ht="14.25" customHeight="1" x14ac:dyDescent="0.3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P11018" s="2"/>
    </row>
    <row r="11019" spans="1:16" ht="14.25" customHeight="1" x14ac:dyDescent="0.3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P11019" s="2"/>
    </row>
    <row r="11020" spans="1:16" ht="14.25" customHeight="1" x14ac:dyDescent="0.3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P11020" s="2"/>
    </row>
    <row r="11021" spans="1:16" ht="14.25" customHeight="1" x14ac:dyDescent="0.3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P11021" s="2"/>
    </row>
    <row r="11022" spans="1:16" ht="14.25" customHeight="1" x14ac:dyDescent="0.3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P11022" s="2"/>
    </row>
    <row r="11023" spans="1:16" ht="14.25" customHeight="1" x14ac:dyDescent="0.3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P11023" s="2"/>
    </row>
    <row r="11024" spans="1:16" ht="14.25" customHeight="1" x14ac:dyDescent="0.3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P11024" s="2"/>
    </row>
    <row r="11025" spans="1:16" ht="14.25" customHeight="1" x14ac:dyDescent="0.3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P11025" s="2"/>
    </row>
    <row r="11026" spans="1:16" ht="14.25" customHeight="1" x14ac:dyDescent="0.3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P11026" s="2"/>
    </row>
    <row r="11027" spans="1:16" ht="14.25" customHeight="1" x14ac:dyDescent="0.3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P11027" s="2"/>
    </row>
    <row r="11028" spans="1:16" ht="14.25" customHeight="1" x14ac:dyDescent="0.3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P11028" s="2"/>
    </row>
    <row r="11029" spans="1:16" ht="14.25" customHeight="1" x14ac:dyDescent="0.3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P11029" s="2"/>
    </row>
    <row r="11030" spans="1:16" ht="14.25" customHeight="1" x14ac:dyDescent="0.3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P11030" s="2"/>
    </row>
    <row r="11031" spans="1:16" ht="14.25" customHeight="1" x14ac:dyDescent="0.3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P11031" s="2"/>
    </row>
    <row r="11032" spans="1:16" ht="14.25" customHeight="1" x14ac:dyDescent="0.3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P11032" s="2"/>
    </row>
    <row r="11033" spans="1:16" ht="14.25" customHeight="1" x14ac:dyDescent="0.3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P11033" s="2"/>
    </row>
    <row r="11034" spans="1:16" ht="14.25" customHeight="1" x14ac:dyDescent="0.3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P11034" s="2"/>
    </row>
    <row r="11035" spans="1:16" ht="14.25" customHeight="1" x14ac:dyDescent="0.3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P11035" s="2"/>
    </row>
    <row r="11036" spans="1:16" ht="14.25" customHeight="1" x14ac:dyDescent="0.3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P11036" s="2"/>
    </row>
    <row r="11037" spans="1:16" ht="14.25" customHeight="1" x14ac:dyDescent="0.3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P11037" s="2"/>
    </row>
    <row r="11038" spans="1:16" ht="14.25" customHeight="1" x14ac:dyDescent="0.3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P11038" s="2"/>
    </row>
    <row r="11039" spans="1:16" ht="14.25" customHeight="1" x14ac:dyDescent="0.3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P11039" s="2"/>
    </row>
    <row r="11040" spans="1:16" ht="14.25" customHeight="1" x14ac:dyDescent="0.3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P11040" s="2"/>
    </row>
    <row r="11041" spans="1:16" ht="14.25" customHeight="1" x14ac:dyDescent="0.3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P11041" s="2"/>
    </row>
    <row r="11042" spans="1:16" ht="14.25" customHeight="1" x14ac:dyDescent="0.3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P11042" s="2"/>
    </row>
    <row r="11043" spans="1:16" ht="14.25" customHeight="1" x14ac:dyDescent="0.3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P11043" s="2"/>
    </row>
    <row r="11044" spans="1:16" ht="14.25" customHeight="1" x14ac:dyDescent="0.3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P11044" s="2"/>
    </row>
    <row r="11045" spans="1:16" ht="14.25" customHeight="1" x14ac:dyDescent="0.3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P11045" s="2"/>
    </row>
    <row r="11046" spans="1:16" ht="14.25" customHeight="1" x14ac:dyDescent="0.3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P11046" s="2"/>
    </row>
    <row r="11047" spans="1:16" ht="14.25" customHeight="1" x14ac:dyDescent="0.3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P11047" s="2"/>
    </row>
    <row r="11048" spans="1:16" ht="14.25" customHeight="1" x14ac:dyDescent="0.3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P11048" s="2"/>
    </row>
    <row r="11049" spans="1:16" ht="14.25" customHeight="1" x14ac:dyDescent="0.3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P11049" s="2"/>
    </row>
    <row r="11050" spans="1:16" ht="14.25" customHeight="1" x14ac:dyDescent="0.3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P11050" s="2"/>
    </row>
    <row r="11051" spans="1:16" ht="14.25" customHeight="1" x14ac:dyDescent="0.3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P11051" s="2"/>
    </row>
    <row r="11052" spans="1:16" ht="14.25" customHeight="1" x14ac:dyDescent="0.3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P11052" s="2"/>
    </row>
    <row r="11053" spans="1:16" ht="14.25" customHeight="1" x14ac:dyDescent="0.3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P11053" s="2"/>
    </row>
    <row r="11054" spans="1:16" ht="14.25" customHeight="1" x14ac:dyDescent="0.3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P11054" s="2"/>
    </row>
    <row r="11055" spans="1:16" ht="14.25" customHeight="1" x14ac:dyDescent="0.3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P11055" s="2"/>
    </row>
    <row r="11056" spans="1:16" ht="14.25" customHeight="1" x14ac:dyDescent="0.3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P11056" s="2"/>
    </row>
    <row r="11057" spans="1:16" ht="14.25" customHeight="1" x14ac:dyDescent="0.3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P11057" s="2"/>
    </row>
    <row r="11058" spans="1:16" ht="14.25" customHeight="1" x14ac:dyDescent="0.3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P11058" s="2"/>
    </row>
    <row r="11059" spans="1:16" ht="14.25" customHeight="1" x14ac:dyDescent="0.3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P11059" s="2"/>
    </row>
    <row r="11060" spans="1:16" ht="14.25" customHeight="1" x14ac:dyDescent="0.3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P11060" s="2"/>
    </row>
    <row r="11061" spans="1:16" ht="14.25" customHeight="1" x14ac:dyDescent="0.3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P11061" s="2"/>
    </row>
    <row r="11062" spans="1:16" ht="14.25" customHeight="1" x14ac:dyDescent="0.3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P11062" s="2"/>
    </row>
    <row r="11063" spans="1:16" ht="14.25" customHeight="1" x14ac:dyDescent="0.3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P11063" s="2"/>
    </row>
    <row r="11064" spans="1:16" ht="14.25" customHeight="1" x14ac:dyDescent="0.3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P11064" s="2"/>
    </row>
    <row r="11065" spans="1:16" ht="14.25" customHeight="1" x14ac:dyDescent="0.3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P11065" s="2"/>
    </row>
    <row r="11066" spans="1:16" ht="14.25" customHeight="1" x14ac:dyDescent="0.3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P11066" s="2"/>
    </row>
    <row r="11067" spans="1:16" ht="14.25" customHeight="1" x14ac:dyDescent="0.3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P11067" s="2"/>
    </row>
    <row r="11068" spans="1:16" ht="14.25" customHeight="1" x14ac:dyDescent="0.3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P11068" s="2"/>
    </row>
    <row r="11069" spans="1:16" ht="14.25" customHeight="1" x14ac:dyDescent="0.3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P11069" s="2"/>
    </row>
    <row r="11070" spans="1:16" ht="14.25" customHeight="1" x14ac:dyDescent="0.3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P11070" s="2"/>
    </row>
    <row r="11071" spans="1:16" ht="14.25" customHeight="1" x14ac:dyDescent="0.3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P11071" s="2"/>
    </row>
    <row r="11072" spans="1:16" ht="14.25" customHeight="1" x14ac:dyDescent="0.3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P11072" s="2"/>
    </row>
    <row r="11073" spans="1:16" ht="14.25" customHeight="1" x14ac:dyDescent="0.3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P11073" s="2"/>
    </row>
    <row r="11074" spans="1:16" ht="14.25" customHeight="1" x14ac:dyDescent="0.3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 t="shared" si="344"/>
        <v>798.57799999999997</v>
      </c>
      <c r="H11074" s="2">
        <f t="shared" si="345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P11074" s="2"/>
    </row>
    <row r="11075" spans="1:16" ht="14.25" customHeight="1" x14ac:dyDescent="0.3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 t="shared" ref="G11075:G11138" si="346">E11075*F11075</f>
        <v>355.14269999999999</v>
      </c>
      <c r="H11075" s="2">
        <f t="shared" ref="H11075:H11138" si="347"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P11075" s="2"/>
    </row>
    <row r="11076" spans="1:16" ht="14.25" customHeight="1" x14ac:dyDescent="0.3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P11076" s="2"/>
    </row>
    <row r="11077" spans="1:16" ht="14.25" customHeight="1" x14ac:dyDescent="0.3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P11077" s="2"/>
    </row>
    <row r="11078" spans="1:16" ht="14.25" customHeight="1" x14ac:dyDescent="0.3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P11078" s="2"/>
    </row>
    <row r="11079" spans="1:16" ht="14.25" customHeight="1" x14ac:dyDescent="0.3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P11079" s="2"/>
    </row>
    <row r="11080" spans="1:16" ht="14.25" customHeight="1" x14ac:dyDescent="0.3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P11080" s="2"/>
    </row>
    <row r="11081" spans="1:16" ht="14.25" customHeight="1" x14ac:dyDescent="0.3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P11081" s="2"/>
    </row>
    <row r="11082" spans="1:16" ht="14.25" customHeight="1" x14ac:dyDescent="0.3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P11082" s="2"/>
    </row>
    <row r="11083" spans="1:16" ht="14.25" customHeight="1" x14ac:dyDescent="0.3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P11083" s="2"/>
    </row>
    <row r="11084" spans="1:16" ht="14.25" customHeight="1" x14ac:dyDescent="0.3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P11084" s="2"/>
    </row>
    <row r="11085" spans="1:16" ht="14.25" customHeight="1" x14ac:dyDescent="0.3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P11085" s="2"/>
    </row>
    <row r="11086" spans="1:16" ht="14.25" customHeight="1" x14ac:dyDescent="0.3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P11086" s="2"/>
    </row>
    <row r="11087" spans="1:16" ht="14.25" customHeight="1" x14ac:dyDescent="0.3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P11087" s="2"/>
    </row>
    <row r="11088" spans="1:16" ht="14.25" customHeight="1" x14ac:dyDescent="0.3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P11088" s="2"/>
    </row>
    <row r="11089" spans="1:16" ht="14.25" customHeight="1" x14ac:dyDescent="0.3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P11089" s="2"/>
    </row>
    <row r="11090" spans="1:16" ht="14.25" customHeight="1" x14ac:dyDescent="0.3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P11090" s="2"/>
    </row>
    <row r="11091" spans="1:16" ht="14.25" customHeight="1" x14ac:dyDescent="0.3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P11091" s="2"/>
    </row>
    <row r="11092" spans="1:16" ht="14.25" customHeight="1" x14ac:dyDescent="0.3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P11092" s="2"/>
    </row>
    <row r="11093" spans="1:16" ht="14.25" customHeight="1" x14ac:dyDescent="0.3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P11093" s="2"/>
    </row>
    <row r="11094" spans="1:16" ht="14.25" customHeight="1" x14ac:dyDescent="0.3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P11094" s="2"/>
    </row>
    <row r="11095" spans="1:16" ht="14.25" customHeight="1" x14ac:dyDescent="0.3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P11095" s="2"/>
    </row>
    <row r="11096" spans="1:16" ht="14.25" customHeight="1" x14ac:dyDescent="0.3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P11096" s="2"/>
    </row>
    <row r="11097" spans="1:16" ht="14.25" customHeight="1" x14ac:dyDescent="0.3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P11097" s="2"/>
    </row>
    <row r="11098" spans="1:16" ht="14.25" customHeight="1" x14ac:dyDescent="0.3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P11098" s="2"/>
    </row>
    <row r="11099" spans="1:16" ht="14.25" customHeight="1" x14ac:dyDescent="0.3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P11099" s="2"/>
    </row>
    <row r="11100" spans="1:16" ht="14.25" customHeight="1" x14ac:dyDescent="0.3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P11100" s="2"/>
    </row>
    <row r="11101" spans="1:16" ht="14.25" customHeight="1" x14ac:dyDescent="0.3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P11101" s="2"/>
    </row>
    <row r="11102" spans="1:16" ht="14.25" customHeight="1" x14ac:dyDescent="0.3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P11102" s="2"/>
    </row>
    <row r="11103" spans="1:16" ht="14.25" customHeight="1" x14ac:dyDescent="0.3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P11103" s="2"/>
    </row>
    <row r="11104" spans="1:16" ht="14.25" customHeight="1" x14ac:dyDescent="0.3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P11104" s="2"/>
    </row>
    <row r="11105" spans="1:16" ht="14.25" customHeight="1" x14ac:dyDescent="0.3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P11105" s="2"/>
    </row>
    <row r="11106" spans="1:16" ht="14.25" customHeight="1" x14ac:dyDescent="0.3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P11106" s="2"/>
    </row>
    <row r="11107" spans="1:16" ht="14.25" customHeight="1" x14ac:dyDescent="0.3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P11107" s="2"/>
    </row>
    <row r="11108" spans="1:16" ht="14.25" customHeight="1" x14ac:dyDescent="0.3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P11108" s="2"/>
    </row>
    <row r="11109" spans="1:16" ht="14.25" customHeight="1" x14ac:dyDescent="0.3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P11109" s="2"/>
    </row>
    <row r="11110" spans="1:16" ht="14.25" customHeight="1" x14ac:dyDescent="0.3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P11110" s="2"/>
    </row>
    <row r="11111" spans="1:16" ht="14.25" customHeight="1" x14ac:dyDescent="0.3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P11111" s="2"/>
    </row>
    <row r="11112" spans="1:16" ht="14.25" customHeight="1" x14ac:dyDescent="0.3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P11112" s="2"/>
    </row>
    <row r="11113" spans="1:16" ht="14.25" customHeight="1" x14ac:dyDescent="0.3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P11113" s="2"/>
    </row>
    <row r="11114" spans="1:16" ht="14.25" customHeight="1" x14ac:dyDescent="0.3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P11114" s="2"/>
    </row>
    <row r="11115" spans="1:16" ht="14.25" customHeight="1" x14ac:dyDescent="0.3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P11115" s="2"/>
    </row>
    <row r="11116" spans="1:16" ht="14.25" customHeight="1" x14ac:dyDescent="0.3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P11116" s="2"/>
    </row>
    <row r="11117" spans="1:16" ht="14.25" customHeight="1" x14ac:dyDescent="0.3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P11117" s="2"/>
    </row>
    <row r="11118" spans="1:16" ht="14.25" customHeight="1" x14ac:dyDescent="0.3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P11118" s="2"/>
    </row>
    <row r="11119" spans="1:16" ht="14.25" customHeight="1" x14ac:dyDescent="0.3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P11119" s="2"/>
    </row>
    <row r="11120" spans="1:16" ht="14.25" customHeight="1" x14ac:dyDescent="0.3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P11120" s="2"/>
    </row>
    <row r="11121" spans="1:16" ht="14.25" customHeight="1" x14ac:dyDescent="0.3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P11121" s="2"/>
    </row>
    <row r="11122" spans="1:16" ht="14.25" customHeight="1" x14ac:dyDescent="0.3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P11122" s="2"/>
    </row>
    <row r="11123" spans="1:16" ht="14.25" customHeight="1" x14ac:dyDescent="0.3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P11123" s="2"/>
    </row>
    <row r="11124" spans="1:16" ht="14.25" customHeight="1" x14ac:dyDescent="0.3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P11124" s="2"/>
    </row>
    <row r="11125" spans="1:16" ht="14.25" customHeight="1" x14ac:dyDescent="0.3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P11125" s="2"/>
    </row>
    <row r="11126" spans="1:16" ht="14.25" customHeight="1" x14ac:dyDescent="0.3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P11126" s="2"/>
    </row>
    <row r="11127" spans="1:16" ht="14.25" customHeight="1" x14ac:dyDescent="0.3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P11127" s="2"/>
    </row>
    <row r="11128" spans="1:16" ht="14.25" customHeight="1" x14ac:dyDescent="0.3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P11128" s="2"/>
    </row>
    <row r="11129" spans="1:16" ht="14.25" customHeight="1" x14ac:dyDescent="0.3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P11129" s="2"/>
    </row>
    <row r="11130" spans="1:16" ht="14.25" customHeight="1" x14ac:dyDescent="0.3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P11130" s="2"/>
    </row>
    <row r="11131" spans="1:16" ht="14.25" customHeight="1" x14ac:dyDescent="0.3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P11131" s="2"/>
    </row>
    <row r="11132" spans="1:16" ht="14.25" customHeight="1" x14ac:dyDescent="0.3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P11132" s="2"/>
    </row>
    <row r="11133" spans="1:16" ht="14.25" customHeight="1" x14ac:dyDescent="0.3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P11133" s="2"/>
    </row>
    <row r="11134" spans="1:16" ht="14.25" customHeight="1" x14ac:dyDescent="0.3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P11134" s="2"/>
    </row>
    <row r="11135" spans="1:16" ht="14.25" customHeight="1" x14ac:dyDescent="0.3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P11135" s="2"/>
    </row>
    <row r="11136" spans="1:16" ht="14.25" customHeight="1" x14ac:dyDescent="0.3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P11136" s="2"/>
    </row>
    <row r="11137" spans="1:16" ht="14.25" customHeight="1" x14ac:dyDescent="0.3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P11137" s="2"/>
    </row>
    <row r="11138" spans="1:16" ht="14.25" customHeight="1" x14ac:dyDescent="0.3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 t="shared" si="346"/>
        <v>943.8660000000001</v>
      </c>
      <c r="H11138" s="2">
        <f t="shared" si="347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P11138" s="2"/>
    </row>
    <row r="11139" spans="1:16" ht="14.25" customHeight="1" x14ac:dyDescent="0.3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 t="shared" ref="G11139:G11202" si="348">E11139*F11139</f>
        <v>73.912800000000004</v>
      </c>
      <c r="H11139" s="2">
        <f t="shared" ref="H11139:H11202" si="349"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P11139" s="2"/>
    </row>
    <row r="11140" spans="1:16" ht="14.25" customHeight="1" x14ac:dyDescent="0.3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P11140" s="2"/>
    </row>
    <row r="11141" spans="1:16" ht="14.25" customHeight="1" x14ac:dyDescent="0.3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P11141" s="2"/>
    </row>
    <row r="11142" spans="1:16" ht="14.25" customHeight="1" x14ac:dyDescent="0.3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P11142" s="2"/>
    </row>
    <row r="11143" spans="1:16" ht="14.25" customHeight="1" x14ac:dyDescent="0.3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P11143" s="2"/>
    </row>
    <row r="11144" spans="1:16" ht="14.25" customHeight="1" x14ac:dyDescent="0.3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P11144" s="2"/>
    </row>
    <row r="11145" spans="1:16" ht="14.25" customHeight="1" x14ac:dyDescent="0.3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P11145" s="2"/>
    </row>
    <row r="11146" spans="1:16" ht="14.25" customHeight="1" x14ac:dyDescent="0.3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P11146" s="2"/>
    </row>
    <row r="11147" spans="1:16" ht="14.25" customHeight="1" x14ac:dyDescent="0.3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P11147" s="2"/>
    </row>
    <row r="11148" spans="1:16" ht="14.25" customHeight="1" x14ac:dyDescent="0.3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P11148" s="2"/>
    </row>
    <row r="11149" spans="1:16" ht="14.25" customHeight="1" x14ac:dyDescent="0.3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P11149" s="2"/>
    </row>
    <row r="11150" spans="1:16" ht="14.25" customHeight="1" x14ac:dyDescent="0.3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P11150" s="2"/>
    </row>
    <row r="11151" spans="1:16" ht="14.25" customHeight="1" x14ac:dyDescent="0.3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P11151" s="2"/>
    </row>
    <row r="11152" spans="1:16" ht="14.25" customHeight="1" x14ac:dyDescent="0.3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P11152" s="2"/>
    </row>
    <row r="11153" spans="1:16" ht="14.25" customHeight="1" x14ac:dyDescent="0.3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P11153" s="2"/>
    </row>
    <row r="11154" spans="1:16" ht="14.25" customHeight="1" x14ac:dyDescent="0.3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P11154" s="2"/>
    </row>
    <row r="11155" spans="1:16" ht="14.25" customHeight="1" x14ac:dyDescent="0.3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P11155" s="2"/>
    </row>
    <row r="11156" spans="1:16" ht="14.25" customHeight="1" x14ac:dyDescent="0.3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P11156" s="2"/>
    </row>
    <row r="11157" spans="1:16" ht="14.25" customHeight="1" x14ac:dyDescent="0.3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P11157" s="2"/>
    </row>
    <row r="11158" spans="1:16" ht="14.25" customHeight="1" x14ac:dyDescent="0.3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P11158" s="2"/>
    </row>
    <row r="11159" spans="1:16" ht="14.25" customHeight="1" x14ac:dyDescent="0.3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P11159" s="2"/>
    </row>
    <row r="11160" spans="1:16" ht="14.25" customHeight="1" x14ac:dyDescent="0.3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P11160" s="2"/>
    </row>
    <row r="11161" spans="1:16" ht="14.25" customHeight="1" x14ac:dyDescent="0.3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P11161" s="2"/>
    </row>
    <row r="11162" spans="1:16" ht="14.25" customHeight="1" x14ac:dyDescent="0.3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P11162" s="2"/>
    </row>
    <row r="11163" spans="1:16" ht="14.25" customHeight="1" x14ac:dyDescent="0.3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P11163" s="2"/>
    </row>
    <row r="11164" spans="1:16" ht="14.25" customHeight="1" x14ac:dyDescent="0.3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P11164" s="2"/>
    </row>
    <row r="11165" spans="1:16" ht="14.25" customHeight="1" x14ac:dyDescent="0.3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P11165" s="2"/>
    </row>
    <row r="11166" spans="1:16" ht="14.25" customHeight="1" x14ac:dyDescent="0.3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P11166" s="2"/>
    </row>
    <row r="11167" spans="1:16" ht="14.25" customHeight="1" x14ac:dyDescent="0.3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P11167" s="2"/>
    </row>
    <row r="11168" spans="1:16" ht="14.25" customHeight="1" x14ac:dyDescent="0.3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P11168" s="2"/>
    </row>
    <row r="11169" spans="1:16" ht="14.25" customHeight="1" x14ac:dyDescent="0.3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P11169" s="2"/>
    </row>
    <row r="11170" spans="1:16" ht="14.25" customHeight="1" x14ac:dyDescent="0.3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P11170" s="2"/>
    </row>
    <row r="11171" spans="1:16" ht="14.25" customHeight="1" x14ac:dyDescent="0.3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P11171" s="2"/>
    </row>
    <row r="11172" spans="1:16" ht="14.25" customHeight="1" x14ac:dyDescent="0.3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P11172" s="2"/>
    </row>
    <row r="11173" spans="1:16" ht="14.25" customHeight="1" x14ac:dyDescent="0.3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P11173" s="2"/>
    </row>
    <row r="11174" spans="1:16" ht="14.25" customHeight="1" x14ac:dyDescent="0.3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P11174" s="2"/>
    </row>
    <row r="11175" spans="1:16" ht="14.25" customHeight="1" x14ac:dyDescent="0.3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P11175" s="2"/>
    </row>
    <row r="11176" spans="1:16" ht="14.25" customHeight="1" x14ac:dyDescent="0.3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P11176" s="2"/>
    </row>
    <row r="11177" spans="1:16" ht="14.25" customHeight="1" x14ac:dyDescent="0.3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P11177" s="2"/>
    </row>
    <row r="11178" spans="1:16" ht="14.25" customHeight="1" x14ac:dyDescent="0.3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P11178" s="2"/>
    </row>
    <row r="11179" spans="1:16" ht="14.25" customHeight="1" x14ac:dyDescent="0.3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P11179" s="2"/>
    </row>
    <row r="11180" spans="1:16" ht="14.25" customHeight="1" x14ac:dyDescent="0.3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P11180" s="2"/>
    </row>
    <row r="11181" spans="1:16" ht="14.25" customHeight="1" x14ac:dyDescent="0.3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P11181" s="2"/>
    </row>
    <row r="11182" spans="1:16" ht="14.25" customHeight="1" x14ac:dyDescent="0.3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P11182" s="2"/>
    </row>
    <row r="11183" spans="1:16" ht="14.25" customHeight="1" x14ac:dyDescent="0.3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P11183" s="2"/>
    </row>
    <row r="11184" spans="1:16" ht="14.25" customHeight="1" x14ac:dyDescent="0.3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P11184" s="2"/>
    </row>
    <row r="11185" spans="1:16" ht="14.25" customHeight="1" x14ac:dyDescent="0.3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P11185" s="2"/>
    </row>
    <row r="11186" spans="1:16" ht="14.25" customHeight="1" x14ac:dyDescent="0.3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P11186" s="2"/>
    </row>
    <row r="11187" spans="1:16" ht="14.25" customHeight="1" x14ac:dyDescent="0.3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P11187" s="2"/>
    </row>
    <row r="11188" spans="1:16" ht="14.25" customHeight="1" x14ac:dyDescent="0.3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P11188" s="2"/>
    </row>
    <row r="11189" spans="1:16" ht="14.25" customHeight="1" x14ac:dyDescent="0.3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P11189" s="2"/>
    </row>
    <row r="11190" spans="1:16" ht="14.25" customHeight="1" x14ac:dyDescent="0.3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P11190" s="2"/>
    </row>
    <row r="11191" spans="1:16" ht="14.25" customHeight="1" x14ac:dyDescent="0.3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P11191" s="2"/>
    </row>
    <row r="11192" spans="1:16" ht="14.25" customHeight="1" x14ac:dyDescent="0.3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P11192" s="2"/>
    </row>
    <row r="11193" spans="1:16" ht="14.25" customHeight="1" x14ac:dyDescent="0.3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P11193" s="2"/>
    </row>
    <row r="11194" spans="1:16" ht="14.25" customHeight="1" x14ac:dyDescent="0.3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P11194" s="2"/>
    </row>
    <row r="11195" spans="1:16" ht="14.25" customHeight="1" x14ac:dyDescent="0.3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P11195" s="2"/>
    </row>
    <row r="11196" spans="1:16" ht="14.25" customHeight="1" x14ac:dyDescent="0.3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P11196" s="2"/>
    </row>
    <row r="11197" spans="1:16" ht="14.25" customHeight="1" x14ac:dyDescent="0.3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P11197" s="2"/>
    </row>
    <row r="11198" spans="1:16" ht="14.25" customHeight="1" x14ac:dyDescent="0.3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P11198" s="2"/>
    </row>
    <row r="11199" spans="1:16" ht="14.25" customHeight="1" x14ac:dyDescent="0.3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P11199" s="2"/>
    </row>
    <row r="11200" spans="1:16" ht="14.25" customHeight="1" x14ac:dyDescent="0.3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P11200" s="2"/>
    </row>
    <row r="11201" spans="1:16" ht="14.25" customHeight="1" x14ac:dyDescent="0.3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P11201" s="2"/>
    </row>
    <row r="11202" spans="1:16" ht="14.25" customHeight="1" x14ac:dyDescent="0.3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 t="shared" si="348"/>
        <v>1202.5732</v>
      </c>
      <c r="H11202" s="2">
        <f t="shared" si="34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P11202" s="2"/>
    </row>
    <row r="11203" spans="1:16" ht="14.25" customHeight="1" x14ac:dyDescent="0.3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 t="shared" ref="G11203:G11266" si="350">E11203*F11203</f>
        <v>1066.8294000000001</v>
      </c>
      <c r="H11203" s="2">
        <f t="shared" ref="H11203:H11266" si="351"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P11203" s="2"/>
    </row>
    <row r="11204" spans="1:16" ht="14.25" customHeight="1" x14ac:dyDescent="0.3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P11204" s="2"/>
    </row>
    <row r="11205" spans="1:16" ht="14.25" customHeight="1" x14ac:dyDescent="0.3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P11205" s="2"/>
    </row>
    <row r="11206" spans="1:16" ht="14.25" customHeight="1" x14ac:dyDescent="0.3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P11206" s="2"/>
    </row>
    <row r="11207" spans="1:16" ht="14.25" customHeight="1" x14ac:dyDescent="0.3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P11207" s="2"/>
    </row>
    <row r="11208" spans="1:16" ht="14.25" customHeight="1" x14ac:dyDescent="0.3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P11208" s="2"/>
    </row>
    <row r="11209" spans="1:16" ht="14.25" customHeight="1" x14ac:dyDescent="0.3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P11209" s="2"/>
    </row>
    <row r="11210" spans="1:16" ht="14.25" customHeight="1" x14ac:dyDescent="0.3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P11210" s="2"/>
    </row>
    <row r="11211" spans="1:16" ht="14.25" customHeight="1" x14ac:dyDescent="0.3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P11211" s="2"/>
    </row>
    <row r="11212" spans="1:16" ht="14.25" customHeight="1" x14ac:dyDescent="0.3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P11212" s="2"/>
    </row>
    <row r="11213" spans="1:16" ht="14.25" customHeight="1" x14ac:dyDescent="0.3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P11213" s="2"/>
    </row>
    <row r="11214" spans="1:16" ht="14.25" customHeight="1" x14ac:dyDescent="0.3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P11214" s="2"/>
    </row>
    <row r="11215" spans="1:16" ht="14.25" customHeight="1" x14ac:dyDescent="0.3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P11215" s="2"/>
    </row>
    <row r="11216" spans="1:16" ht="14.25" customHeight="1" x14ac:dyDescent="0.3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P11216" s="2"/>
    </row>
    <row r="11217" spans="1:16" ht="14.25" customHeight="1" x14ac:dyDescent="0.3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P11217" s="2"/>
    </row>
    <row r="11218" spans="1:16" ht="14.25" customHeight="1" x14ac:dyDescent="0.3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P11218" s="2"/>
    </row>
    <row r="11219" spans="1:16" ht="14.25" customHeight="1" x14ac:dyDescent="0.3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P11219" s="2"/>
    </row>
    <row r="11220" spans="1:16" ht="14.25" customHeight="1" x14ac:dyDescent="0.3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P11220" s="2"/>
    </row>
    <row r="11221" spans="1:16" ht="14.25" customHeight="1" x14ac:dyDescent="0.3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P11221" s="2"/>
    </row>
    <row r="11222" spans="1:16" ht="14.25" customHeight="1" x14ac:dyDescent="0.3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P11222" s="2"/>
    </row>
    <row r="11223" spans="1:16" ht="14.25" customHeight="1" x14ac:dyDescent="0.3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P11223" s="2"/>
    </row>
    <row r="11224" spans="1:16" ht="14.25" customHeight="1" x14ac:dyDescent="0.3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P11224" s="2"/>
    </row>
    <row r="11225" spans="1:16" ht="14.25" customHeight="1" x14ac:dyDescent="0.3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P11225" s="2"/>
    </row>
    <row r="11226" spans="1:16" ht="14.25" customHeight="1" x14ac:dyDescent="0.3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P11226" s="2"/>
    </row>
    <row r="11227" spans="1:16" ht="14.25" customHeight="1" x14ac:dyDescent="0.3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P11227" s="2"/>
    </row>
    <row r="11228" spans="1:16" ht="14.25" customHeight="1" x14ac:dyDescent="0.3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P11228" s="2"/>
    </row>
    <row r="11229" spans="1:16" ht="14.25" customHeight="1" x14ac:dyDescent="0.3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P11229" s="2"/>
    </row>
    <row r="11230" spans="1:16" ht="14.25" customHeight="1" x14ac:dyDescent="0.3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P11230" s="2"/>
    </row>
    <row r="11231" spans="1:16" ht="14.25" customHeight="1" x14ac:dyDescent="0.3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P11231" s="2"/>
    </row>
    <row r="11232" spans="1:16" ht="14.25" customHeight="1" x14ac:dyDescent="0.3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P11232" s="2"/>
    </row>
    <row r="11233" spans="1:16" ht="14.25" customHeight="1" x14ac:dyDescent="0.3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P11233" s="2"/>
    </row>
    <row r="11234" spans="1:16" ht="14.25" customHeight="1" x14ac:dyDescent="0.3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P11234" s="2"/>
    </row>
    <row r="11235" spans="1:16" ht="14.25" customHeight="1" x14ac:dyDescent="0.3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P11235" s="2"/>
    </row>
    <row r="11236" spans="1:16" ht="14.25" customHeight="1" x14ac:dyDescent="0.3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P11236" s="2"/>
    </row>
    <row r="11237" spans="1:16" ht="14.25" customHeight="1" x14ac:dyDescent="0.3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P11237" s="2"/>
    </row>
    <row r="11238" spans="1:16" ht="14.25" customHeight="1" x14ac:dyDescent="0.3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P11238" s="2"/>
    </row>
    <row r="11239" spans="1:16" ht="14.25" customHeight="1" x14ac:dyDescent="0.3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P11239" s="2"/>
    </row>
    <row r="11240" spans="1:16" ht="14.25" customHeight="1" x14ac:dyDescent="0.3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P11240" s="2"/>
    </row>
    <row r="11241" spans="1:16" ht="14.25" customHeight="1" x14ac:dyDescent="0.3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P11241" s="2"/>
    </row>
    <row r="11242" spans="1:16" ht="14.25" customHeight="1" x14ac:dyDescent="0.3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P11242" s="2"/>
    </row>
    <row r="11243" spans="1:16" ht="14.25" customHeight="1" x14ac:dyDescent="0.3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P11243" s="2"/>
    </row>
    <row r="11244" spans="1:16" ht="14.25" customHeight="1" x14ac:dyDescent="0.3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P11244" s="2"/>
    </row>
    <row r="11245" spans="1:16" ht="14.25" customHeight="1" x14ac:dyDescent="0.3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P11245" s="2"/>
    </row>
    <row r="11246" spans="1:16" ht="14.25" customHeight="1" x14ac:dyDescent="0.3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P11246" s="2"/>
    </row>
    <row r="11247" spans="1:16" ht="14.25" customHeight="1" x14ac:dyDescent="0.3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P11247" s="2"/>
    </row>
    <row r="11248" spans="1:16" ht="14.25" customHeight="1" x14ac:dyDescent="0.3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P11248" s="2"/>
    </row>
    <row r="11249" spans="1:16" ht="14.25" customHeight="1" x14ac:dyDescent="0.3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P11249" s="2"/>
    </row>
    <row r="11250" spans="1:16" ht="14.25" customHeight="1" x14ac:dyDescent="0.3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P11250" s="2"/>
    </row>
    <row r="11251" spans="1:16" ht="14.25" customHeight="1" x14ac:dyDescent="0.3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P11251" s="2"/>
    </row>
    <row r="11252" spans="1:16" ht="14.25" customHeight="1" x14ac:dyDescent="0.3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P11252" s="2"/>
    </row>
    <row r="11253" spans="1:16" ht="14.25" customHeight="1" x14ac:dyDescent="0.3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P11253" s="2"/>
    </row>
    <row r="11254" spans="1:16" ht="14.25" customHeight="1" x14ac:dyDescent="0.3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P11254" s="2"/>
    </row>
    <row r="11255" spans="1:16" ht="14.25" customHeight="1" x14ac:dyDescent="0.3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P11255" s="2"/>
    </row>
    <row r="11256" spans="1:16" ht="14.25" customHeight="1" x14ac:dyDescent="0.3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P11256" s="2"/>
    </row>
    <row r="11257" spans="1:16" ht="14.25" customHeight="1" x14ac:dyDescent="0.3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P11257" s="2"/>
    </row>
    <row r="11258" spans="1:16" ht="14.25" customHeight="1" x14ac:dyDescent="0.3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P11258" s="2"/>
    </row>
    <row r="11259" spans="1:16" ht="14.25" customHeight="1" x14ac:dyDescent="0.3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P11259" s="2"/>
    </row>
    <row r="11260" spans="1:16" ht="14.25" customHeight="1" x14ac:dyDescent="0.3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P11260" s="2"/>
    </row>
    <row r="11261" spans="1:16" ht="14.25" customHeight="1" x14ac:dyDescent="0.3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P11261" s="2"/>
    </row>
    <row r="11262" spans="1:16" ht="14.25" customHeight="1" x14ac:dyDescent="0.3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P11262" s="2"/>
    </row>
    <row r="11263" spans="1:16" ht="14.25" customHeight="1" x14ac:dyDescent="0.3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P11263" s="2"/>
    </row>
    <row r="11264" spans="1:16" ht="14.25" customHeight="1" x14ac:dyDescent="0.3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P11264" s="2"/>
    </row>
    <row r="11265" spans="1:16" ht="14.25" customHeight="1" x14ac:dyDescent="0.3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P11265" s="2"/>
    </row>
    <row r="11266" spans="1:16" ht="14.25" customHeight="1" x14ac:dyDescent="0.3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 t="shared" si="350"/>
        <v>95.171099999999996</v>
      </c>
      <c r="H11266" s="2">
        <f t="shared" si="351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P11266" s="2"/>
    </row>
    <row r="11267" spans="1:16" ht="14.25" customHeight="1" x14ac:dyDescent="0.3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 t="shared" ref="G11267:G11330" si="352">E11267*F11267</f>
        <v>440.57920000000001</v>
      </c>
      <c r="H11267" s="2">
        <f t="shared" ref="H11267:H11330" si="353"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P11267" s="2"/>
    </row>
    <row r="11268" spans="1:16" ht="14.25" customHeight="1" x14ac:dyDescent="0.3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P11268" s="2"/>
    </row>
    <row r="11269" spans="1:16" ht="14.25" customHeight="1" x14ac:dyDescent="0.3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P11269" s="2"/>
    </row>
    <row r="11270" spans="1:16" ht="14.25" customHeight="1" x14ac:dyDescent="0.3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P11270" s="2"/>
    </row>
    <row r="11271" spans="1:16" ht="14.25" customHeight="1" x14ac:dyDescent="0.3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P11271" s="2"/>
    </row>
    <row r="11272" spans="1:16" ht="14.25" customHeight="1" x14ac:dyDescent="0.3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P11272" s="2"/>
    </row>
    <row r="11273" spans="1:16" ht="14.25" customHeight="1" x14ac:dyDescent="0.3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P11273" s="2"/>
    </row>
    <row r="11274" spans="1:16" ht="14.25" customHeight="1" x14ac:dyDescent="0.3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P11274" s="2"/>
    </row>
    <row r="11275" spans="1:16" ht="14.25" customHeight="1" x14ac:dyDescent="0.3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P11275" s="2"/>
    </row>
    <row r="11276" spans="1:16" ht="14.25" customHeight="1" x14ac:dyDescent="0.3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P11276" s="2"/>
    </row>
    <row r="11277" spans="1:16" ht="14.25" customHeight="1" x14ac:dyDescent="0.3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P11277" s="2"/>
    </row>
    <row r="11278" spans="1:16" ht="14.25" customHeight="1" x14ac:dyDescent="0.3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P11278" s="2"/>
    </row>
    <row r="11279" spans="1:16" ht="14.25" customHeight="1" x14ac:dyDescent="0.3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P11279" s="2"/>
    </row>
    <row r="11280" spans="1:16" ht="14.25" customHeight="1" x14ac:dyDescent="0.3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P11280" s="2"/>
    </row>
    <row r="11281" spans="1:16" ht="14.25" customHeight="1" x14ac:dyDescent="0.3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P11281" s="2"/>
    </row>
    <row r="11282" spans="1:16" ht="14.25" customHeight="1" x14ac:dyDescent="0.3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P11282" s="2"/>
    </row>
    <row r="11283" spans="1:16" ht="14.25" customHeight="1" x14ac:dyDescent="0.3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P11283" s="2"/>
    </row>
    <row r="11284" spans="1:16" ht="14.25" customHeight="1" x14ac:dyDescent="0.3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P11284" s="2"/>
    </row>
    <row r="11285" spans="1:16" ht="14.25" customHeight="1" x14ac:dyDescent="0.3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P11285" s="2"/>
    </row>
    <row r="11286" spans="1:16" ht="14.25" customHeight="1" x14ac:dyDescent="0.3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P11286" s="2"/>
    </row>
    <row r="11287" spans="1:16" ht="14.25" customHeight="1" x14ac:dyDescent="0.3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P11287" s="2"/>
    </row>
    <row r="11288" spans="1:16" ht="14.25" customHeight="1" x14ac:dyDescent="0.3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P11288" s="2"/>
    </row>
    <row r="11289" spans="1:16" ht="14.25" customHeight="1" x14ac:dyDescent="0.3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P11289" s="2"/>
    </row>
    <row r="11290" spans="1:16" ht="14.25" customHeight="1" x14ac:dyDescent="0.3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P11290" s="2"/>
    </row>
    <row r="11291" spans="1:16" ht="14.25" customHeight="1" x14ac:dyDescent="0.3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P11291" s="2"/>
    </row>
    <row r="11292" spans="1:16" ht="14.25" customHeight="1" x14ac:dyDescent="0.3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P11292" s="2"/>
    </row>
    <row r="11293" spans="1:16" ht="14.25" customHeight="1" x14ac:dyDescent="0.3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P11293" s="2"/>
    </row>
    <row r="11294" spans="1:16" ht="14.25" customHeight="1" x14ac:dyDescent="0.3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P11294" s="2"/>
    </row>
    <row r="11295" spans="1:16" ht="14.25" customHeight="1" x14ac:dyDescent="0.3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P11295" s="2"/>
    </row>
    <row r="11296" spans="1:16" ht="14.25" customHeight="1" x14ac:dyDescent="0.3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P11296" s="2"/>
    </row>
    <row r="11297" spans="1:16" ht="14.25" customHeight="1" x14ac:dyDescent="0.3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P11297" s="2"/>
    </row>
    <row r="11298" spans="1:16" ht="14.25" customHeight="1" x14ac:dyDescent="0.3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P11298" s="2"/>
    </row>
    <row r="11299" spans="1:16" ht="14.25" customHeight="1" x14ac:dyDescent="0.3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P11299" s="2"/>
    </row>
    <row r="11300" spans="1:16" ht="14.25" customHeight="1" x14ac:dyDescent="0.3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P11300" s="2"/>
    </row>
    <row r="11301" spans="1:16" ht="14.25" customHeight="1" x14ac:dyDescent="0.3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P11301" s="2"/>
    </row>
    <row r="11302" spans="1:16" ht="14.25" customHeight="1" x14ac:dyDescent="0.3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P11302" s="2"/>
    </row>
    <row r="11303" spans="1:16" ht="14.25" customHeight="1" x14ac:dyDescent="0.3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P11303" s="2"/>
    </row>
    <row r="11304" spans="1:16" ht="14.25" customHeight="1" x14ac:dyDescent="0.3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P11304" s="2"/>
    </row>
    <row r="11305" spans="1:16" ht="14.25" customHeight="1" x14ac:dyDescent="0.3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P11305" s="2"/>
    </row>
    <row r="11306" spans="1:16" ht="14.25" customHeight="1" x14ac:dyDescent="0.3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P11306" s="2"/>
    </row>
    <row r="11307" spans="1:16" ht="14.25" customHeight="1" x14ac:dyDescent="0.3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P11307" s="2"/>
    </row>
    <row r="11308" spans="1:16" ht="14.25" customHeight="1" x14ac:dyDescent="0.3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P11308" s="2"/>
    </row>
    <row r="11309" spans="1:16" ht="14.25" customHeight="1" x14ac:dyDescent="0.3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P11309" s="2"/>
    </row>
    <row r="11310" spans="1:16" ht="14.25" customHeight="1" x14ac:dyDescent="0.3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P11310" s="2"/>
    </row>
    <row r="11311" spans="1:16" ht="14.25" customHeight="1" x14ac:dyDescent="0.3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P11311" s="2"/>
    </row>
    <row r="11312" spans="1:16" ht="14.25" customHeight="1" x14ac:dyDescent="0.3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P11312" s="2"/>
    </row>
    <row r="11313" spans="1:16" ht="14.25" customHeight="1" x14ac:dyDescent="0.3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P11313" s="2"/>
    </row>
    <row r="11314" spans="1:16" ht="14.25" customHeight="1" x14ac:dyDescent="0.3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P11314" s="2"/>
    </row>
    <row r="11315" spans="1:16" ht="14.25" customHeight="1" x14ac:dyDescent="0.3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P11315" s="2"/>
    </row>
    <row r="11316" spans="1:16" ht="14.25" customHeight="1" x14ac:dyDescent="0.3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P11316" s="2"/>
    </row>
    <row r="11317" spans="1:16" ht="14.25" customHeight="1" x14ac:dyDescent="0.3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P11317" s="2"/>
    </row>
    <row r="11318" spans="1:16" ht="14.25" customHeight="1" x14ac:dyDescent="0.3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P11318" s="2"/>
    </row>
    <row r="11319" spans="1:16" ht="14.25" customHeight="1" x14ac:dyDescent="0.3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P11319" s="2"/>
    </row>
    <row r="11320" spans="1:16" ht="14.25" customHeight="1" x14ac:dyDescent="0.3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P11320" s="2"/>
    </row>
    <row r="11321" spans="1:16" ht="14.25" customHeight="1" x14ac:dyDescent="0.3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P11321" s="2"/>
    </row>
    <row r="11322" spans="1:16" ht="14.25" customHeight="1" x14ac:dyDescent="0.3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P11322" s="2"/>
    </row>
    <row r="11323" spans="1:16" ht="14.25" customHeight="1" x14ac:dyDescent="0.3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P11323" s="2"/>
    </row>
    <row r="11324" spans="1:16" ht="14.25" customHeight="1" x14ac:dyDescent="0.3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P11324" s="2"/>
    </row>
    <row r="11325" spans="1:16" ht="14.25" customHeight="1" x14ac:dyDescent="0.3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P11325" s="2"/>
    </row>
    <row r="11326" spans="1:16" ht="14.25" customHeight="1" x14ac:dyDescent="0.3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P11326" s="2"/>
    </row>
    <row r="11327" spans="1:16" ht="14.25" customHeight="1" x14ac:dyDescent="0.3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P11327" s="2"/>
    </row>
    <row r="11328" spans="1:16" ht="14.25" customHeight="1" x14ac:dyDescent="0.3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P11328" s="2"/>
    </row>
    <row r="11329" spans="1:16" ht="14.25" customHeight="1" x14ac:dyDescent="0.3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P11329" s="2"/>
    </row>
    <row r="11330" spans="1:16" ht="14.25" customHeight="1" x14ac:dyDescent="0.3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 t="shared" si="352"/>
        <v>330.113</v>
      </c>
      <c r="H11330" s="2">
        <f t="shared" si="353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P11330" s="2"/>
    </row>
    <row r="11331" spans="1:16" ht="14.25" customHeight="1" x14ac:dyDescent="0.3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 t="shared" ref="G11331:G11394" si="354">E11331*F11331</f>
        <v>1979.2503999999997</v>
      </c>
      <c r="H11331" s="2">
        <f t="shared" ref="H11331:H11394" si="355"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P11331" s="2"/>
    </row>
    <row r="11332" spans="1:16" ht="14.25" customHeight="1" x14ac:dyDescent="0.3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P11332" s="2"/>
    </row>
    <row r="11333" spans="1:16" ht="14.25" customHeight="1" x14ac:dyDescent="0.3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P11333" s="2"/>
    </row>
    <row r="11334" spans="1:16" ht="14.25" customHeight="1" x14ac:dyDescent="0.3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P11334" s="2"/>
    </row>
    <row r="11335" spans="1:16" ht="14.25" customHeight="1" x14ac:dyDescent="0.3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P11335" s="2"/>
    </row>
    <row r="11336" spans="1:16" ht="14.25" customHeight="1" x14ac:dyDescent="0.3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P11336" s="2"/>
    </row>
    <row r="11337" spans="1:16" ht="14.25" customHeight="1" x14ac:dyDescent="0.3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P11337" s="2"/>
    </row>
    <row r="11338" spans="1:16" ht="14.25" customHeight="1" x14ac:dyDescent="0.3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P11338" s="2"/>
    </row>
    <row r="11339" spans="1:16" ht="14.25" customHeight="1" x14ac:dyDescent="0.3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P11339" s="2"/>
    </row>
    <row r="11340" spans="1:16" ht="14.25" customHeight="1" x14ac:dyDescent="0.3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P11340" s="2"/>
    </row>
    <row r="11341" spans="1:16" ht="14.25" customHeight="1" x14ac:dyDescent="0.3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P11341" s="2"/>
    </row>
    <row r="11342" spans="1:16" ht="14.25" customHeight="1" x14ac:dyDescent="0.3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P11342" s="2"/>
    </row>
    <row r="11343" spans="1:16" ht="14.25" customHeight="1" x14ac:dyDescent="0.3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P11343" s="2"/>
    </row>
    <row r="11344" spans="1:16" ht="14.25" customHeight="1" x14ac:dyDescent="0.3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P11344" s="2"/>
    </row>
    <row r="11345" spans="1:16" ht="14.25" customHeight="1" x14ac:dyDescent="0.3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P11345" s="2"/>
    </row>
    <row r="11346" spans="1:16" ht="14.25" customHeight="1" x14ac:dyDescent="0.3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P11346" s="2"/>
    </row>
    <row r="11347" spans="1:16" ht="14.25" customHeight="1" x14ac:dyDescent="0.3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P11347" s="2"/>
    </row>
    <row r="11348" spans="1:16" ht="14.25" customHeight="1" x14ac:dyDescent="0.3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P11348" s="2"/>
    </row>
    <row r="11349" spans="1:16" ht="14.25" customHeight="1" x14ac:dyDescent="0.3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P11349" s="2"/>
    </row>
    <row r="11350" spans="1:16" ht="14.25" customHeight="1" x14ac:dyDescent="0.3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P11350" s="2"/>
    </row>
    <row r="11351" spans="1:16" ht="14.25" customHeight="1" x14ac:dyDescent="0.3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P11351" s="2"/>
    </row>
    <row r="11352" spans="1:16" ht="14.25" customHeight="1" x14ac:dyDescent="0.3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P11352" s="2"/>
    </row>
    <row r="11353" spans="1:16" ht="14.25" customHeight="1" x14ac:dyDescent="0.3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P11353" s="2"/>
    </row>
    <row r="11354" spans="1:16" ht="14.25" customHeight="1" x14ac:dyDescent="0.3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P11354" s="2"/>
    </row>
    <row r="11355" spans="1:16" ht="14.25" customHeight="1" x14ac:dyDescent="0.3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P11355" s="2"/>
    </row>
    <row r="11356" spans="1:16" ht="14.25" customHeight="1" x14ac:dyDescent="0.3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P11356" s="2"/>
    </row>
    <row r="11357" spans="1:16" ht="14.25" customHeight="1" x14ac:dyDescent="0.3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P11357" s="2"/>
    </row>
    <row r="11358" spans="1:16" ht="14.25" customHeight="1" x14ac:dyDescent="0.3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P11358" s="2"/>
    </row>
    <row r="11359" spans="1:16" ht="14.25" customHeight="1" x14ac:dyDescent="0.3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P11359" s="2"/>
    </row>
    <row r="11360" spans="1:16" ht="14.25" customHeight="1" x14ac:dyDescent="0.3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P11360" s="2"/>
    </row>
    <row r="11361" spans="1:16" ht="14.25" customHeight="1" x14ac:dyDescent="0.3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P11361" s="2"/>
    </row>
    <row r="11362" spans="1:16" ht="14.25" customHeight="1" x14ac:dyDescent="0.3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P11362" s="2"/>
    </row>
    <row r="11363" spans="1:16" ht="14.25" customHeight="1" x14ac:dyDescent="0.3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P11363" s="2"/>
    </row>
    <row r="11364" spans="1:16" ht="14.25" customHeight="1" x14ac:dyDescent="0.3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P11364" s="2"/>
    </row>
    <row r="11365" spans="1:16" ht="14.25" customHeight="1" x14ac:dyDescent="0.3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P11365" s="2"/>
    </row>
    <row r="11366" spans="1:16" ht="14.25" customHeight="1" x14ac:dyDescent="0.3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P11366" s="2"/>
    </row>
    <row r="11367" spans="1:16" ht="14.25" customHeight="1" x14ac:dyDescent="0.3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P11367" s="2"/>
    </row>
    <row r="11368" spans="1:16" ht="14.25" customHeight="1" x14ac:dyDescent="0.3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P11368" s="2"/>
    </row>
    <row r="11369" spans="1:16" ht="14.25" customHeight="1" x14ac:dyDescent="0.3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P11369" s="2"/>
    </row>
    <row r="11370" spans="1:16" ht="14.25" customHeight="1" x14ac:dyDescent="0.3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P11370" s="2"/>
    </row>
    <row r="11371" spans="1:16" ht="14.25" customHeight="1" x14ac:dyDescent="0.3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P11371" s="2"/>
    </row>
    <row r="11372" spans="1:16" ht="14.25" customHeight="1" x14ac:dyDescent="0.3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P11372" s="2"/>
    </row>
    <row r="11373" spans="1:16" ht="14.25" customHeight="1" x14ac:dyDescent="0.3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P11373" s="2"/>
    </row>
    <row r="11374" spans="1:16" ht="14.25" customHeight="1" x14ac:dyDescent="0.3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P11374" s="2"/>
    </row>
    <row r="11375" spans="1:16" ht="14.25" customHeight="1" x14ac:dyDescent="0.3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P11375" s="2"/>
    </row>
    <row r="11376" spans="1:16" ht="14.25" customHeight="1" x14ac:dyDescent="0.3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P11376" s="2"/>
    </row>
    <row r="11377" spans="1:16" ht="14.25" customHeight="1" x14ac:dyDescent="0.3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P11377" s="2"/>
    </row>
    <row r="11378" spans="1:16" ht="14.25" customHeight="1" x14ac:dyDescent="0.3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P11378" s="2"/>
    </row>
    <row r="11379" spans="1:16" ht="14.25" customHeight="1" x14ac:dyDescent="0.3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P11379" s="2"/>
    </row>
    <row r="11380" spans="1:16" ht="14.25" customHeight="1" x14ac:dyDescent="0.3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P11380" s="2"/>
    </row>
    <row r="11381" spans="1:16" ht="14.25" customHeight="1" x14ac:dyDescent="0.3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P11381" s="2"/>
    </row>
    <row r="11382" spans="1:16" ht="14.25" customHeight="1" x14ac:dyDescent="0.3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P11382" s="2"/>
    </row>
    <row r="11383" spans="1:16" ht="14.25" customHeight="1" x14ac:dyDescent="0.3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P11383" s="2"/>
    </row>
    <row r="11384" spans="1:16" ht="14.25" customHeight="1" x14ac:dyDescent="0.3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P11384" s="2"/>
    </row>
    <row r="11385" spans="1:16" ht="14.25" customHeight="1" x14ac:dyDescent="0.3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P11385" s="2"/>
    </row>
    <row r="11386" spans="1:16" ht="14.25" customHeight="1" x14ac:dyDescent="0.3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P11386" s="2"/>
    </row>
    <row r="11387" spans="1:16" ht="14.25" customHeight="1" x14ac:dyDescent="0.3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P11387" s="2"/>
    </row>
    <row r="11388" spans="1:16" ht="14.25" customHeight="1" x14ac:dyDescent="0.3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P11388" s="2"/>
    </row>
    <row r="11389" spans="1:16" ht="14.25" customHeight="1" x14ac:dyDescent="0.3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P11389" s="2"/>
    </row>
    <row r="11390" spans="1:16" ht="14.25" customHeight="1" x14ac:dyDescent="0.3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P11390" s="2"/>
    </row>
    <row r="11391" spans="1:16" ht="14.25" customHeight="1" x14ac:dyDescent="0.3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P11391" s="2"/>
    </row>
    <row r="11392" spans="1:16" ht="14.25" customHeight="1" x14ac:dyDescent="0.3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P11392" s="2"/>
    </row>
    <row r="11393" spans="1:16" ht="14.25" customHeight="1" x14ac:dyDescent="0.3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P11393" s="2"/>
    </row>
    <row r="11394" spans="1:16" ht="14.25" customHeight="1" x14ac:dyDescent="0.3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 t="shared" si="354"/>
        <v>15.060599999999999</v>
      </c>
      <c r="H11394" s="2">
        <f t="shared" si="355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P11394" s="2"/>
    </row>
    <row r="11395" spans="1:16" ht="14.25" customHeight="1" x14ac:dyDescent="0.3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 t="shared" ref="G11395:G11458" si="356">E11395*F11395</f>
        <v>288.5949</v>
      </c>
      <c r="H11395" s="2">
        <f t="shared" ref="H11395:H11458" si="357"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P11395" s="2"/>
    </row>
    <row r="11396" spans="1:16" ht="14.25" customHeight="1" x14ac:dyDescent="0.3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P11396" s="2"/>
    </row>
    <row r="11397" spans="1:16" ht="14.25" customHeight="1" x14ac:dyDescent="0.3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P11397" s="2"/>
    </row>
    <row r="11398" spans="1:16" ht="14.25" customHeight="1" x14ac:dyDescent="0.3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P11398" s="2"/>
    </row>
    <row r="11399" spans="1:16" ht="14.25" customHeight="1" x14ac:dyDescent="0.3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P11399" s="2"/>
    </row>
    <row r="11400" spans="1:16" ht="14.25" customHeight="1" x14ac:dyDescent="0.3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P11400" s="2"/>
    </row>
    <row r="11401" spans="1:16" ht="14.25" customHeight="1" x14ac:dyDescent="0.3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P11401" s="2"/>
    </row>
    <row r="11402" spans="1:16" ht="14.25" customHeight="1" x14ac:dyDescent="0.3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P11402" s="2"/>
    </row>
    <row r="11403" spans="1:16" ht="14.25" customHeight="1" x14ac:dyDescent="0.3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P11403" s="2"/>
    </row>
    <row r="11404" spans="1:16" ht="14.25" customHeight="1" x14ac:dyDescent="0.3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P11404" s="2"/>
    </row>
    <row r="11405" spans="1:16" ht="14.25" customHeight="1" x14ac:dyDescent="0.3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P11405" s="2"/>
    </row>
    <row r="11406" spans="1:16" ht="14.25" customHeight="1" x14ac:dyDescent="0.3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P11406" s="2"/>
    </row>
    <row r="11407" spans="1:16" ht="14.25" customHeight="1" x14ac:dyDescent="0.3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P11407" s="2"/>
    </row>
    <row r="11408" spans="1:16" ht="14.25" customHeight="1" x14ac:dyDescent="0.3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P11408" s="2"/>
    </row>
    <row r="11409" spans="1:16" ht="14.25" customHeight="1" x14ac:dyDescent="0.3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P11409" s="2"/>
    </row>
    <row r="11410" spans="1:16" ht="14.25" customHeight="1" x14ac:dyDescent="0.3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P11410" s="2"/>
    </row>
    <row r="11411" spans="1:16" ht="14.25" customHeight="1" x14ac:dyDescent="0.3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P11411" s="2"/>
    </row>
    <row r="11412" spans="1:16" ht="14.25" customHeight="1" x14ac:dyDescent="0.3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P11412" s="2"/>
    </row>
    <row r="11413" spans="1:16" ht="14.25" customHeight="1" x14ac:dyDescent="0.3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P11413" s="2"/>
    </row>
    <row r="11414" spans="1:16" ht="14.25" customHeight="1" x14ac:dyDescent="0.3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P11414" s="2"/>
    </row>
    <row r="11415" spans="1:16" ht="14.25" customHeight="1" x14ac:dyDescent="0.3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P11415" s="2"/>
    </row>
    <row r="11416" spans="1:16" ht="14.25" customHeight="1" x14ac:dyDescent="0.3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P11416" s="2"/>
    </row>
    <row r="11417" spans="1:16" ht="14.25" customHeight="1" x14ac:dyDescent="0.3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P11417" s="2"/>
    </row>
    <row r="11418" spans="1:16" ht="14.25" customHeight="1" x14ac:dyDescent="0.3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P11418" s="2"/>
    </row>
    <row r="11419" spans="1:16" ht="14.25" customHeight="1" x14ac:dyDescent="0.3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P11419" s="2"/>
    </row>
    <row r="11420" spans="1:16" ht="14.25" customHeight="1" x14ac:dyDescent="0.3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P11420" s="2"/>
    </row>
    <row r="11421" spans="1:16" ht="14.25" customHeight="1" x14ac:dyDescent="0.3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P11421" s="2"/>
    </row>
    <row r="11422" spans="1:16" ht="14.25" customHeight="1" x14ac:dyDescent="0.3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P11422" s="2"/>
    </row>
    <row r="11423" spans="1:16" ht="14.25" customHeight="1" x14ac:dyDescent="0.3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P11423" s="2"/>
    </row>
    <row r="11424" spans="1:16" ht="14.25" customHeight="1" x14ac:dyDescent="0.3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P11424" s="2"/>
    </row>
    <row r="11425" spans="1:16" ht="14.25" customHeight="1" x14ac:dyDescent="0.3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P11425" s="2"/>
    </row>
    <row r="11426" spans="1:16" ht="14.25" customHeight="1" x14ac:dyDescent="0.3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P11426" s="2"/>
    </row>
    <row r="11427" spans="1:16" ht="14.25" customHeight="1" x14ac:dyDescent="0.3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P11427" s="2"/>
    </row>
    <row r="11428" spans="1:16" ht="14.25" customHeight="1" x14ac:dyDescent="0.3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P11428" s="2"/>
    </row>
    <row r="11429" spans="1:16" ht="14.25" customHeight="1" x14ac:dyDescent="0.3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P11429" s="2"/>
    </row>
    <row r="11430" spans="1:16" ht="14.25" customHeight="1" x14ac:dyDescent="0.3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P11430" s="2"/>
    </row>
    <row r="11431" spans="1:16" ht="14.25" customHeight="1" x14ac:dyDescent="0.3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P11431" s="2"/>
    </row>
    <row r="11432" spans="1:16" ht="14.25" customHeight="1" x14ac:dyDescent="0.3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P11432" s="2"/>
    </row>
    <row r="11433" spans="1:16" ht="14.25" customHeight="1" x14ac:dyDescent="0.3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P11433" s="2"/>
    </row>
    <row r="11434" spans="1:16" ht="14.25" customHeight="1" x14ac:dyDescent="0.3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P11434" s="2"/>
    </row>
    <row r="11435" spans="1:16" ht="14.25" customHeight="1" x14ac:dyDescent="0.3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P11435" s="2"/>
    </row>
    <row r="11436" spans="1:16" ht="14.25" customHeight="1" x14ac:dyDescent="0.3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P11436" s="2"/>
    </row>
    <row r="11437" spans="1:16" ht="14.25" customHeight="1" x14ac:dyDescent="0.3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P11437" s="2"/>
    </row>
    <row r="11438" spans="1:16" ht="14.25" customHeight="1" x14ac:dyDescent="0.3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P11438" s="2"/>
    </row>
    <row r="11439" spans="1:16" ht="14.25" customHeight="1" x14ac:dyDescent="0.3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P11439" s="2"/>
    </row>
    <row r="11440" spans="1:16" ht="14.25" customHeight="1" x14ac:dyDescent="0.3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P11440" s="2"/>
    </row>
    <row r="11441" spans="1:16" ht="14.25" customHeight="1" x14ac:dyDescent="0.3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P11441" s="2"/>
    </row>
    <row r="11442" spans="1:16" ht="14.25" customHeight="1" x14ac:dyDescent="0.3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P11442" s="2"/>
    </row>
    <row r="11443" spans="1:16" ht="14.25" customHeight="1" x14ac:dyDescent="0.3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P11443" s="2"/>
    </row>
    <row r="11444" spans="1:16" ht="14.25" customHeight="1" x14ac:dyDescent="0.3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P11444" s="2"/>
    </row>
    <row r="11445" spans="1:16" ht="14.25" customHeight="1" x14ac:dyDescent="0.3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P11445" s="2"/>
    </row>
    <row r="11446" spans="1:16" ht="14.25" customHeight="1" x14ac:dyDescent="0.3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P11446" s="2"/>
    </row>
    <row r="11447" spans="1:16" ht="14.25" customHeight="1" x14ac:dyDescent="0.3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P11447" s="2"/>
    </row>
    <row r="11448" spans="1:16" ht="14.25" customHeight="1" x14ac:dyDescent="0.3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P11448" s="2"/>
    </row>
    <row r="11449" spans="1:16" ht="14.25" customHeight="1" x14ac:dyDescent="0.3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P11449" s="2"/>
    </row>
    <row r="11450" spans="1:16" ht="14.25" customHeight="1" x14ac:dyDescent="0.3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P11450" s="2"/>
    </row>
    <row r="11451" spans="1:16" ht="14.25" customHeight="1" x14ac:dyDescent="0.3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P11451" s="2"/>
    </row>
    <row r="11452" spans="1:16" ht="14.25" customHeight="1" x14ac:dyDescent="0.3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P11452" s="2"/>
    </row>
    <row r="11453" spans="1:16" ht="14.25" customHeight="1" x14ac:dyDescent="0.3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P11453" s="2"/>
    </row>
    <row r="11454" spans="1:16" ht="14.25" customHeight="1" x14ac:dyDescent="0.3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P11454" s="2"/>
    </row>
    <row r="11455" spans="1:16" ht="14.25" customHeight="1" x14ac:dyDescent="0.3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P11455" s="2"/>
    </row>
    <row r="11456" spans="1:16" ht="14.25" customHeight="1" x14ac:dyDescent="0.3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P11456" s="2"/>
    </row>
    <row r="11457" spans="1:16" ht="14.25" customHeight="1" x14ac:dyDescent="0.3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P11457" s="2"/>
    </row>
    <row r="11458" spans="1:16" ht="14.25" customHeight="1" x14ac:dyDescent="0.3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 t="shared" si="356"/>
        <v>175.44</v>
      </c>
      <c r="H11458" s="2">
        <f t="shared" si="357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P11458" s="2"/>
    </row>
    <row r="11459" spans="1:16" ht="14.25" customHeight="1" x14ac:dyDescent="0.3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 t="shared" ref="G11459:G11522" si="358">E11459*F11459</f>
        <v>1272.5375999999999</v>
      </c>
      <c r="H11459" s="2">
        <f t="shared" ref="H11459:H11522" si="359"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P11459" s="2"/>
    </row>
    <row r="11460" spans="1:16" ht="14.25" customHeight="1" x14ac:dyDescent="0.3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P11460" s="2"/>
    </row>
    <row r="11461" spans="1:16" ht="14.25" customHeight="1" x14ac:dyDescent="0.3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P11461" s="2"/>
    </row>
    <row r="11462" spans="1:16" ht="14.25" customHeight="1" x14ac:dyDescent="0.3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P11462" s="2"/>
    </row>
    <row r="11463" spans="1:16" ht="14.25" customHeight="1" x14ac:dyDescent="0.3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P11463" s="2"/>
    </row>
    <row r="11464" spans="1:16" ht="14.25" customHeight="1" x14ac:dyDescent="0.3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P11464" s="2"/>
    </row>
    <row r="11465" spans="1:16" ht="14.25" customHeight="1" x14ac:dyDescent="0.3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P11465" s="2"/>
    </row>
    <row r="11466" spans="1:16" ht="14.25" customHeight="1" x14ac:dyDescent="0.3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P11466" s="2"/>
    </row>
    <row r="11467" spans="1:16" ht="14.25" customHeight="1" x14ac:dyDescent="0.3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P11467" s="2"/>
    </row>
    <row r="11468" spans="1:16" ht="14.25" customHeight="1" x14ac:dyDescent="0.3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P11468" s="2"/>
    </row>
    <row r="11469" spans="1:16" ht="14.25" customHeight="1" x14ac:dyDescent="0.3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P11469" s="2"/>
    </row>
    <row r="11470" spans="1:16" ht="14.25" customHeight="1" x14ac:dyDescent="0.3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P11470" s="2"/>
    </row>
    <row r="11471" spans="1:16" ht="14.25" customHeight="1" x14ac:dyDescent="0.3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P11471" s="2"/>
    </row>
    <row r="11472" spans="1:16" ht="14.25" customHeight="1" x14ac:dyDescent="0.3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P11472" s="2"/>
    </row>
    <row r="11473" spans="1:16" ht="14.25" customHeight="1" x14ac:dyDescent="0.3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P11473" s="2"/>
    </row>
    <row r="11474" spans="1:16" ht="14.25" customHeight="1" x14ac:dyDescent="0.3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P11474" s="2"/>
    </row>
    <row r="11475" spans="1:16" ht="14.25" customHeight="1" x14ac:dyDescent="0.3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P11475" s="2"/>
    </row>
    <row r="11476" spans="1:16" ht="14.25" customHeight="1" x14ac:dyDescent="0.3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P11476" s="2"/>
    </row>
    <row r="11477" spans="1:16" ht="14.25" customHeight="1" x14ac:dyDescent="0.3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P11477" s="2"/>
    </row>
    <row r="11478" spans="1:16" ht="14.25" customHeight="1" x14ac:dyDescent="0.3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P11478" s="2"/>
    </row>
    <row r="11479" spans="1:16" ht="14.25" customHeight="1" x14ac:dyDescent="0.3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P11479" s="2"/>
    </row>
    <row r="11480" spans="1:16" ht="14.25" customHeight="1" x14ac:dyDescent="0.3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P11480" s="2"/>
    </row>
    <row r="11481" spans="1:16" ht="14.25" customHeight="1" x14ac:dyDescent="0.3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P11481" s="2"/>
    </row>
    <row r="11482" spans="1:16" ht="14.25" customHeight="1" x14ac:dyDescent="0.3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P11482" s="2"/>
    </row>
    <row r="11483" spans="1:16" ht="14.25" customHeight="1" x14ac:dyDescent="0.3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P11483" s="2"/>
    </row>
    <row r="11484" spans="1:16" ht="14.25" customHeight="1" x14ac:dyDescent="0.3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P11484" s="2"/>
    </row>
    <row r="11485" spans="1:16" ht="14.25" customHeight="1" x14ac:dyDescent="0.3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P11485" s="2"/>
    </row>
    <row r="11486" spans="1:16" ht="14.25" customHeight="1" x14ac:dyDescent="0.3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P11486" s="2"/>
    </row>
    <row r="11487" spans="1:16" ht="14.25" customHeight="1" x14ac:dyDescent="0.3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P11487" s="2"/>
    </row>
    <row r="11488" spans="1:16" ht="14.25" customHeight="1" x14ac:dyDescent="0.3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P11488" s="2"/>
    </row>
    <row r="11489" spans="1:16" ht="14.25" customHeight="1" x14ac:dyDescent="0.3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P11489" s="2"/>
    </row>
    <row r="11490" spans="1:16" ht="14.25" customHeight="1" x14ac:dyDescent="0.3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P11490" s="2"/>
    </row>
    <row r="11491" spans="1:16" ht="14.25" customHeight="1" x14ac:dyDescent="0.3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P11491" s="2"/>
    </row>
    <row r="11492" spans="1:16" ht="14.25" customHeight="1" x14ac:dyDescent="0.3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P11492" s="2"/>
    </row>
    <row r="11493" spans="1:16" ht="14.25" customHeight="1" x14ac:dyDescent="0.3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P11493" s="2"/>
    </row>
    <row r="11494" spans="1:16" ht="14.25" customHeight="1" x14ac:dyDescent="0.3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P11494" s="2"/>
    </row>
    <row r="11495" spans="1:16" ht="14.25" customHeight="1" x14ac:dyDescent="0.3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P11495" s="2"/>
    </row>
    <row r="11496" spans="1:16" ht="14.25" customHeight="1" x14ac:dyDescent="0.3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P11496" s="2"/>
    </row>
    <row r="11497" spans="1:16" ht="14.25" customHeight="1" x14ac:dyDescent="0.3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P11497" s="2"/>
    </row>
    <row r="11498" spans="1:16" ht="14.25" customHeight="1" x14ac:dyDescent="0.3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P11498" s="2"/>
    </row>
    <row r="11499" spans="1:16" ht="14.25" customHeight="1" x14ac:dyDescent="0.3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P11499" s="2"/>
    </row>
    <row r="11500" spans="1:16" ht="14.25" customHeight="1" x14ac:dyDescent="0.3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P11500" s="2"/>
    </row>
    <row r="11501" spans="1:16" ht="14.25" customHeight="1" x14ac:dyDescent="0.3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P11501" s="2"/>
    </row>
    <row r="11502" spans="1:16" ht="14.25" customHeight="1" x14ac:dyDescent="0.3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P11502" s="2"/>
    </row>
    <row r="11503" spans="1:16" ht="14.25" customHeight="1" x14ac:dyDescent="0.3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P11503" s="2"/>
    </row>
    <row r="11504" spans="1:16" ht="14.25" customHeight="1" x14ac:dyDescent="0.3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P11504" s="2"/>
    </row>
    <row r="11505" spans="1:16" ht="14.25" customHeight="1" x14ac:dyDescent="0.3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P11505" s="2"/>
    </row>
    <row r="11506" spans="1:16" ht="14.25" customHeight="1" x14ac:dyDescent="0.3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P11506" s="2"/>
    </row>
    <row r="11507" spans="1:16" ht="14.25" customHeight="1" x14ac:dyDescent="0.3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P11507" s="2"/>
    </row>
    <row r="11508" spans="1:16" ht="14.25" customHeight="1" x14ac:dyDescent="0.3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P11508" s="2"/>
    </row>
    <row r="11509" spans="1:16" ht="14.25" customHeight="1" x14ac:dyDescent="0.3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P11509" s="2"/>
    </row>
    <row r="11510" spans="1:16" ht="14.25" customHeight="1" x14ac:dyDescent="0.3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P11510" s="2"/>
    </row>
    <row r="11511" spans="1:16" ht="14.25" customHeight="1" x14ac:dyDescent="0.3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P11511" s="2"/>
    </row>
    <row r="11512" spans="1:16" ht="14.25" customHeight="1" x14ac:dyDescent="0.3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P11512" s="2"/>
    </row>
    <row r="11513" spans="1:16" ht="14.25" customHeight="1" x14ac:dyDescent="0.3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P11513" s="2"/>
    </row>
    <row r="11514" spans="1:16" ht="14.25" customHeight="1" x14ac:dyDescent="0.3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P11514" s="2"/>
    </row>
    <row r="11515" spans="1:16" ht="14.25" customHeight="1" x14ac:dyDescent="0.3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P11515" s="2"/>
    </row>
    <row r="11516" spans="1:16" ht="14.25" customHeight="1" x14ac:dyDescent="0.3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P11516" s="2"/>
    </row>
    <row r="11517" spans="1:16" ht="14.25" customHeight="1" x14ac:dyDescent="0.3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P11517" s="2"/>
    </row>
    <row r="11518" spans="1:16" ht="14.25" customHeight="1" x14ac:dyDescent="0.3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P11518" s="2"/>
    </row>
    <row r="11519" spans="1:16" ht="14.25" customHeight="1" x14ac:dyDescent="0.3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P11519" s="2"/>
    </row>
    <row r="11520" spans="1:16" ht="14.25" customHeight="1" x14ac:dyDescent="0.3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P11520" s="2"/>
    </row>
    <row r="11521" spans="1:16" ht="14.25" customHeight="1" x14ac:dyDescent="0.3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P11521" s="2"/>
    </row>
    <row r="11522" spans="1:16" ht="14.25" customHeight="1" x14ac:dyDescent="0.3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 t="shared" si="358"/>
        <v>1449.7384</v>
      </c>
      <c r="H11522" s="2">
        <f t="shared" si="35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P11522" s="2"/>
    </row>
    <row r="11523" spans="1:16" ht="14.25" customHeight="1" x14ac:dyDescent="0.3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 t="shared" ref="G11523:G11586" si="360">E11523*F11523</f>
        <v>345.88469999999995</v>
      </c>
      <c r="H11523" s="2">
        <f t="shared" ref="H11523:H11586" si="361"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P11523" s="2"/>
    </row>
    <row r="11524" spans="1:16" ht="14.25" customHeight="1" x14ac:dyDescent="0.3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P11524" s="2"/>
    </row>
    <row r="11525" spans="1:16" ht="14.25" customHeight="1" x14ac:dyDescent="0.3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P11525" s="2"/>
    </row>
    <row r="11526" spans="1:16" ht="14.25" customHeight="1" x14ac:dyDescent="0.3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P11526" s="2"/>
    </row>
    <row r="11527" spans="1:16" ht="14.25" customHeight="1" x14ac:dyDescent="0.3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P11527" s="2"/>
    </row>
    <row r="11528" spans="1:16" ht="14.25" customHeight="1" x14ac:dyDescent="0.3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P11528" s="2"/>
    </row>
    <row r="11529" spans="1:16" ht="14.25" customHeight="1" x14ac:dyDescent="0.3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P11529" s="2"/>
    </row>
    <row r="11530" spans="1:16" ht="14.25" customHeight="1" x14ac:dyDescent="0.3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P11530" s="2"/>
    </row>
    <row r="11531" spans="1:16" ht="14.25" customHeight="1" x14ac:dyDescent="0.3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P11531" s="2"/>
    </row>
    <row r="11532" spans="1:16" ht="14.25" customHeight="1" x14ac:dyDescent="0.3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P11532" s="2"/>
    </row>
    <row r="11533" spans="1:16" ht="14.25" customHeight="1" x14ac:dyDescent="0.3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P11533" s="2"/>
    </row>
    <row r="11534" spans="1:16" ht="14.25" customHeight="1" x14ac:dyDescent="0.3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P11534" s="2"/>
    </row>
    <row r="11535" spans="1:16" ht="14.25" customHeight="1" x14ac:dyDescent="0.3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P11535" s="2"/>
    </row>
    <row r="11536" spans="1:16" ht="14.25" customHeight="1" x14ac:dyDescent="0.3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P11536" s="2"/>
    </row>
    <row r="11537" spans="1:16" ht="14.25" customHeight="1" x14ac:dyDescent="0.3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P11537" s="2"/>
    </row>
    <row r="11538" spans="1:16" ht="14.25" customHeight="1" x14ac:dyDescent="0.3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P11538" s="2"/>
    </row>
    <row r="11539" spans="1:16" ht="14.25" customHeight="1" x14ac:dyDescent="0.3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P11539" s="2"/>
    </row>
    <row r="11540" spans="1:16" ht="14.25" customHeight="1" x14ac:dyDescent="0.3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P11540" s="2"/>
    </row>
    <row r="11541" spans="1:16" ht="14.25" customHeight="1" x14ac:dyDescent="0.3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P11541" s="2"/>
    </row>
    <row r="11542" spans="1:16" ht="14.25" customHeight="1" x14ac:dyDescent="0.3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P11542" s="2"/>
    </row>
    <row r="11543" spans="1:16" ht="14.25" customHeight="1" x14ac:dyDescent="0.3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P11543" s="2"/>
    </row>
    <row r="11544" spans="1:16" ht="14.25" customHeight="1" x14ac:dyDescent="0.3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P11544" s="2"/>
    </row>
    <row r="11545" spans="1:16" ht="14.25" customHeight="1" x14ac:dyDescent="0.3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P11545" s="2"/>
    </row>
    <row r="11546" spans="1:16" ht="14.25" customHeight="1" x14ac:dyDescent="0.3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P11546" s="2"/>
    </row>
    <row r="11547" spans="1:16" ht="14.25" customHeight="1" x14ac:dyDescent="0.3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P11547" s="2"/>
    </row>
    <row r="11548" spans="1:16" ht="14.25" customHeight="1" x14ac:dyDescent="0.3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P11548" s="2"/>
    </row>
    <row r="11549" spans="1:16" ht="14.25" customHeight="1" x14ac:dyDescent="0.3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P11549" s="2"/>
    </row>
    <row r="11550" spans="1:16" ht="14.25" customHeight="1" x14ac:dyDescent="0.3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P11550" s="2"/>
    </row>
    <row r="11551" spans="1:16" ht="14.25" customHeight="1" x14ac:dyDescent="0.3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P11551" s="2"/>
    </row>
    <row r="11552" spans="1:16" ht="14.25" customHeight="1" x14ac:dyDescent="0.3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P11552" s="2"/>
    </row>
    <row r="11553" spans="1:16" ht="14.25" customHeight="1" x14ac:dyDescent="0.3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P11553" s="2"/>
    </row>
    <row r="11554" spans="1:16" ht="14.25" customHeight="1" x14ac:dyDescent="0.3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P11554" s="2"/>
    </row>
    <row r="11555" spans="1:16" ht="14.25" customHeight="1" x14ac:dyDescent="0.3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P11555" s="2"/>
    </row>
    <row r="11556" spans="1:16" ht="14.25" customHeight="1" x14ac:dyDescent="0.3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P11556" s="2"/>
    </row>
    <row r="11557" spans="1:16" ht="14.25" customHeight="1" x14ac:dyDescent="0.3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P11557" s="2"/>
    </row>
    <row r="11558" spans="1:16" ht="14.25" customHeight="1" x14ac:dyDescent="0.3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P11558" s="2"/>
    </row>
    <row r="11559" spans="1:16" ht="14.25" customHeight="1" x14ac:dyDescent="0.3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P11559" s="2"/>
    </row>
    <row r="11560" spans="1:16" ht="14.25" customHeight="1" x14ac:dyDescent="0.3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P11560" s="2"/>
    </row>
    <row r="11561" spans="1:16" ht="14.25" customHeight="1" x14ac:dyDescent="0.3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P11561" s="2"/>
    </row>
    <row r="11562" spans="1:16" ht="14.25" customHeight="1" x14ac:dyDescent="0.3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P11562" s="2"/>
    </row>
    <row r="11563" spans="1:16" ht="14.25" customHeight="1" x14ac:dyDescent="0.3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P11563" s="2"/>
    </row>
    <row r="11564" spans="1:16" ht="14.25" customHeight="1" x14ac:dyDescent="0.3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P11564" s="2"/>
    </row>
    <row r="11565" spans="1:16" ht="14.25" customHeight="1" x14ac:dyDescent="0.3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P11565" s="2"/>
    </row>
    <row r="11566" spans="1:16" ht="14.25" customHeight="1" x14ac:dyDescent="0.3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P11566" s="2"/>
    </row>
    <row r="11567" spans="1:16" ht="14.25" customHeight="1" x14ac:dyDescent="0.3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P11567" s="2"/>
    </row>
    <row r="11568" spans="1:16" ht="14.25" customHeight="1" x14ac:dyDescent="0.3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P11568" s="2"/>
    </row>
    <row r="11569" spans="1:16" ht="14.25" customHeight="1" x14ac:dyDescent="0.3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P11569" s="2"/>
    </row>
    <row r="11570" spans="1:16" ht="14.25" customHeight="1" x14ac:dyDescent="0.3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P11570" s="2"/>
    </row>
    <row r="11571" spans="1:16" ht="14.25" customHeight="1" x14ac:dyDescent="0.3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P11571" s="2"/>
    </row>
    <row r="11572" spans="1:16" ht="14.25" customHeight="1" x14ac:dyDescent="0.3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P11572" s="2"/>
    </row>
    <row r="11573" spans="1:16" ht="14.25" customHeight="1" x14ac:dyDescent="0.3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P11573" s="2"/>
    </row>
    <row r="11574" spans="1:16" ht="14.25" customHeight="1" x14ac:dyDescent="0.3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P11574" s="2"/>
    </row>
    <row r="11575" spans="1:16" ht="14.25" customHeight="1" x14ac:dyDescent="0.3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P11575" s="2"/>
    </row>
    <row r="11576" spans="1:16" ht="14.25" customHeight="1" x14ac:dyDescent="0.3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P11576" s="2"/>
    </row>
    <row r="11577" spans="1:16" ht="14.25" customHeight="1" x14ac:dyDescent="0.3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P11577" s="2"/>
    </row>
    <row r="11578" spans="1:16" ht="14.25" customHeight="1" x14ac:dyDescent="0.3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P11578" s="2"/>
    </row>
    <row r="11579" spans="1:16" ht="14.25" customHeight="1" x14ac:dyDescent="0.3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P11579" s="2"/>
    </row>
    <row r="11580" spans="1:16" ht="14.25" customHeight="1" x14ac:dyDescent="0.3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P11580" s="2"/>
    </row>
    <row r="11581" spans="1:16" ht="14.25" customHeight="1" x14ac:dyDescent="0.3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P11581" s="2"/>
    </row>
    <row r="11582" spans="1:16" ht="14.25" customHeight="1" x14ac:dyDescent="0.3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P11582" s="2"/>
    </row>
    <row r="11583" spans="1:16" ht="14.25" customHeight="1" x14ac:dyDescent="0.3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P11583" s="2"/>
    </row>
    <row r="11584" spans="1:16" ht="14.25" customHeight="1" x14ac:dyDescent="0.3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P11584" s="2"/>
    </row>
    <row r="11585" spans="1:16" ht="14.25" customHeight="1" x14ac:dyDescent="0.3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P11585" s="2"/>
    </row>
    <row r="11586" spans="1:16" ht="14.25" customHeight="1" x14ac:dyDescent="0.3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 t="shared" si="360"/>
        <v>16.02</v>
      </c>
      <c r="H11586" s="2">
        <f t="shared" si="361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P11586" s="2"/>
    </row>
    <row r="11587" spans="1:16" ht="14.25" customHeight="1" x14ac:dyDescent="0.3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 t="shared" ref="G11587:G11650" si="362">E11587*F11587</f>
        <v>877.7007000000001</v>
      </c>
      <c r="H11587" s="2">
        <f t="shared" ref="H11587:H11650" si="363"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P11587" s="2"/>
    </row>
    <row r="11588" spans="1:16" ht="14.25" customHeight="1" x14ac:dyDescent="0.3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P11588" s="2"/>
    </row>
    <row r="11589" spans="1:16" ht="14.25" customHeight="1" x14ac:dyDescent="0.3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P11589" s="2"/>
    </row>
    <row r="11590" spans="1:16" ht="14.25" customHeight="1" x14ac:dyDescent="0.3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P11590" s="2"/>
    </row>
    <row r="11591" spans="1:16" ht="14.25" customHeight="1" x14ac:dyDescent="0.3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P11591" s="2"/>
    </row>
    <row r="11592" spans="1:16" ht="14.25" customHeight="1" x14ac:dyDescent="0.3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P11592" s="2"/>
    </row>
    <row r="11593" spans="1:16" ht="14.25" customHeight="1" x14ac:dyDescent="0.3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P11593" s="2"/>
    </row>
    <row r="11594" spans="1:16" ht="14.25" customHeight="1" x14ac:dyDescent="0.3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P11594" s="2"/>
    </row>
    <row r="11595" spans="1:16" ht="14.25" customHeight="1" x14ac:dyDescent="0.3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P11595" s="2"/>
    </row>
    <row r="11596" spans="1:16" ht="14.25" customHeight="1" x14ac:dyDescent="0.3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P11596" s="2"/>
    </row>
    <row r="11597" spans="1:16" ht="14.25" customHeight="1" x14ac:dyDescent="0.3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P11597" s="2"/>
    </row>
    <row r="11598" spans="1:16" ht="14.25" customHeight="1" x14ac:dyDescent="0.3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P11598" s="2"/>
    </row>
    <row r="11599" spans="1:16" ht="14.25" customHeight="1" x14ac:dyDescent="0.3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P11599" s="2"/>
    </row>
    <row r="11600" spans="1:16" ht="14.25" customHeight="1" x14ac:dyDescent="0.3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P11600" s="2"/>
    </row>
    <row r="11601" spans="1:16" ht="14.25" customHeight="1" x14ac:dyDescent="0.3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P11601" s="2"/>
    </row>
    <row r="11602" spans="1:16" ht="14.25" customHeight="1" x14ac:dyDescent="0.3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P11602" s="2"/>
    </row>
    <row r="11603" spans="1:16" ht="14.25" customHeight="1" x14ac:dyDescent="0.3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P11603" s="2"/>
    </row>
    <row r="11604" spans="1:16" ht="14.25" customHeight="1" x14ac:dyDescent="0.3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P11604" s="2"/>
    </row>
    <row r="11605" spans="1:16" ht="14.25" customHeight="1" x14ac:dyDescent="0.3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P11605" s="2"/>
    </row>
    <row r="11606" spans="1:16" ht="14.25" customHeight="1" x14ac:dyDescent="0.3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P11606" s="2"/>
    </row>
    <row r="11607" spans="1:16" ht="14.25" customHeight="1" x14ac:dyDescent="0.3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P11607" s="2"/>
    </row>
    <row r="11608" spans="1:16" ht="14.25" customHeight="1" x14ac:dyDescent="0.3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P11608" s="2"/>
    </row>
    <row r="11609" spans="1:16" ht="14.25" customHeight="1" x14ac:dyDescent="0.3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P11609" s="2"/>
    </row>
    <row r="11610" spans="1:16" ht="14.25" customHeight="1" x14ac:dyDescent="0.3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P11610" s="2"/>
    </row>
    <row r="11611" spans="1:16" ht="14.25" customHeight="1" x14ac:dyDescent="0.3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P11611" s="2"/>
    </row>
    <row r="11612" spans="1:16" ht="14.25" customHeight="1" x14ac:dyDescent="0.3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P11612" s="2"/>
    </row>
    <row r="11613" spans="1:16" ht="14.25" customHeight="1" x14ac:dyDescent="0.3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P11613" s="2"/>
    </row>
    <row r="11614" spans="1:16" ht="14.25" customHeight="1" x14ac:dyDescent="0.3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P11614" s="2"/>
    </row>
    <row r="11615" spans="1:16" ht="14.25" customHeight="1" x14ac:dyDescent="0.3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P11615" s="2"/>
    </row>
    <row r="11616" spans="1:16" ht="14.25" customHeight="1" x14ac:dyDescent="0.3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P11616" s="2"/>
    </row>
    <row r="11617" spans="1:16" ht="14.25" customHeight="1" x14ac:dyDescent="0.3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P11617" s="2"/>
    </row>
    <row r="11618" spans="1:16" ht="14.25" customHeight="1" x14ac:dyDescent="0.3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P11618" s="2"/>
    </row>
    <row r="11619" spans="1:16" ht="14.25" customHeight="1" x14ac:dyDescent="0.3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P11619" s="2"/>
    </row>
    <row r="11620" spans="1:16" ht="14.25" customHeight="1" x14ac:dyDescent="0.3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P11620" s="2"/>
    </row>
    <row r="11621" spans="1:16" ht="14.25" customHeight="1" x14ac:dyDescent="0.3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P11621" s="2"/>
    </row>
    <row r="11622" spans="1:16" ht="14.25" customHeight="1" x14ac:dyDescent="0.3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P11622" s="2"/>
    </row>
    <row r="11623" spans="1:16" ht="14.25" customHeight="1" x14ac:dyDescent="0.3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P11623" s="2"/>
    </row>
    <row r="11624" spans="1:16" ht="14.25" customHeight="1" x14ac:dyDescent="0.3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P11624" s="2"/>
    </row>
    <row r="11625" spans="1:16" ht="14.25" customHeight="1" x14ac:dyDescent="0.3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P11625" s="2"/>
    </row>
    <row r="11626" spans="1:16" ht="14.25" customHeight="1" x14ac:dyDescent="0.3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P11626" s="2"/>
    </row>
    <row r="11627" spans="1:16" ht="14.25" customHeight="1" x14ac:dyDescent="0.3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P11627" s="2"/>
    </row>
    <row r="11628" spans="1:16" ht="14.25" customHeight="1" x14ac:dyDescent="0.3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P11628" s="2"/>
    </row>
    <row r="11629" spans="1:16" ht="14.25" customHeight="1" x14ac:dyDescent="0.3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P11629" s="2"/>
    </row>
    <row r="11630" spans="1:16" ht="14.25" customHeight="1" x14ac:dyDescent="0.3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  <c r="P11630" s="2"/>
    </row>
    <row r="11631" spans="1:16" ht="14.25" customHeight="1" x14ac:dyDescent="0.3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P11631" s="2"/>
    </row>
    <row r="11632" spans="1:16" ht="14.25" customHeight="1" x14ac:dyDescent="0.3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P11632" s="2"/>
    </row>
    <row r="11633" spans="1:16" ht="14.25" customHeight="1" x14ac:dyDescent="0.3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P11633" s="2"/>
    </row>
    <row r="11634" spans="1:16" ht="14.25" customHeight="1" x14ac:dyDescent="0.3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P11634" s="2"/>
    </row>
    <row r="11635" spans="1:16" ht="14.25" customHeight="1" x14ac:dyDescent="0.3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P11635" s="2"/>
    </row>
    <row r="11636" spans="1:16" ht="14.25" customHeight="1" x14ac:dyDescent="0.3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P11636" s="2"/>
    </row>
    <row r="11637" spans="1:16" ht="14.25" customHeight="1" x14ac:dyDescent="0.3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P11637" s="2"/>
    </row>
    <row r="11638" spans="1:16" ht="14.25" customHeight="1" x14ac:dyDescent="0.3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P11638" s="2"/>
    </row>
    <row r="11639" spans="1:16" ht="14.25" customHeight="1" x14ac:dyDescent="0.3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P11639" s="2"/>
    </row>
    <row r="11640" spans="1:16" ht="14.25" customHeight="1" x14ac:dyDescent="0.3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P11640" s="2"/>
    </row>
    <row r="11641" spans="1:16" ht="14.25" customHeight="1" x14ac:dyDescent="0.3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P11641" s="2"/>
    </row>
    <row r="11642" spans="1:16" ht="14.25" customHeight="1" x14ac:dyDescent="0.3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P11642" s="2"/>
    </row>
    <row r="11643" spans="1:16" ht="14.25" customHeight="1" x14ac:dyDescent="0.3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P11643" s="2"/>
    </row>
    <row r="11644" spans="1:16" ht="14.25" customHeight="1" x14ac:dyDescent="0.3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P11644" s="2"/>
    </row>
    <row r="11645" spans="1:16" ht="14.25" customHeight="1" x14ac:dyDescent="0.3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P11645" s="2"/>
    </row>
    <row r="11646" spans="1:16" ht="14.25" customHeight="1" x14ac:dyDescent="0.3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P11646" s="2"/>
    </row>
    <row r="11647" spans="1:16" ht="14.25" customHeight="1" x14ac:dyDescent="0.3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P11647" s="2"/>
    </row>
    <row r="11648" spans="1:16" ht="14.25" customHeight="1" x14ac:dyDescent="0.3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P11648" s="2"/>
    </row>
    <row r="11649" spans="1:16" ht="14.25" customHeight="1" x14ac:dyDescent="0.3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P11649" s="2"/>
    </row>
    <row r="11650" spans="1:16" ht="14.25" customHeight="1" x14ac:dyDescent="0.3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 t="shared" si="362"/>
        <v>924.44220000000007</v>
      </c>
      <c r="H11650" s="2">
        <f t="shared" si="363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P11650" s="2"/>
    </row>
    <row r="11651" spans="1:16" ht="14.25" customHeight="1" x14ac:dyDescent="0.3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 t="shared" ref="G11651:G11714" si="364">E11651*F11651</f>
        <v>275.01299999999998</v>
      </c>
      <c r="H11651" s="2">
        <f t="shared" ref="H11651:H11714" si="365"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P11651" s="2"/>
    </row>
    <row r="11652" spans="1:16" ht="14.25" customHeight="1" x14ac:dyDescent="0.3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P11652" s="2"/>
    </row>
    <row r="11653" spans="1:16" ht="14.25" customHeight="1" x14ac:dyDescent="0.3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P11653" s="2"/>
    </row>
    <row r="11654" spans="1:16" ht="14.25" customHeight="1" x14ac:dyDescent="0.3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P11654" s="2"/>
    </row>
    <row r="11655" spans="1:16" ht="14.25" customHeight="1" x14ac:dyDescent="0.3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P11655" s="2"/>
    </row>
    <row r="11656" spans="1:16" ht="14.25" customHeight="1" x14ac:dyDescent="0.3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P11656" s="2"/>
    </row>
    <row r="11657" spans="1:16" ht="14.25" customHeight="1" x14ac:dyDescent="0.3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P11657" s="2"/>
    </row>
    <row r="11658" spans="1:16" ht="14.25" customHeight="1" x14ac:dyDescent="0.3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P11658" s="2"/>
    </row>
    <row r="11659" spans="1:16" ht="14.25" customHeight="1" x14ac:dyDescent="0.3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P11659" s="2"/>
    </row>
    <row r="11660" spans="1:16" ht="14.25" customHeight="1" x14ac:dyDescent="0.3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P11660" s="2"/>
    </row>
    <row r="11661" spans="1:16" ht="14.25" customHeight="1" x14ac:dyDescent="0.3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P11661" s="2"/>
    </row>
    <row r="11662" spans="1:16" ht="14.25" customHeight="1" x14ac:dyDescent="0.3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P11662" s="2"/>
    </row>
    <row r="11663" spans="1:16" ht="14.25" customHeight="1" x14ac:dyDescent="0.3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P11663" s="2"/>
    </row>
    <row r="11664" spans="1:16" ht="14.25" customHeight="1" x14ac:dyDescent="0.3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P11664" s="2"/>
    </row>
    <row r="11665" spans="1:16" ht="14.25" customHeight="1" x14ac:dyDescent="0.3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P11665" s="2"/>
    </row>
    <row r="11666" spans="1:16" ht="14.25" customHeight="1" x14ac:dyDescent="0.3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P11666" s="2"/>
    </row>
    <row r="11667" spans="1:16" ht="14.25" customHeight="1" x14ac:dyDescent="0.3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P11667" s="2"/>
    </row>
    <row r="11668" spans="1:16" ht="14.25" customHeight="1" x14ac:dyDescent="0.3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P11668" s="2"/>
    </row>
    <row r="11669" spans="1:16" ht="14.25" customHeight="1" x14ac:dyDescent="0.3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P11669" s="2"/>
    </row>
    <row r="11670" spans="1:16" ht="14.25" customHeight="1" x14ac:dyDescent="0.3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P11670" s="2"/>
    </row>
    <row r="11671" spans="1:16" ht="14.25" customHeight="1" x14ac:dyDescent="0.3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P11671" s="2"/>
    </row>
    <row r="11672" spans="1:16" ht="14.25" customHeight="1" x14ac:dyDescent="0.3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P11672" s="2"/>
    </row>
    <row r="11673" spans="1:16" ht="14.25" customHeight="1" x14ac:dyDescent="0.3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P11673" s="2"/>
    </row>
    <row r="11674" spans="1:16" ht="14.25" customHeight="1" x14ac:dyDescent="0.3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P11674" s="2"/>
    </row>
    <row r="11675" spans="1:16" ht="14.25" customHeight="1" x14ac:dyDescent="0.3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P11675" s="2"/>
    </row>
    <row r="11676" spans="1:16" ht="14.25" customHeight="1" x14ac:dyDescent="0.3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P11676" s="2"/>
    </row>
    <row r="11677" spans="1:16" ht="14.25" customHeight="1" x14ac:dyDescent="0.3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P11677" s="2"/>
    </row>
    <row r="11678" spans="1:16" ht="14.25" customHeight="1" x14ac:dyDescent="0.3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P11678" s="2"/>
    </row>
    <row r="11679" spans="1:16" ht="14.25" customHeight="1" x14ac:dyDescent="0.3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P11679" s="2"/>
    </row>
    <row r="11680" spans="1:16" ht="14.25" customHeight="1" x14ac:dyDescent="0.3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P11680" s="2"/>
    </row>
    <row r="11681" spans="1:16" ht="14.25" customHeight="1" x14ac:dyDescent="0.3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P11681" s="2"/>
    </row>
    <row r="11682" spans="1:16" ht="14.25" customHeight="1" x14ac:dyDescent="0.3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P11682" s="2"/>
    </row>
    <row r="11683" spans="1:16" ht="14.25" customHeight="1" x14ac:dyDescent="0.3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P11683" s="2"/>
    </row>
    <row r="11684" spans="1:16" ht="14.25" customHeight="1" x14ac:dyDescent="0.3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P11684" s="2"/>
    </row>
    <row r="11685" spans="1:16" ht="14.25" customHeight="1" x14ac:dyDescent="0.3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P11685" s="2"/>
    </row>
    <row r="11686" spans="1:16" ht="14.25" customHeight="1" x14ac:dyDescent="0.3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P11686" s="2"/>
    </row>
    <row r="11687" spans="1:16" ht="14.25" customHeight="1" x14ac:dyDescent="0.3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P11687" s="2"/>
    </row>
    <row r="11688" spans="1:16" ht="14.25" customHeight="1" x14ac:dyDescent="0.3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P11688" s="2"/>
    </row>
    <row r="11689" spans="1:16" ht="14.25" customHeight="1" x14ac:dyDescent="0.3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P11689" s="2"/>
    </row>
    <row r="11690" spans="1:16" ht="14.25" customHeight="1" x14ac:dyDescent="0.3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P11690" s="2"/>
    </row>
    <row r="11691" spans="1:16" ht="14.25" customHeight="1" x14ac:dyDescent="0.3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P11691" s="2"/>
    </row>
    <row r="11692" spans="1:16" ht="14.25" customHeight="1" x14ac:dyDescent="0.3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P11692" s="2"/>
    </row>
    <row r="11693" spans="1:16" ht="14.25" customHeight="1" x14ac:dyDescent="0.3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P11693" s="2"/>
    </row>
    <row r="11694" spans="1:16" ht="14.25" customHeight="1" x14ac:dyDescent="0.3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P11694" s="2"/>
    </row>
    <row r="11695" spans="1:16" ht="14.25" customHeight="1" x14ac:dyDescent="0.3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P11695" s="2"/>
    </row>
    <row r="11696" spans="1:16" ht="14.25" customHeight="1" x14ac:dyDescent="0.3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P11696" s="2"/>
    </row>
    <row r="11697" spans="1:16" ht="14.25" customHeight="1" x14ac:dyDescent="0.3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P11697" s="2"/>
    </row>
    <row r="11698" spans="1:16" ht="14.25" customHeight="1" x14ac:dyDescent="0.3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P11698" s="2"/>
    </row>
    <row r="11699" spans="1:16" ht="14.25" customHeight="1" x14ac:dyDescent="0.3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P11699" s="2"/>
    </row>
    <row r="11700" spans="1:16" ht="14.25" customHeight="1" x14ac:dyDescent="0.3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P11700" s="2"/>
    </row>
    <row r="11701" spans="1:16" ht="14.25" customHeight="1" x14ac:dyDescent="0.3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P11701" s="2"/>
    </row>
    <row r="11702" spans="1:16" ht="14.25" customHeight="1" x14ac:dyDescent="0.3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P11702" s="2"/>
    </row>
    <row r="11703" spans="1:16" ht="14.25" customHeight="1" x14ac:dyDescent="0.3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P11703" s="2"/>
    </row>
    <row r="11704" spans="1:16" ht="14.25" customHeight="1" x14ac:dyDescent="0.3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P11704" s="2"/>
    </row>
    <row r="11705" spans="1:16" ht="14.25" customHeight="1" x14ac:dyDescent="0.3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P11705" s="2"/>
    </row>
    <row r="11706" spans="1:16" ht="14.25" customHeight="1" x14ac:dyDescent="0.3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P11706" s="2"/>
    </row>
    <row r="11707" spans="1:16" ht="14.25" customHeight="1" x14ac:dyDescent="0.3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P11707" s="2"/>
    </row>
    <row r="11708" spans="1:16" ht="14.25" customHeight="1" x14ac:dyDescent="0.3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P11708" s="2"/>
    </row>
    <row r="11709" spans="1:16" ht="14.25" customHeight="1" x14ac:dyDescent="0.3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P11709" s="2"/>
    </row>
    <row r="11710" spans="1:16" ht="14.25" customHeight="1" x14ac:dyDescent="0.3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P11710" s="2"/>
    </row>
    <row r="11711" spans="1:16" ht="14.25" customHeight="1" x14ac:dyDescent="0.3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P11711" s="2"/>
    </row>
    <row r="11712" spans="1:16" ht="14.25" customHeight="1" x14ac:dyDescent="0.3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P11712" s="2"/>
    </row>
    <row r="11713" spans="1:16" ht="14.25" customHeight="1" x14ac:dyDescent="0.3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P11713" s="2"/>
    </row>
    <row r="11714" spans="1:16" ht="14.25" customHeight="1" x14ac:dyDescent="0.3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 t="shared" si="364"/>
        <v>482.10500000000002</v>
      </c>
      <c r="H11714" s="2">
        <f t="shared" si="365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P11714" s="2"/>
    </row>
    <row r="11715" spans="1:16" ht="14.25" customHeight="1" x14ac:dyDescent="0.3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 t="shared" ref="G11715:G11778" si="366">E11715*F11715</f>
        <v>197.85810000000004</v>
      </c>
      <c r="H11715" s="2">
        <f t="shared" ref="H11715:H11778" si="367"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P11715" s="2"/>
    </row>
    <row r="11716" spans="1:16" ht="14.25" customHeight="1" x14ac:dyDescent="0.3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P11716" s="2"/>
    </row>
    <row r="11717" spans="1:16" ht="14.25" customHeight="1" x14ac:dyDescent="0.3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P11717" s="2"/>
    </row>
    <row r="11718" spans="1:16" ht="14.25" customHeight="1" x14ac:dyDescent="0.3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P11718" s="2"/>
    </row>
    <row r="11719" spans="1:16" ht="14.25" customHeight="1" x14ac:dyDescent="0.3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P11719" s="2"/>
    </row>
    <row r="11720" spans="1:16" ht="14.25" customHeight="1" x14ac:dyDescent="0.3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P11720" s="2"/>
    </row>
    <row r="11721" spans="1:16" ht="14.25" customHeight="1" x14ac:dyDescent="0.3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P11721" s="2"/>
    </row>
    <row r="11722" spans="1:16" ht="14.25" customHeight="1" x14ac:dyDescent="0.3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P11722" s="2"/>
    </row>
    <row r="11723" spans="1:16" ht="14.25" customHeight="1" x14ac:dyDescent="0.3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P11723" s="2"/>
    </row>
    <row r="11724" spans="1:16" ht="14.25" customHeight="1" x14ac:dyDescent="0.3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P11724" s="2"/>
    </row>
    <row r="11725" spans="1:16" ht="14.25" customHeight="1" x14ac:dyDescent="0.3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P11725" s="2"/>
    </row>
    <row r="11726" spans="1:16" ht="14.25" customHeight="1" x14ac:dyDescent="0.3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P11726" s="2"/>
    </row>
    <row r="11727" spans="1:16" ht="14.25" customHeight="1" x14ac:dyDescent="0.3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P11727" s="2"/>
    </row>
    <row r="11728" spans="1:16" ht="14.25" customHeight="1" x14ac:dyDescent="0.3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P11728" s="2"/>
    </row>
    <row r="11729" spans="1:16" ht="14.25" customHeight="1" x14ac:dyDescent="0.3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P11729" s="2"/>
    </row>
    <row r="11730" spans="1:16" ht="14.25" customHeight="1" x14ac:dyDescent="0.3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P11730" s="2"/>
    </row>
    <row r="11731" spans="1:16" ht="14.25" customHeight="1" x14ac:dyDescent="0.3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P11731" s="2"/>
    </row>
    <row r="11732" spans="1:16" ht="14.25" customHeight="1" x14ac:dyDescent="0.3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P11732" s="2"/>
    </row>
    <row r="11733" spans="1:16" ht="14.25" customHeight="1" x14ac:dyDescent="0.3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P11733" s="2"/>
    </row>
    <row r="11734" spans="1:16" ht="14.25" customHeight="1" x14ac:dyDescent="0.3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P11734" s="2"/>
    </row>
    <row r="11735" spans="1:16" ht="14.25" customHeight="1" x14ac:dyDescent="0.3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P11735" s="2"/>
    </row>
    <row r="11736" spans="1:16" ht="14.25" customHeight="1" x14ac:dyDescent="0.3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P11736" s="2"/>
    </row>
    <row r="11737" spans="1:16" ht="14.25" customHeight="1" x14ac:dyDescent="0.3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P11737" s="2"/>
    </row>
    <row r="11738" spans="1:16" ht="14.25" customHeight="1" x14ac:dyDescent="0.3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P11738" s="2"/>
    </row>
    <row r="11739" spans="1:16" ht="14.25" customHeight="1" x14ac:dyDescent="0.3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P11739" s="2"/>
    </row>
    <row r="11740" spans="1:16" ht="14.25" customHeight="1" x14ac:dyDescent="0.3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P11740" s="2"/>
    </row>
    <row r="11741" spans="1:16" ht="14.25" customHeight="1" x14ac:dyDescent="0.3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P11741" s="2"/>
    </row>
    <row r="11742" spans="1:16" ht="14.25" customHeight="1" x14ac:dyDescent="0.3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P11742" s="2"/>
    </row>
    <row r="11743" spans="1:16" ht="14.25" customHeight="1" x14ac:dyDescent="0.3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P11743" s="2"/>
    </row>
    <row r="11744" spans="1:16" ht="14.25" customHeight="1" x14ac:dyDescent="0.3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P11744" s="2"/>
    </row>
    <row r="11745" spans="1:16" ht="14.25" customHeight="1" x14ac:dyDescent="0.3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P11745" s="2"/>
    </row>
    <row r="11746" spans="1:16" ht="14.25" customHeight="1" x14ac:dyDescent="0.3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P11746" s="2"/>
    </row>
    <row r="11747" spans="1:16" ht="14.25" customHeight="1" x14ac:dyDescent="0.3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P11747" s="2"/>
    </row>
    <row r="11748" spans="1:16" ht="14.25" customHeight="1" x14ac:dyDescent="0.3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P11748" s="2"/>
    </row>
    <row r="11749" spans="1:16" ht="14.25" customHeight="1" x14ac:dyDescent="0.3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P11749" s="2"/>
    </row>
    <row r="11750" spans="1:16" ht="14.25" customHeight="1" x14ac:dyDescent="0.3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P11750" s="2"/>
    </row>
    <row r="11751" spans="1:16" ht="14.25" customHeight="1" x14ac:dyDescent="0.3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P11751" s="2"/>
    </row>
    <row r="11752" spans="1:16" ht="14.25" customHeight="1" x14ac:dyDescent="0.3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P11752" s="2"/>
    </row>
    <row r="11753" spans="1:16" ht="14.25" customHeight="1" x14ac:dyDescent="0.3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P11753" s="2"/>
    </row>
    <row r="11754" spans="1:16" ht="14.25" customHeight="1" x14ac:dyDescent="0.3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P11754" s="2"/>
    </row>
    <row r="11755" spans="1:16" ht="14.25" customHeight="1" x14ac:dyDescent="0.3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P11755" s="2"/>
    </row>
    <row r="11756" spans="1:16" ht="14.25" customHeight="1" x14ac:dyDescent="0.3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P11756" s="2"/>
    </row>
    <row r="11757" spans="1:16" ht="14.25" customHeight="1" x14ac:dyDescent="0.3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P11757" s="2"/>
    </row>
    <row r="11758" spans="1:16" ht="14.25" customHeight="1" x14ac:dyDescent="0.3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P11758" s="2"/>
    </row>
    <row r="11759" spans="1:16" ht="14.25" customHeight="1" x14ac:dyDescent="0.3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P11759" s="2"/>
    </row>
    <row r="11760" spans="1:16" ht="14.25" customHeight="1" x14ac:dyDescent="0.3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P11760" s="2"/>
    </row>
    <row r="11761" spans="1:16" ht="14.25" customHeight="1" x14ac:dyDescent="0.3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P11761" s="2"/>
    </row>
    <row r="11762" spans="1:16" ht="14.25" customHeight="1" x14ac:dyDescent="0.3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P11762" s="2"/>
    </row>
    <row r="11763" spans="1:16" ht="14.25" customHeight="1" x14ac:dyDescent="0.3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P11763" s="2"/>
    </row>
    <row r="11764" spans="1:16" ht="14.25" customHeight="1" x14ac:dyDescent="0.3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P11764" s="2"/>
    </row>
    <row r="11765" spans="1:16" ht="14.25" customHeight="1" x14ac:dyDescent="0.3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P11765" s="2"/>
    </row>
    <row r="11766" spans="1:16" ht="14.25" customHeight="1" x14ac:dyDescent="0.3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P11766" s="2"/>
    </row>
    <row r="11767" spans="1:16" ht="14.25" customHeight="1" x14ac:dyDescent="0.3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P11767" s="2"/>
    </row>
    <row r="11768" spans="1:16" ht="14.25" customHeight="1" x14ac:dyDescent="0.3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P11768" s="2"/>
    </row>
    <row r="11769" spans="1:16" ht="14.25" customHeight="1" x14ac:dyDescent="0.3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P11769" s="2"/>
    </row>
    <row r="11770" spans="1:16" ht="14.25" customHeight="1" x14ac:dyDescent="0.3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P11770" s="2"/>
    </row>
    <row r="11771" spans="1:16" ht="14.25" customHeight="1" x14ac:dyDescent="0.3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P11771" s="2"/>
    </row>
    <row r="11772" spans="1:16" ht="14.25" customHeight="1" x14ac:dyDescent="0.3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P11772" s="2"/>
    </row>
    <row r="11773" spans="1:16" ht="14.25" customHeight="1" x14ac:dyDescent="0.3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P11773" s="2"/>
    </row>
    <row r="11774" spans="1:16" ht="14.25" customHeight="1" x14ac:dyDescent="0.3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P11774" s="2"/>
    </row>
    <row r="11775" spans="1:16" ht="14.25" customHeight="1" x14ac:dyDescent="0.3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P11775" s="2"/>
    </row>
    <row r="11776" spans="1:16" ht="14.25" customHeight="1" x14ac:dyDescent="0.3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P11776" s="2"/>
    </row>
    <row r="11777" spans="1:16" ht="14.25" customHeight="1" x14ac:dyDescent="0.3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P11777" s="2"/>
    </row>
    <row r="11778" spans="1:16" ht="14.25" customHeight="1" x14ac:dyDescent="0.3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 t="shared" si="366"/>
        <v>75.5274</v>
      </c>
      <c r="H11778" s="2">
        <f t="shared" si="367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P11778" s="2"/>
    </row>
    <row r="11779" spans="1:16" ht="14.25" customHeight="1" x14ac:dyDescent="0.3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 t="shared" ref="G11779:G11842" si="368">E11779*F11779</f>
        <v>1019.502</v>
      </c>
      <c r="H11779" s="2">
        <f t="shared" ref="H11779:H11842" si="369"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P11779" s="2"/>
    </row>
    <row r="11780" spans="1:16" ht="14.25" customHeight="1" x14ac:dyDescent="0.3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P11780" s="2"/>
    </row>
    <row r="11781" spans="1:16" ht="14.25" customHeight="1" x14ac:dyDescent="0.3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P11781" s="2"/>
    </row>
    <row r="11782" spans="1:16" ht="14.25" customHeight="1" x14ac:dyDescent="0.3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P11782" s="2"/>
    </row>
    <row r="11783" spans="1:16" ht="14.25" customHeight="1" x14ac:dyDescent="0.3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P11783" s="2"/>
    </row>
    <row r="11784" spans="1:16" ht="14.25" customHeight="1" x14ac:dyDescent="0.3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P11784" s="2"/>
    </row>
    <row r="11785" spans="1:16" ht="14.25" customHeight="1" x14ac:dyDescent="0.3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P11785" s="2"/>
    </row>
    <row r="11786" spans="1:16" ht="14.25" customHeight="1" x14ac:dyDescent="0.3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P11786" s="2"/>
    </row>
    <row r="11787" spans="1:16" ht="14.25" customHeight="1" x14ac:dyDescent="0.3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P11787" s="2"/>
    </row>
    <row r="11788" spans="1:16" ht="14.25" customHeight="1" x14ac:dyDescent="0.3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P11788" s="2"/>
    </row>
    <row r="11789" spans="1:16" ht="14.25" customHeight="1" x14ac:dyDescent="0.3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P11789" s="2"/>
    </row>
    <row r="11790" spans="1:16" ht="14.25" customHeight="1" x14ac:dyDescent="0.3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P11790" s="2"/>
    </row>
    <row r="11791" spans="1:16" ht="14.25" customHeight="1" x14ac:dyDescent="0.3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P11791" s="2"/>
    </row>
    <row r="11792" spans="1:16" ht="14.25" customHeight="1" x14ac:dyDescent="0.3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P11792" s="2"/>
    </row>
    <row r="11793" spans="1:16" ht="14.25" customHeight="1" x14ac:dyDescent="0.3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P11793" s="2"/>
    </row>
    <row r="11794" spans="1:16" ht="14.25" customHeight="1" x14ac:dyDescent="0.3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P11794" s="2"/>
    </row>
    <row r="11795" spans="1:16" ht="14.25" customHeight="1" x14ac:dyDescent="0.3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P11795" s="2"/>
    </row>
    <row r="11796" spans="1:16" ht="14.25" customHeight="1" x14ac:dyDescent="0.3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P11796" s="2"/>
    </row>
    <row r="11797" spans="1:16" ht="14.25" customHeight="1" x14ac:dyDescent="0.3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P11797" s="2"/>
    </row>
    <row r="11798" spans="1:16" ht="14.25" customHeight="1" x14ac:dyDescent="0.3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P11798" s="2"/>
    </row>
    <row r="11799" spans="1:16" ht="14.25" customHeight="1" x14ac:dyDescent="0.3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P11799" s="2"/>
    </row>
    <row r="11800" spans="1:16" ht="14.25" customHeight="1" x14ac:dyDescent="0.3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P11800" s="2"/>
    </row>
    <row r="11801" spans="1:16" ht="14.25" customHeight="1" x14ac:dyDescent="0.3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P11801" s="2"/>
    </row>
    <row r="11802" spans="1:16" ht="14.25" customHeight="1" x14ac:dyDescent="0.3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P11802" s="2"/>
    </row>
    <row r="11803" spans="1:16" ht="14.25" customHeight="1" x14ac:dyDescent="0.3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P11803" s="2"/>
    </row>
    <row r="11804" spans="1:16" ht="14.25" customHeight="1" x14ac:dyDescent="0.3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P11804" s="2"/>
    </row>
    <row r="11805" spans="1:16" ht="14.25" customHeight="1" x14ac:dyDescent="0.3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P11805" s="2"/>
    </row>
    <row r="11806" spans="1:16" ht="14.25" customHeight="1" x14ac:dyDescent="0.3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P11806" s="2"/>
    </row>
    <row r="11807" spans="1:16" ht="14.25" customHeight="1" x14ac:dyDescent="0.3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P11807" s="2"/>
    </row>
    <row r="11808" spans="1:16" ht="14.25" customHeight="1" x14ac:dyDescent="0.3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P11808" s="2"/>
    </row>
    <row r="11809" spans="1:16" ht="14.25" customHeight="1" x14ac:dyDescent="0.3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  <c r="P11809" s="2"/>
    </row>
    <row r="11810" spans="1:16" ht="14.25" customHeight="1" x14ac:dyDescent="0.3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P11810" s="2"/>
    </row>
    <row r="11811" spans="1:16" ht="14.25" customHeight="1" x14ac:dyDescent="0.3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P11811" s="2"/>
    </row>
    <row r="11812" spans="1:16" ht="14.25" customHeight="1" x14ac:dyDescent="0.3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P11812" s="2"/>
    </row>
    <row r="11813" spans="1:16" ht="14.25" customHeight="1" x14ac:dyDescent="0.3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P11813" s="2"/>
    </row>
    <row r="11814" spans="1:16" ht="14.25" customHeight="1" x14ac:dyDescent="0.3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P11814" s="2"/>
    </row>
    <row r="11815" spans="1:16" ht="14.25" customHeight="1" x14ac:dyDescent="0.3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P11815" s="2"/>
    </row>
    <row r="11816" spans="1:16" ht="14.25" customHeight="1" x14ac:dyDescent="0.3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P11816" s="2"/>
    </row>
    <row r="11817" spans="1:16" ht="14.25" customHeight="1" x14ac:dyDescent="0.3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P11817" s="2"/>
    </row>
    <row r="11818" spans="1:16" ht="14.25" customHeight="1" x14ac:dyDescent="0.3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P11818" s="2"/>
    </row>
    <row r="11819" spans="1:16" ht="14.25" customHeight="1" x14ac:dyDescent="0.3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P11819" s="2"/>
    </row>
    <row r="11820" spans="1:16" ht="14.25" customHeight="1" x14ac:dyDescent="0.3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P11820" s="2"/>
    </row>
    <row r="11821" spans="1:16" ht="14.25" customHeight="1" x14ac:dyDescent="0.3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P11821" s="2"/>
    </row>
    <row r="11822" spans="1:16" ht="14.25" customHeight="1" x14ac:dyDescent="0.3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P11822" s="2"/>
    </row>
    <row r="11823" spans="1:16" ht="14.25" customHeight="1" x14ac:dyDescent="0.3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P11823" s="2"/>
    </row>
    <row r="11824" spans="1:16" ht="14.25" customHeight="1" x14ac:dyDescent="0.3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P11824" s="2"/>
    </row>
    <row r="11825" spans="1:16" ht="14.25" customHeight="1" x14ac:dyDescent="0.3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P11825" s="2"/>
    </row>
    <row r="11826" spans="1:16" ht="14.25" customHeight="1" x14ac:dyDescent="0.3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P11826" s="2"/>
    </row>
    <row r="11827" spans="1:16" ht="14.25" customHeight="1" x14ac:dyDescent="0.3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P11827" s="2"/>
    </row>
    <row r="11828" spans="1:16" ht="14.25" customHeight="1" x14ac:dyDescent="0.3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P11828" s="2"/>
    </row>
    <row r="11829" spans="1:16" ht="14.25" customHeight="1" x14ac:dyDescent="0.3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  <c r="P11829" s="2"/>
    </row>
    <row r="11830" spans="1:16" ht="14.25" customHeight="1" x14ac:dyDescent="0.3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P11830" s="2"/>
    </row>
    <row r="11831" spans="1:16" ht="14.25" customHeight="1" x14ac:dyDescent="0.3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P11831" s="2"/>
    </row>
    <row r="11832" spans="1:16" ht="14.25" customHeight="1" x14ac:dyDescent="0.3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P11832" s="2"/>
    </row>
    <row r="11833" spans="1:16" ht="14.25" customHeight="1" x14ac:dyDescent="0.3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P11833" s="2"/>
    </row>
    <row r="11834" spans="1:16" ht="14.25" customHeight="1" x14ac:dyDescent="0.3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P11834" s="2"/>
    </row>
    <row r="11835" spans="1:16" ht="14.25" customHeight="1" x14ac:dyDescent="0.3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P11835" s="2"/>
    </row>
    <row r="11836" spans="1:16" ht="14.25" customHeight="1" x14ac:dyDescent="0.3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P11836" s="2"/>
    </row>
    <row r="11837" spans="1:16" ht="14.25" customHeight="1" x14ac:dyDescent="0.3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P11837" s="2"/>
    </row>
    <row r="11838" spans="1:16" ht="14.25" customHeight="1" x14ac:dyDescent="0.3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P11838" s="2"/>
    </row>
    <row r="11839" spans="1:16" ht="14.25" customHeight="1" x14ac:dyDescent="0.3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P11839" s="2"/>
    </row>
    <row r="11840" spans="1:16" ht="14.25" customHeight="1" x14ac:dyDescent="0.3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P11840" s="2"/>
    </row>
    <row r="11841" spans="1:16" ht="14.25" customHeight="1" x14ac:dyDescent="0.3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P11841" s="2"/>
    </row>
    <row r="11842" spans="1:16" ht="14.25" customHeight="1" x14ac:dyDescent="0.3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 t="shared" si="368"/>
        <v>541.9778</v>
      </c>
      <c r="H11842" s="2">
        <f t="shared" si="36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P11842" s="2"/>
    </row>
    <row r="11843" spans="1:16" ht="14.25" customHeight="1" x14ac:dyDescent="0.3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 t="shared" ref="G11843:G11906" si="370">E11843*F11843</f>
        <v>79.439000000000007</v>
      </c>
      <c r="H11843" s="2">
        <f t="shared" ref="H11843:H11906" si="371"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P11843" s="2"/>
    </row>
    <row r="11844" spans="1:16" ht="14.25" customHeight="1" x14ac:dyDescent="0.3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P11844" s="2"/>
    </row>
    <row r="11845" spans="1:16" ht="14.25" customHeight="1" x14ac:dyDescent="0.3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P11845" s="2"/>
    </row>
    <row r="11846" spans="1:16" ht="14.25" customHeight="1" x14ac:dyDescent="0.3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P11846" s="2"/>
    </row>
    <row r="11847" spans="1:16" ht="14.25" customHeight="1" x14ac:dyDescent="0.3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P11847" s="2"/>
    </row>
    <row r="11848" spans="1:16" ht="14.25" customHeight="1" x14ac:dyDescent="0.3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P11848" s="2"/>
    </row>
    <row r="11849" spans="1:16" ht="14.25" customHeight="1" x14ac:dyDescent="0.3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P11849" s="2"/>
    </row>
    <row r="11850" spans="1:16" ht="14.25" customHeight="1" x14ac:dyDescent="0.3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P11850" s="2"/>
    </row>
    <row r="11851" spans="1:16" ht="14.25" customHeight="1" x14ac:dyDescent="0.3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P11851" s="2"/>
    </row>
    <row r="11852" spans="1:16" ht="14.25" customHeight="1" x14ac:dyDescent="0.3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P11852" s="2"/>
    </row>
    <row r="11853" spans="1:16" ht="14.25" customHeight="1" x14ac:dyDescent="0.3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P11853" s="2"/>
    </row>
    <row r="11854" spans="1:16" ht="14.25" customHeight="1" x14ac:dyDescent="0.3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P11854" s="2"/>
    </row>
    <row r="11855" spans="1:16" ht="14.25" customHeight="1" x14ac:dyDescent="0.3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P11855" s="2"/>
    </row>
    <row r="11856" spans="1:16" ht="14.25" customHeight="1" x14ac:dyDescent="0.3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P11856" s="2"/>
    </row>
    <row r="11857" spans="1:16" ht="14.25" customHeight="1" x14ac:dyDescent="0.3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P11857" s="2"/>
    </row>
    <row r="11858" spans="1:16" ht="14.25" customHeight="1" x14ac:dyDescent="0.3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P11858" s="2"/>
    </row>
    <row r="11859" spans="1:16" ht="14.25" customHeight="1" x14ac:dyDescent="0.3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  <c r="P11859" s="2"/>
    </row>
    <row r="11860" spans="1:16" ht="14.25" customHeight="1" x14ac:dyDescent="0.3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P11860" s="2"/>
    </row>
    <row r="11861" spans="1:16" ht="14.25" customHeight="1" x14ac:dyDescent="0.3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P11861" s="2"/>
    </row>
    <row r="11862" spans="1:16" ht="14.25" customHeight="1" x14ac:dyDescent="0.3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P11862" s="2"/>
    </row>
    <row r="11863" spans="1:16" ht="14.25" customHeight="1" x14ac:dyDescent="0.3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P11863" s="2"/>
    </row>
    <row r="11864" spans="1:16" ht="14.25" customHeight="1" x14ac:dyDescent="0.3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P11864" s="2"/>
    </row>
    <row r="11865" spans="1:16" ht="14.25" customHeight="1" x14ac:dyDescent="0.3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P11865" s="2"/>
    </row>
    <row r="11866" spans="1:16" ht="14.25" customHeight="1" x14ac:dyDescent="0.3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P11866" s="2"/>
    </row>
    <row r="11867" spans="1:16" ht="14.25" customHeight="1" x14ac:dyDescent="0.3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P11867" s="2"/>
    </row>
    <row r="11868" spans="1:16" ht="14.25" customHeight="1" x14ac:dyDescent="0.3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P11868" s="2"/>
    </row>
    <row r="11869" spans="1:16" ht="14.25" customHeight="1" x14ac:dyDescent="0.3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P11869" s="2"/>
    </row>
    <row r="11870" spans="1:16" ht="14.25" customHeight="1" x14ac:dyDescent="0.3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P11870" s="2"/>
    </row>
    <row r="11871" spans="1:16" ht="14.25" customHeight="1" x14ac:dyDescent="0.3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P11871" s="2"/>
    </row>
    <row r="11872" spans="1:16" ht="14.25" customHeight="1" x14ac:dyDescent="0.3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P11872" s="2"/>
    </row>
    <row r="11873" spans="1:16" ht="14.25" customHeight="1" x14ac:dyDescent="0.3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P11873" s="2"/>
    </row>
    <row r="11874" spans="1:16" ht="14.25" customHeight="1" x14ac:dyDescent="0.3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P11874" s="2"/>
    </row>
    <row r="11875" spans="1:16" ht="14.25" customHeight="1" x14ac:dyDescent="0.3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P11875" s="2"/>
    </row>
    <row r="11876" spans="1:16" ht="14.25" customHeight="1" x14ac:dyDescent="0.3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P11876" s="2"/>
    </row>
    <row r="11877" spans="1:16" ht="14.25" customHeight="1" x14ac:dyDescent="0.3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P11877" s="2"/>
    </row>
    <row r="11878" spans="1:16" ht="14.25" customHeight="1" x14ac:dyDescent="0.3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P11878" s="2"/>
    </row>
    <row r="11879" spans="1:16" ht="14.25" customHeight="1" x14ac:dyDescent="0.3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P11879" s="2"/>
    </row>
    <row r="11880" spans="1:16" ht="14.25" customHeight="1" x14ac:dyDescent="0.3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P11880" s="2"/>
    </row>
    <row r="11881" spans="1:16" ht="14.25" customHeight="1" x14ac:dyDescent="0.3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P11881" s="2"/>
    </row>
    <row r="11882" spans="1:16" ht="14.25" customHeight="1" x14ac:dyDescent="0.3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P11882" s="2"/>
    </row>
    <row r="11883" spans="1:16" ht="14.25" customHeight="1" x14ac:dyDescent="0.3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P11883" s="2"/>
    </row>
    <row r="11884" spans="1:16" ht="14.25" customHeight="1" x14ac:dyDescent="0.3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P11884" s="2"/>
    </row>
    <row r="11885" spans="1:16" ht="14.25" customHeight="1" x14ac:dyDescent="0.3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P11885" s="2"/>
    </row>
    <row r="11886" spans="1:16" ht="14.25" customHeight="1" x14ac:dyDescent="0.3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P11886" s="2"/>
    </row>
    <row r="11887" spans="1:16" ht="14.25" customHeight="1" x14ac:dyDescent="0.3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P11887" s="2"/>
    </row>
    <row r="11888" spans="1:16" ht="14.25" customHeight="1" x14ac:dyDescent="0.3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P11888" s="2"/>
    </row>
    <row r="11889" spans="1:16" ht="14.25" customHeight="1" x14ac:dyDescent="0.3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P11889" s="2"/>
    </row>
    <row r="11890" spans="1:16" ht="14.25" customHeight="1" x14ac:dyDescent="0.3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P11890" s="2"/>
    </row>
    <row r="11891" spans="1:16" ht="14.25" customHeight="1" x14ac:dyDescent="0.3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P11891" s="2"/>
    </row>
    <row r="11892" spans="1:16" ht="14.25" customHeight="1" x14ac:dyDescent="0.3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P11892" s="2"/>
    </row>
    <row r="11893" spans="1:16" ht="14.25" customHeight="1" x14ac:dyDescent="0.3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P11893" s="2"/>
    </row>
    <row r="11894" spans="1:16" ht="14.25" customHeight="1" x14ac:dyDescent="0.3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P11894" s="2"/>
    </row>
    <row r="11895" spans="1:16" ht="14.25" customHeight="1" x14ac:dyDescent="0.3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P11895" s="2"/>
    </row>
    <row r="11896" spans="1:16" ht="14.25" customHeight="1" x14ac:dyDescent="0.3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P11896" s="2"/>
    </row>
    <row r="11897" spans="1:16" ht="14.25" customHeight="1" x14ac:dyDescent="0.3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P11897" s="2"/>
    </row>
    <row r="11898" spans="1:16" ht="14.25" customHeight="1" x14ac:dyDescent="0.3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P11898" s="2"/>
    </row>
    <row r="11899" spans="1:16" ht="14.25" customHeight="1" x14ac:dyDescent="0.3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P11899" s="2"/>
    </row>
    <row r="11900" spans="1:16" ht="14.25" customHeight="1" x14ac:dyDescent="0.3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P11900" s="2"/>
    </row>
    <row r="11901" spans="1:16" ht="14.25" customHeight="1" x14ac:dyDescent="0.3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P11901" s="2"/>
    </row>
    <row r="11902" spans="1:16" ht="14.25" customHeight="1" x14ac:dyDescent="0.3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P11902" s="2"/>
    </row>
    <row r="11903" spans="1:16" ht="14.25" customHeight="1" x14ac:dyDescent="0.3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P11903" s="2"/>
    </row>
    <row r="11904" spans="1:16" ht="14.25" customHeight="1" x14ac:dyDescent="0.3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P11904" s="2"/>
    </row>
    <row r="11905" spans="1:16" ht="14.25" customHeight="1" x14ac:dyDescent="0.3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P11905" s="2"/>
    </row>
    <row r="11906" spans="1:16" ht="14.25" customHeight="1" x14ac:dyDescent="0.3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 t="shared" si="370"/>
        <v>2125.152</v>
      </c>
      <c r="H11906" s="2">
        <f t="shared" si="371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P11906" s="2"/>
    </row>
    <row r="11907" spans="1:16" ht="14.25" customHeight="1" x14ac:dyDescent="0.3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 t="shared" ref="G11907:G11970" si="372">E11907*F11907</f>
        <v>708.91500000000008</v>
      </c>
      <c r="H11907" s="2">
        <f t="shared" ref="H11907:H11970" si="373"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P11907" s="2"/>
    </row>
    <row r="11908" spans="1:16" ht="14.25" customHeight="1" x14ac:dyDescent="0.3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P11908" s="2"/>
    </row>
    <row r="11909" spans="1:16" ht="14.25" customHeight="1" x14ac:dyDescent="0.3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P11909" s="2"/>
    </row>
    <row r="11910" spans="1:16" ht="14.25" customHeight="1" x14ac:dyDescent="0.3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P11910" s="2"/>
    </row>
    <row r="11911" spans="1:16" ht="14.25" customHeight="1" x14ac:dyDescent="0.3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P11911" s="2"/>
    </row>
    <row r="11912" spans="1:16" ht="14.25" customHeight="1" x14ac:dyDescent="0.3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P11912" s="2"/>
    </row>
    <row r="11913" spans="1:16" ht="14.25" customHeight="1" x14ac:dyDescent="0.3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P11913" s="2"/>
    </row>
    <row r="11914" spans="1:16" ht="14.25" customHeight="1" x14ac:dyDescent="0.3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P11914" s="2"/>
    </row>
    <row r="11915" spans="1:16" ht="14.25" customHeight="1" x14ac:dyDescent="0.3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P11915" s="2"/>
    </row>
    <row r="11916" spans="1:16" ht="14.25" customHeight="1" x14ac:dyDescent="0.3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P11916" s="2"/>
    </row>
    <row r="11917" spans="1:16" ht="14.25" customHeight="1" x14ac:dyDescent="0.3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P11917" s="2"/>
    </row>
    <row r="11918" spans="1:16" ht="14.25" customHeight="1" x14ac:dyDescent="0.3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P11918" s="2"/>
    </row>
    <row r="11919" spans="1:16" ht="14.25" customHeight="1" x14ac:dyDescent="0.3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P11919" s="2"/>
    </row>
    <row r="11920" spans="1:16" ht="14.25" customHeight="1" x14ac:dyDescent="0.3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P11920" s="2"/>
    </row>
    <row r="11921" spans="1:16" ht="14.25" customHeight="1" x14ac:dyDescent="0.3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P11921" s="2"/>
    </row>
    <row r="11922" spans="1:16" ht="14.25" customHeight="1" x14ac:dyDescent="0.3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P11922" s="2"/>
    </row>
    <row r="11923" spans="1:16" ht="14.25" customHeight="1" x14ac:dyDescent="0.3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P11923" s="2"/>
    </row>
    <row r="11924" spans="1:16" ht="14.25" customHeight="1" x14ac:dyDescent="0.3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P11924" s="2"/>
    </row>
    <row r="11925" spans="1:16" ht="14.25" customHeight="1" x14ac:dyDescent="0.3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P11925" s="2"/>
    </row>
    <row r="11926" spans="1:16" ht="14.25" customHeight="1" x14ac:dyDescent="0.3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P11926" s="2"/>
    </row>
    <row r="11927" spans="1:16" ht="14.25" customHeight="1" x14ac:dyDescent="0.3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P11927" s="2"/>
    </row>
    <row r="11928" spans="1:16" ht="14.25" customHeight="1" x14ac:dyDescent="0.3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P11928" s="2"/>
    </row>
    <row r="11929" spans="1:16" ht="14.25" customHeight="1" x14ac:dyDescent="0.3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P11929" s="2"/>
    </row>
    <row r="11930" spans="1:16" ht="14.25" customHeight="1" x14ac:dyDescent="0.3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P11930" s="2"/>
    </row>
    <row r="11931" spans="1:16" ht="14.25" customHeight="1" x14ac:dyDescent="0.3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P11931" s="2"/>
    </row>
    <row r="11932" spans="1:16" ht="14.25" customHeight="1" x14ac:dyDescent="0.3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P11932" s="2"/>
    </row>
    <row r="11933" spans="1:16" ht="14.25" customHeight="1" x14ac:dyDescent="0.3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P11933" s="2"/>
    </row>
    <row r="11934" spans="1:16" ht="14.25" customHeight="1" x14ac:dyDescent="0.3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P11934" s="2"/>
    </row>
    <row r="11935" spans="1:16" ht="14.25" customHeight="1" x14ac:dyDescent="0.3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P11935" s="2"/>
    </row>
    <row r="11936" spans="1:16" ht="14.25" customHeight="1" x14ac:dyDescent="0.3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P11936" s="2"/>
    </row>
    <row r="11937" spans="1:16" ht="14.25" customHeight="1" x14ac:dyDescent="0.3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P11937" s="2"/>
    </row>
    <row r="11938" spans="1:16" ht="14.25" customHeight="1" x14ac:dyDescent="0.3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P11938" s="2"/>
    </row>
    <row r="11939" spans="1:16" ht="14.25" customHeight="1" x14ac:dyDescent="0.3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P11939" s="2"/>
    </row>
    <row r="11940" spans="1:16" ht="14.25" customHeight="1" x14ac:dyDescent="0.3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P11940" s="2"/>
    </row>
    <row r="11941" spans="1:16" ht="14.25" customHeight="1" x14ac:dyDescent="0.3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P11941" s="2"/>
    </row>
    <row r="11942" spans="1:16" ht="14.25" customHeight="1" x14ac:dyDescent="0.3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P11942" s="2"/>
    </row>
    <row r="11943" spans="1:16" ht="14.25" customHeight="1" x14ac:dyDescent="0.3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P11943" s="2"/>
    </row>
    <row r="11944" spans="1:16" ht="14.25" customHeight="1" x14ac:dyDescent="0.3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P11944" s="2"/>
    </row>
    <row r="11945" spans="1:16" ht="14.25" customHeight="1" x14ac:dyDescent="0.3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P11945" s="2"/>
    </row>
    <row r="11946" spans="1:16" ht="14.25" customHeight="1" x14ac:dyDescent="0.3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P11946" s="2"/>
    </row>
    <row r="11947" spans="1:16" ht="14.25" customHeight="1" x14ac:dyDescent="0.3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P11947" s="2"/>
    </row>
    <row r="11948" spans="1:16" ht="14.25" customHeight="1" x14ac:dyDescent="0.3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P11948" s="2"/>
    </row>
    <row r="11949" spans="1:16" ht="14.25" customHeight="1" x14ac:dyDescent="0.3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P11949" s="2"/>
    </row>
    <row r="11950" spans="1:16" ht="14.25" customHeight="1" x14ac:dyDescent="0.3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P11950" s="2"/>
    </row>
    <row r="11951" spans="1:16" ht="14.25" customHeight="1" x14ac:dyDescent="0.3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P11951" s="2"/>
    </row>
    <row r="11952" spans="1:16" ht="14.25" customHeight="1" x14ac:dyDescent="0.3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P11952" s="2"/>
    </row>
    <row r="11953" spans="1:16" ht="14.25" customHeight="1" x14ac:dyDescent="0.3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P11953" s="2"/>
    </row>
    <row r="11954" spans="1:16" ht="14.25" customHeight="1" x14ac:dyDescent="0.3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P11954" s="2"/>
    </row>
    <row r="11955" spans="1:16" ht="14.25" customHeight="1" x14ac:dyDescent="0.3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P11955" s="2"/>
    </row>
    <row r="11956" spans="1:16" ht="14.25" customHeight="1" x14ac:dyDescent="0.3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P11956" s="2"/>
    </row>
    <row r="11957" spans="1:16" ht="14.25" customHeight="1" x14ac:dyDescent="0.3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P11957" s="2"/>
    </row>
    <row r="11958" spans="1:16" ht="14.25" customHeight="1" x14ac:dyDescent="0.3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P11958" s="2"/>
    </row>
    <row r="11959" spans="1:16" ht="14.25" customHeight="1" x14ac:dyDescent="0.3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P11959" s="2"/>
    </row>
    <row r="11960" spans="1:16" ht="14.25" customHeight="1" x14ac:dyDescent="0.3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P11960" s="2"/>
    </row>
    <row r="11961" spans="1:16" ht="14.25" customHeight="1" x14ac:dyDescent="0.3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P11961" s="2"/>
    </row>
    <row r="11962" spans="1:16" ht="14.25" customHeight="1" x14ac:dyDescent="0.3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P11962" s="2"/>
    </row>
    <row r="11963" spans="1:16" ht="14.25" customHeight="1" x14ac:dyDescent="0.3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P11963" s="2"/>
    </row>
    <row r="11964" spans="1:16" ht="14.25" customHeight="1" x14ac:dyDescent="0.3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P11964" s="2"/>
    </row>
    <row r="11965" spans="1:16" ht="14.25" customHeight="1" x14ac:dyDescent="0.3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P11965" s="2"/>
    </row>
    <row r="11966" spans="1:16" ht="14.25" customHeight="1" x14ac:dyDescent="0.3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P11966" s="2"/>
    </row>
    <row r="11967" spans="1:16" ht="14.25" customHeight="1" x14ac:dyDescent="0.3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P11967" s="2"/>
    </row>
    <row r="11968" spans="1:16" ht="14.25" customHeight="1" x14ac:dyDescent="0.3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P11968" s="2"/>
    </row>
    <row r="11969" spans="1:16" ht="14.25" customHeight="1" x14ac:dyDescent="0.3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P11969" s="2"/>
    </row>
    <row r="11970" spans="1:16" ht="14.25" customHeight="1" x14ac:dyDescent="0.3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 t="shared" si="372"/>
        <v>789.82640000000004</v>
      </c>
      <c r="H11970" s="2">
        <f t="shared" si="373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P11970" s="2"/>
    </row>
    <row r="11971" spans="1:16" ht="14.25" customHeight="1" x14ac:dyDescent="0.3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 t="shared" ref="G11971:G12034" si="374">E11971*F11971</f>
        <v>213.48420000000002</v>
      </c>
      <c r="H11971" s="2">
        <f t="shared" ref="H11971:H12034" si="375"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P11971" s="2"/>
    </row>
    <row r="11972" spans="1:16" ht="14.25" customHeight="1" x14ac:dyDescent="0.3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P11972" s="2"/>
    </row>
    <row r="11973" spans="1:16" ht="14.25" customHeight="1" x14ac:dyDescent="0.3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P11973" s="2"/>
    </row>
    <row r="11974" spans="1:16" ht="14.25" customHeight="1" x14ac:dyDescent="0.3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P11974" s="2"/>
    </row>
    <row r="11975" spans="1:16" ht="14.25" customHeight="1" x14ac:dyDescent="0.3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P11975" s="2"/>
    </row>
    <row r="11976" spans="1:16" ht="14.25" customHeight="1" x14ac:dyDescent="0.3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P11976" s="2"/>
    </row>
    <row r="11977" spans="1:16" ht="14.25" customHeight="1" x14ac:dyDescent="0.3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P11977" s="2"/>
    </row>
    <row r="11978" spans="1:16" ht="14.25" customHeight="1" x14ac:dyDescent="0.3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P11978" s="2"/>
    </row>
    <row r="11979" spans="1:16" ht="14.25" customHeight="1" x14ac:dyDescent="0.3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P11979" s="2"/>
    </row>
    <row r="11980" spans="1:16" ht="14.25" customHeight="1" x14ac:dyDescent="0.3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P11980" s="2"/>
    </row>
    <row r="11981" spans="1:16" ht="14.25" customHeight="1" x14ac:dyDescent="0.3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P11981" s="2"/>
    </row>
    <row r="11982" spans="1:16" ht="14.25" customHeight="1" x14ac:dyDescent="0.3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P11982" s="2"/>
    </row>
    <row r="11983" spans="1:16" ht="14.25" customHeight="1" x14ac:dyDescent="0.3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P11983" s="2"/>
    </row>
    <row r="11984" spans="1:16" ht="14.25" customHeight="1" x14ac:dyDescent="0.3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P11984" s="2"/>
    </row>
    <row r="11985" spans="1:16" ht="14.25" customHeight="1" x14ac:dyDescent="0.3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P11985" s="2"/>
    </row>
    <row r="11986" spans="1:16" ht="14.25" customHeight="1" x14ac:dyDescent="0.3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P11986" s="2"/>
    </row>
    <row r="11987" spans="1:16" ht="14.25" customHeight="1" x14ac:dyDescent="0.3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P11987" s="2"/>
    </row>
    <row r="11988" spans="1:16" ht="14.25" customHeight="1" x14ac:dyDescent="0.3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P11988" s="2"/>
    </row>
    <row r="11989" spans="1:16" ht="14.25" customHeight="1" x14ac:dyDescent="0.3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P11989" s="2"/>
    </row>
    <row r="11990" spans="1:16" ht="14.25" customHeight="1" x14ac:dyDescent="0.3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P11990" s="2"/>
    </row>
    <row r="11991" spans="1:16" ht="14.25" customHeight="1" x14ac:dyDescent="0.3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P11991" s="2"/>
    </row>
    <row r="11992" spans="1:16" ht="14.25" customHeight="1" x14ac:dyDescent="0.3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P11992" s="2"/>
    </row>
    <row r="11993" spans="1:16" ht="14.25" customHeight="1" x14ac:dyDescent="0.3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P11993" s="2"/>
    </row>
    <row r="11994" spans="1:16" ht="14.25" customHeight="1" x14ac:dyDescent="0.3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P11994" s="2"/>
    </row>
    <row r="11995" spans="1:16" ht="14.25" customHeight="1" x14ac:dyDescent="0.3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P11995" s="2"/>
    </row>
    <row r="11996" spans="1:16" ht="14.25" customHeight="1" x14ac:dyDescent="0.3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P11996" s="2"/>
    </row>
    <row r="11997" spans="1:16" ht="14.25" customHeight="1" x14ac:dyDescent="0.3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P11997" s="2"/>
    </row>
    <row r="11998" spans="1:16" ht="14.25" customHeight="1" x14ac:dyDescent="0.3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P11998" s="2"/>
    </row>
    <row r="11999" spans="1:16" ht="14.25" customHeight="1" x14ac:dyDescent="0.3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P11999" s="2"/>
    </row>
    <row r="12000" spans="1:16" ht="14.25" customHeight="1" x14ac:dyDescent="0.3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P12000" s="2"/>
    </row>
    <row r="12001" spans="1:16" ht="14.25" customHeight="1" x14ac:dyDescent="0.3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P12001" s="2"/>
    </row>
    <row r="12002" spans="1:16" ht="14.25" customHeight="1" x14ac:dyDescent="0.3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P12002" s="2"/>
    </row>
    <row r="12003" spans="1:16" ht="14.25" customHeight="1" x14ac:dyDescent="0.3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P12003" s="2"/>
    </row>
    <row r="12004" spans="1:16" ht="14.25" customHeight="1" x14ac:dyDescent="0.3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P12004" s="2"/>
    </row>
    <row r="12005" spans="1:16" ht="14.25" customHeight="1" x14ac:dyDescent="0.3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P12005" s="2"/>
    </row>
    <row r="12006" spans="1:16" ht="14.25" customHeight="1" x14ac:dyDescent="0.3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P12006" s="2"/>
    </row>
    <row r="12007" spans="1:16" ht="14.25" customHeight="1" x14ac:dyDescent="0.3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P12007" s="2"/>
    </row>
    <row r="12008" spans="1:16" ht="14.25" customHeight="1" x14ac:dyDescent="0.3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P12008" s="2"/>
    </row>
    <row r="12009" spans="1:16" ht="14.25" customHeight="1" x14ac:dyDescent="0.3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P12009" s="2"/>
    </row>
    <row r="12010" spans="1:16" ht="14.25" customHeight="1" x14ac:dyDescent="0.3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P12010" s="2"/>
    </row>
    <row r="12011" spans="1:16" ht="14.25" customHeight="1" x14ac:dyDescent="0.3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P12011" s="2"/>
    </row>
    <row r="12012" spans="1:16" ht="14.25" customHeight="1" x14ac:dyDescent="0.3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P12012" s="2"/>
    </row>
    <row r="12013" spans="1:16" ht="14.25" customHeight="1" x14ac:dyDescent="0.3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P12013" s="2"/>
    </row>
    <row r="12014" spans="1:16" ht="14.25" customHeight="1" x14ac:dyDescent="0.3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P12014" s="2"/>
    </row>
    <row r="12015" spans="1:16" ht="14.25" customHeight="1" x14ac:dyDescent="0.3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P12015" s="2"/>
    </row>
    <row r="12016" spans="1:16" ht="14.25" customHeight="1" x14ac:dyDescent="0.3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P12016" s="2"/>
    </row>
    <row r="12017" spans="1:16" ht="14.25" customHeight="1" x14ac:dyDescent="0.3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P12017" s="2"/>
    </row>
    <row r="12018" spans="1:16" ht="14.25" customHeight="1" x14ac:dyDescent="0.3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P12018" s="2"/>
    </row>
    <row r="12019" spans="1:16" ht="14.25" customHeight="1" x14ac:dyDescent="0.3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P12019" s="2"/>
    </row>
    <row r="12020" spans="1:16" ht="14.25" customHeight="1" x14ac:dyDescent="0.3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P12020" s="2"/>
    </row>
    <row r="12021" spans="1:16" ht="14.25" customHeight="1" x14ac:dyDescent="0.3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P12021" s="2"/>
    </row>
    <row r="12022" spans="1:16" ht="14.25" customHeight="1" x14ac:dyDescent="0.3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P12022" s="2"/>
    </row>
    <row r="12023" spans="1:16" ht="14.25" customHeight="1" x14ac:dyDescent="0.3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P12023" s="2"/>
    </row>
    <row r="12024" spans="1:16" ht="14.25" customHeight="1" x14ac:dyDescent="0.3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P12024" s="2"/>
    </row>
    <row r="12025" spans="1:16" ht="14.25" customHeight="1" x14ac:dyDescent="0.3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P12025" s="2"/>
    </row>
    <row r="12026" spans="1:16" ht="14.25" customHeight="1" x14ac:dyDescent="0.3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P12026" s="2"/>
    </row>
    <row r="12027" spans="1:16" ht="14.25" customHeight="1" x14ac:dyDescent="0.3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P12027" s="2"/>
    </row>
    <row r="12028" spans="1:16" ht="14.25" customHeight="1" x14ac:dyDescent="0.3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P12028" s="2"/>
    </row>
    <row r="12029" spans="1:16" ht="14.25" customHeight="1" x14ac:dyDescent="0.3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P12029" s="2"/>
    </row>
    <row r="12030" spans="1:16" ht="14.25" customHeight="1" x14ac:dyDescent="0.3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P12030" s="2"/>
    </row>
    <row r="12031" spans="1:16" ht="14.25" customHeight="1" x14ac:dyDescent="0.3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P12031" s="2"/>
    </row>
    <row r="12032" spans="1:16" ht="14.25" customHeight="1" x14ac:dyDescent="0.3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P12032" s="2"/>
    </row>
    <row r="12033" spans="1:16" ht="14.25" customHeight="1" x14ac:dyDescent="0.3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P12033" s="2"/>
    </row>
    <row r="12034" spans="1:16" ht="14.25" customHeight="1" x14ac:dyDescent="0.3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 t="shared" si="374"/>
        <v>1089.0669999999998</v>
      </c>
      <c r="H12034" s="2">
        <f t="shared" si="375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P12034" s="2"/>
    </row>
    <row r="12035" spans="1:16" ht="14.25" customHeight="1" x14ac:dyDescent="0.3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 t="shared" ref="G12035:G12098" si="376">E12035*F12035</f>
        <v>821.13080000000014</v>
      </c>
      <c r="H12035" s="2">
        <f t="shared" ref="H12035:H12098" si="377"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P12035" s="2"/>
    </row>
    <row r="12036" spans="1:16" ht="14.25" customHeight="1" x14ac:dyDescent="0.3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P12036" s="2"/>
    </row>
    <row r="12037" spans="1:16" ht="14.25" customHeight="1" x14ac:dyDescent="0.3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P12037" s="2"/>
    </row>
    <row r="12038" spans="1:16" ht="14.25" customHeight="1" x14ac:dyDescent="0.3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P12038" s="2"/>
    </row>
    <row r="12039" spans="1:16" ht="14.25" customHeight="1" x14ac:dyDescent="0.3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P12039" s="2"/>
    </row>
    <row r="12040" spans="1:16" ht="14.25" customHeight="1" x14ac:dyDescent="0.3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P12040" s="2"/>
    </row>
    <row r="12041" spans="1:16" ht="14.25" customHeight="1" x14ac:dyDescent="0.3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P12041" s="2"/>
    </row>
    <row r="12042" spans="1:16" ht="14.25" customHeight="1" x14ac:dyDescent="0.3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P12042" s="2"/>
    </row>
    <row r="12043" spans="1:16" ht="14.25" customHeight="1" x14ac:dyDescent="0.3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P12043" s="2"/>
    </row>
    <row r="12044" spans="1:16" ht="14.25" customHeight="1" x14ac:dyDescent="0.3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P12044" s="2"/>
    </row>
    <row r="12045" spans="1:16" ht="14.25" customHeight="1" x14ac:dyDescent="0.3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P12045" s="2"/>
    </row>
    <row r="12046" spans="1:16" ht="14.25" customHeight="1" x14ac:dyDescent="0.3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P12046" s="2"/>
    </row>
    <row r="12047" spans="1:16" ht="14.25" customHeight="1" x14ac:dyDescent="0.3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P12047" s="2"/>
    </row>
    <row r="12048" spans="1:16" ht="14.25" customHeight="1" x14ac:dyDescent="0.3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P12048" s="2"/>
    </row>
    <row r="12049" spans="1:16" ht="14.25" customHeight="1" x14ac:dyDescent="0.3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P12049" s="2"/>
    </row>
    <row r="12050" spans="1:16" ht="14.25" customHeight="1" x14ac:dyDescent="0.3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P12050" s="2"/>
    </row>
    <row r="12051" spans="1:16" ht="14.25" customHeight="1" x14ac:dyDescent="0.3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P12051" s="2"/>
    </row>
    <row r="12052" spans="1:16" ht="14.25" customHeight="1" x14ac:dyDescent="0.3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P12052" s="2"/>
    </row>
    <row r="12053" spans="1:16" ht="14.25" customHeight="1" x14ac:dyDescent="0.3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P12053" s="2"/>
    </row>
    <row r="12054" spans="1:16" ht="14.25" customHeight="1" x14ac:dyDescent="0.3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P12054" s="2"/>
    </row>
    <row r="12055" spans="1:16" ht="14.25" customHeight="1" x14ac:dyDescent="0.3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P12055" s="2"/>
    </row>
    <row r="12056" spans="1:16" ht="14.25" customHeight="1" x14ac:dyDescent="0.3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P12056" s="2"/>
    </row>
    <row r="12057" spans="1:16" ht="14.25" customHeight="1" x14ac:dyDescent="0.3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P12057" s="2"/>
    </row>
    <row r="12058" spans="1:16" ht="14.25" customHeight="1" x14ac:dyDescent="0.3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P12058" s="2"/>
    </row>
    <row r="12059" spans="1:16" ht="14.25" customHeight="1" x14ac:dyDescent="0.3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P12059" s="2"/>
    </row>
    <row r="12060" spans="1:16" ht="14.25" customHeight="1" x14ac:dyDescent="0.3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P12060" s="2"/>
    </row>
    <row r="12061" spans="1:16" ht="14.25" customHeight="1" x14ac:dyDescent="0.3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P12061" s="2"/>
    </row>
    <row r="12062" spans="1:16" ht="14.25" customHeight="1" x14ac:dyDescent="0.3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P12062" s="2"/>
    </row>
    <row r="12063" spans="1:16" ht="14.25" customHeight="1" x14ac:dyDescent="0.3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P12063" s="2"/>
    </row>
    <row r="12064" spans="1:16" ht="14.25" customHeight="1" x14ac:dyDescent="0.3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P12064" s="2"/>
    </row>
    <row r="12065" spans="1:16" ht="14.25" customHeight="1" x14ac:dyDescent="0.3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P12065" s="2"/>
    </row>
    <row r="12066" spans="1:16" ht="14.25" customHeight="1" x14ac:dyDescent="0.3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P12066" s="2"/>
    </row>
    <row r="12067" spans="1:16" ht="14.25" customHeight="1" x14ac:dyDescent="0.3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P12067" s="2"/>
    </row>
    <row r="12068" spans="1:16" ht="14.25" customHeight="1" x14ac:dyDescent="0.3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P12068" s="2"/>
    </row>
    <row r="12069" spans="1:16" ht="14.25" customHeight="1" x14ac:dyDescent="0.3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P12069" s="2"/>
    </row>
    <row r="12070" spans="1:16" ht="14.25" customHeight="1" x14ac:dyDescent="0.3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P12070" s="2"/>
    </row>
    <row r="12071" spans="1:16" ht="14.25" customHeight="1" x14ac:dyDescent="0.3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P12071" s="2"/>
    </row>
    <row r="12072" spans="1:16" ht="14.25" customHeight="1" x14ac:dyDescent="0.3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P12072" s="2"/>
    </row>
    <row r="12073" spans="1:16" ht="14.25" customHeight="1" x14ac:dyDescent="0.3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P12073" s="2"/>
    </row>
    <row r="12074" spans="1:16" ht="14.25" customHeight="1" x14ac:dyDescent="0.3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P12074" s="2"/>
    </row>
    <row r="12075" spans="1:16" ht="14.25" customHeight="1" x14ac:dyDescent="0.3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P12075" s="2"/>
    </row>
    <row r="12076" spans="1:16" ht="14.25" customHeight="1" x14ac:dyDescent="0.3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P12076" s="2"/>
    </row>
    <row r="12077" spans="1:16" ht="14.25" customHeight="1" x14ac:dyDescent="0.3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P12077" s="2"/>
    </row>
    <row r="12078" spans="1:16" ht="14.25" customHeight="1" x14ac:dyDescent="0.3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P12078" s="2"/>
    </row>
    <row r="12079" spans="1:16" ht="14.25" customHeight="1" x14ac:dyDescent="0.3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P12079" s="2"/>
    </row>
    <row r="12080" spans="1:16" ht="14.25" customHeight="1" x14ac:dyDescent="0.3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P12080" s="2"/>
    </row>
    <row r="12081" spans="1:16" ht="14.25" customHeight="1" x14ac:dyDescent="0.3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P12081" s="2"/>
    </row>
    <row r="12082" spans="1:16" ht="14.25" customHeight="1" x14ac:dyDescent="0.3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P12082" s="2"/>
    </row>
    <row r="12083" spans="1:16" ht="14.25" customHeight="1" x14ac:dyDescent="0.3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P12083" s="2"/>
    </row>
    <row r="12084" spans="1:16" ht="14.25" customHeight="1" x14ac:dyDescent="0.3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P12084" s="2"/>
    </row>
    <row r="12085" spans="1:16" ht="14.25" customHeight="1" x14ac:dyDescent="0.3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P12085" s="2"/>
    </row>
    <row r="12086" spans="1:16" ht="14.25" customHeight="1" x14ac:dyDescent="0.3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P12086" s="2"/>
    </row>
    <row r="12087" spans="1:16" ht="14.25" customHeight="1" x14ac:dyDescent="0.3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P12087" s="2"/>
    </row>
    <row r="12088" spans="1:16" ht="14.25" customHeight="1" x14ac:dyDescent="0.3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P12088" s="2"/>
    </row>
    <row r="12089" spans="1:16" ht="14.25" customHeight="1" x14ac:dyDescent="0.3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P12089" s="2"/>
    </row>
    <row r="12090" spans="1:16" ht="14.25" customHeight="1" x14ac:dyDescent="0.3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P12090" s="2"/>
    </row>
    <row r="12091" spans="1:16" ht="14.25" customHeight="1" x14ac:dyDescent="0.3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P12091" s="2"/>
    </row>
    <row r="12092" spans="1:16" ht="14.25" customHeight="1" x14ac:dyDescent="0.3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P12092" s="2"/>
    </row>
    <row r="12093" spans="1:16" ht="14.25" customHeight="1" x14ac:dyDescent="0.3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P12093" s="2"/>
    </row>
    <row r="12094" spans="1:16" ht="14.25" customHeight="1" x14ac:dyDescent="0.3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P12094" s="2"/>
    </row>
    <row r="12095" spans="1:16" ht="14.25" customHeight="1" x14ac:dyDescent="0.3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P12095" s="2"/>
    </row>
    <row r="12096" spans="1:16" ht="14.25" customHeight="1" x14ac:dyDescent="0.3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P12096" s="2"/>
    </row>
    <row r="12097" spans="1:16" ht="14.25" customHeight="1" x14ac:dyDescent="0.3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P12097" s="2"/>
    </row>
    <row r="12098" spans="1:16" ht="14.25" customHeight="1" x14ac:dyDescent="0.3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 t="shared" si="376"/>
        <v>102.91190000000002</v>
      </c>
      <c r="H12098" s="2">
        <f t="shared" si="377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P12098" s="2"/>
    </row>
    <row r="12099" spans="1:16" ht="14.25" customHeight="1" x14ac:dyDescent="0.3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 t="shared" ref="G12099:G12162" si="378">E12099*F12099</f>
        <v>231.94780000000003</v>
      </c>
      <c r="H12099" s="2">
        <f t="shared" ref="H12099:H12162" si="379"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P12099" s="2"/>
    </row>
    <row r="12100" spans="1:16" ht="14.25" customHeight="1" x14ac:dyDescent="0.3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P12100" s="2"/>
    </row>
    <row r="12101" spans="1:16" ht="14.25" customHeight="1" x14ac:dyDescent="0.3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P12101" s="2"/>
    </row>
    <row r="12102" spans="1:16" ht="14.25" customHeight="1" x14ac:dyDescent="0.3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P12102" s="2"/>
    </row>
    <row r="12103" spans="1:16" ht="14.25" customHeight="1" x14ac:dyDescent="0.3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P12103" s="2"/>
    </row>
    <row r="12104" spans="1:16" ht="14.25" customHeight="1" x14ac:dyDescent="0.3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P12104" s="2"/>
    </row>
    <row r="12105" spans="1:16" ht="14.25" customHeight="1" x14ac:dyDescent="0.3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P12105" s="2"/>
    </row>
    <row r="12106" spans="1:16" ht="14.25" customHeight="1" x14ac:dyDescent="0.3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P12106" s="2"/>
    </row>
    <row r="12107" spans="1:16" ht="14.25" customHeight="1" x14ac:dyDescent="0.3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P12107" s="2"/>
    </row>
    <row r="12108" spans="1:16" ht="14.25" customHeight="1" x14ac:dyDescent="0.3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P12108" s="2"/>
    </row>
    <row r="12109" spans="1:16" ht="14.25" customHeight="1" x14ac:dyDescent="0.3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P12109" s="2"/>
    </row>
    <row r="12110" spans="1:16" ht="14.25" customHeight="1" x14ac:dyDescent="0.3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P12110" s="2"/>
    </row>
    <row r="12111" spans="1:16" ht="14.25" customHeight="1" x14ac:dyDescent="0.3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P12111" s="2"/>
    </row>
    <row r="12112" spans="1:16" ht="14.25" customHeight="1" x14ac:dyDescent="0.3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P12112" s="2"/>
    </row>
    <row r="12113" spans="1:16" ht="14.25" customHeight="1" x14ac:dyDescent="0.3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P12113" s="2"/>
    </row>
    <row r="12114" spans="1:16" ht="14.25" customHeight="1" x14ac:dyDescent="0.3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P12114" s="2"/>
    </row>
    <row r="12115" spans="1:16" ht="14.25" customHeight="1" x14ac:dyDescent="0.3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P12115" s="2"/>
    </row>
    <row r="12116" spans="1:16" ht="14.25" customHeight="1" x14ac:dyDescent="0.3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P12116" s="2"/>
    </row>
    <row r="12117" spans="1:16" ht="14.25" customHeight="1" x14ac:dyDescent="0.3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P12117" s="2"/>
    </row>
    <row r="12118" spans="1:16" ht="14.25" customHeight="1" x14ac:dyDescent="0.3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P12118" s="2"/>
    </row>
    <row r="12119" spans="1:16" ht="14.25" customHeight="1" x14ac:dyDescent="0.3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P12119" s="2"/>
    </row>
    <row r="12120" spans="1:16" ht="14.25" customHeight="1" x14ac:dyDescent="0.3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P12120" s="2"/>
    </row>
    <row r="12121" spans="1:16" ht="14.25" customHeight="1" x14ac:dyDescent="0.3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P12121" s="2"/>
    </row>
    <row r="12122" spans="1:16" ht="14.25" customHeight="1" x14ac:dyDescent="0.3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P12122" s="2"/>
    </row>
    <row r="12123" spans="1:16" ht="14.25" customHeight="1" x14ac:dyDescent="0.3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P12123" s="2"/>
    </row>
    <row r="12124" spans="1:16" ht="14.25" customHeight="1" x14ac:dyDescent="0.3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P12124" s="2"/>
    </row>
    <row r="12125" spans="1:16" ht="14.25" customHeight="1" x14ac:dyDescent="0.3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P12125" s="2"/>
    </row>
    <row r="12126" spans="1:16" ht="14.25" customHeight="1" x14ac:dyDescent="0.3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P12126" s="2"/>
    </row>
    <row r="12127" spans="1:16" ht="14.25" customHeight="1" x14ac:dyDescent="0.3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P12127" s="2"/>
    </row>
    <row r="12128" spans="1:16" ht="14.25" customHeight="1" x14ac:dyDescent="0.3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P12128" s="2"/>
    </row>
    <row r="12129" spans="1:16" ht="14.25" customHeight="1" x14ac:dyDescent="0.3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P12129" s="2"/>
    </row>
    <row r="12130" spans="1:16" ht="14.25" customHeight="1" x14ac:dyDescent="0.3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P12130" s="2"/>
    </row>
    <row r="12131" spans="1:16" ht="14.25" customHeight="1" x14ac:dyDescent="0.3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P12131" s="2"/>
    </row>
    <row r="12132" spans="1:16" ht="14.25" customHeight="1" x14ac:dyDescent="0.3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P12132" s="2"/>
    </row>
    <row r="12133" spans="1:16" ht="14.25" customHeight="1" x14ac:dyDescent="0.3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P12133" s="2"/>
    </row>
    <row r="12134" spans="1:16" ht="14.25" customHeight="1" x14ac:dyDescent="0.3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P12134" s="2"/>
    </row>
    <row r="12135" spans="1:16" ht="14.25" customHeight="1" x14ac:dyDescent="0.3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P12135" s="2"/>
    </row>
    <row r="12136" spans="1:16" ht="14.25" customHeight="1" x14ac:dyDescent="0.3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P12136" s="2"/>
    </row>
    <row r="12137" spans="1:16" ht="14.25" customHeight="1" x14ac:dyDescent="0.3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P12137" s="2"/>
    </row>
    <row r="12138" spans="1:16" ht="14.25" customHeight="1" x14ac:dyDescent="0.3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P12138" s="2"/>
    </row>
    <row r="12139" spans="1:16" ht="14.25" customHeight="1" x14ac:dyDescent="0.3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P12139" s="2"/>
    </row>
    <row r="12140" spans="1:16" ht="14.25" customHeight="1" x14ac:dyDescent="0.3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P12140" s="2"/>
    </row>
    <row r="12141" spans="1:16" ht="14.25" customHeight="1" x14ac:dyDescent="0.3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P12141" s="2"/>
    </row>
    <row r="12142" spans="1:16" ht="14.25" customHeight="1" x14ac:dyDescent="0.3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P12142" s="2"/>
    </row>
    <row r="12143" spans="1:16" ht="14.25" customHeight="1" x14ac:dyDescent="0.3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P12143" s="2"/>
    </row>
    <row r="12144" spans="1:16" ht="14.25" customHeight="1" x14ac:dyDescent="0.3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P12144" s="2"/>
    </row>
    <row r="12145" spans="1:16" ht="14.25" customHeight="1" x14ac:dyDescent="0.3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P12145" s="2"/>
    </row>
    <row r="12146" spans="1:16" ht="14.25" customHeight="1" x14ac:dyDescent="0.3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P12146" s="2"/>
    </row>
    <row r="12147" spans="1:16" ht="14.25" customHeight="1" x14ac:dyDescent="0.3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P12147" s="2"/>
    </row>
    <row r="12148" spans="1:16" ht="14.25" customHeight="1" x14ac:dyDescent="0.3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P12148" s="2"/>
    </row>
    <row r="12149" spans="1:16" ht="14.25" customHeight="1" x14ac:dyDescent="0.3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  <c r="P12149" s="2"/>
    </row>
    <row r="12150" spans="1:16" ht="14.25" customHeight="1" x14ac:dyDescent="0.3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P12150" s="2"/>
    </row>
    <row r="12151" spans="1:16" ht="14.25" customHeight="1" x14ac:dyDescent="0.3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P12151" s="2"/>
    </row>
    <row r="12152" spans="1:16" ht="14.25" customHeight="1" x14ac:dyDescent="0.3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P12152" s="2"/>
    </row>
    <row r="12153" spans="1:16" ht="14.25" customHeight="1" x14ac:dyDescent="0.3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P12153" s="2"/>
    </row>
    <row r="12154" spans="1:16" ht="14.25" customHeight="1" x14ac:dyDescent="0.3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P12154" s="2"/>
    </row>
    <row r="12155" spans="1:16" ht="14.25" customHeight="1" x14ac:dyDescent="0.3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P12155" s="2"/>
    </row>
    <row r="12156" spans="1:16" ht="14.25" customHeight="1" x14ac:dyDescent="0.3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P12156" s="2"/>
    </row>
    <row r="12157" spans="1:16" ht="14.25" customHeight="1" x14ac:dyDescent="0.3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P12157" s="2"/>
    </row>
    <row r="12158" spans="1:16" ht="14.25" customHeight="1" x14ac:dyDescent="0.3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P12158" s="2"/>
    </row>
    <row r="12159" spans="1:16" ht="14.25" customHeight="1" x14ac:dyDescent="0.3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P12159" s="2"/>
    </row>
    <row r="12160" spans="1:16" ht="14.25" customHeight="1" x14ac:dyDescent="0.3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P12160" s="2"/>
    </row>
    <row r="12161" spans="1:16" ht="14.25" customHeight="1" x14ac:dyDescent="0.3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  <c r="P12161" s="2"/>
    </row>
    <row r="12162" spans="1:16" ht="14.25" customHeight="1" x14ac:dyDescent="0.3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 t="shared" si="378"/>
        <v>704.65099999999995</v>
      </c>
      <c r="H12162" s="2">
        <f t="shared" si="37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P12162" s="2"/>
    </row>
    <row r="12163" spans="1:16" ht="14.25" customHeight="1" x14ac:dyDescent="0.3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 t="shared" ref="G12163:G12226" si="380">E12163*F12163</f>
        <v>22.2075</v>
      </c>
      <c r="H12163" s="2">
        <f t="shared" ref="H12163:H12226" si="381"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P12163" s="2"/>
    </row>
    <row r="12164" spans="1:16" ht="14.25" customHeight="1" x14ac:dyDescent="0.3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P12164" s="2"/>
    </row>
    <row r="12165" spans="1:16" ht="14.25" customHeight="1" x14ac:dyDescent="0.3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P12165" s="2"/>
    </row>
    <row r="12166" spans="1:16" ht="14.25" customHeight="1" x14ac:dyDescent="0.3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P12166" s="2"/>
    </row>
    <row r="12167" spans="1:16" ht="14.25" customHeight="1" x14ac:dyDescent="0.3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P12167" s="2"/>
    </row>
    <row r="12168" spans="1:16" ht="14.25" customHeight="1" x14ac:dyDescent="0.3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P12168" s="2"/>
    </row>
    <row r="12169" spans="1:16" ht="14.25" customHeight="1" x14ac:dyDescent="0.3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P12169" s="2"/>
    </row>
    <row r="12170" spans="1:16" ht="14.25" customHeight="1" x14ac:dyDescent="0.3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P12170" s="2"/>
    </row>
    <row r="12171" spans="1:16" ht="14.25" customHeight="1" x14ac:dyDescent="0.3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P12171" s="2"/>
    </row>
    <row r="12172" spans="1:16" ht="14.25" customHeight="1" x14ac:dyDescent="0.3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P12172" s="2"/>
    </row>
    <row r="12173" spans="1:16" ht="14.25" customHeight="1" x14ac:dyDescent="0.3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P12173" s="2"/>
    </row>
    <row r="12174" spans="1:16" ht="14.25" customHeight="1" x14ac:dyDescent="0.3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P12174" s="2"/>
    </row>
    <row r="12175" spans="1:16" ht="14.25" customHeight="1" x14ac:dyDescent="0.3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P12175" s="2"/>
    </row>
    <row r="12176" spans="1:16" ht="14.25" customHeight="1" x14ac:dyDescent="0.3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P12176" s="2"/>
    </row>
    <row r="12177" spans="1:16" ht="14.25" customHeight="1" x14ac:dyDescent="0.3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P12177" s="2"/>
    </row>
    <row r="12178" spans="1:16" ht="14.25" customHeight="1" x14ac:dyDescent="0.3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P12178" s="2"/>
    </row>
    <row r="12179" spans="1:16" ht="14.25" customHeight="1" x14ac:dyDescent="0.3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P12179" s="2"/>
    </row>
    <row r="12180" spans="1:16" ht="14.25" customHeight="1" x14ac:dyDescent="0.3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P12180" s="2"/>
    </row>
    <row r="12181" spans="1:16" ht="14.25" customHeight="1" x14ac:dyDescent="0.3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P12181" s="2"/>
    </row>
    <row r="12182" spans="1:16" ht="14.25" customHeight="1" x14ac:dyDescent="0.3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P12182" s="2"/>
    </row>
    <row r="12183" spans="1:16" ht="14.25" customHeight="1" x14ac:dyDescent="0.3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P12183" s="2"/>
    </row>
    <row r="12184" spans="1:16" ht="14.25" customHeight="1" x14ac:dyDescent="0.3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P12184" s="2"/>
    </row>
    <row r="12185" spans="1:16" ht="14.25" customHeight="1" x14ac:dyDescent="0.3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P12185" s="2"/>
    </row>
    <row r="12186" spans="1:16" ht="14.25" customHeight="1" x14ac:dyDescent="0.3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P12186" s="2"/>
    </row>
    <row r="12187" spans="1:16" ht="14.25" customHeight="1" x14ac:dyDescent="0.3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P12187" s="2"/>
    </row>
    <row r="12188" spans="1:16" ht="14.25" customHeight="1" x14ac:dyDescent="0.3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P12188" s="2"/>
    </row>
    <row r="12189" spans="1:16" ht="14.25" customHeight="1" x14ac:dyDescent="0.3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P12189" s="2"/>
    </row>
    <row r="12190" spans="1:16" ht="14.25" customHeight="1" x14ac:dyDescent="0.3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P12190" s="2"/>
    </row>
    <row r="12191" spans="1:16" ht="14.25" customHeight="1" x14ac:dyDescent="0.3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P12191" s="2"/>
    </row>
    <row r="12192" spans="1:16" ht="14.25" customHeight="1" x14ac:dyDescent="0.3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P12192" s="2"/>
    </row>
    <row r="12193" spans="1:16" ht="14.25" customHeight="1" x14ac:dyDescent="0.3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P12193" s="2"/>
    </row>
    <row r="12194" spans="1:16" ht="14.25" customHeight="1" x14ac:dyDescent="0.3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P12194" s="2"/>
    </row>
    <row r="12195" spans="1:16" ht="14.25" customHeight="1" x14ac:dyDescent="0.3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P12195" s="2"/>
    </row>
    <row r="12196" spans="1:16" ht="14.25" customHeight="1" x14ac:dyDescent="0.3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P12196" s="2"/>
    </row>
    <row r="12197" spans="1:16" ht="14.25" customHeight="1" x14ac:dyDescent="0.3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P12197" s="2"/>
    </row>
    <row r="12198" spans="1:16" ht="14.25" customHeight="1" x14ac:dyDescent="0.3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P12198" s="2"/>
    </row>
    <row r="12199" spans="1:16" ht="14.25" customHeight="1" x14ac:dyDescent="0.3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P12199" s="2"/>
    </row>
    <row r="12200" spans="1:16" ht="14.25" customHeight="1" x14ac:dyDescent="0.3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P12200" s="2"/>
    </row>
    <row r="12201" spans="1:16" ht="14.25" customHeight="1" x14ac:dyDescent="0.3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P12201" s="2"/>
    </row>
    <row r="12202" spans="1:16" ht="14.25" customHeight="1" x14ac:dyDescent="0.3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P12202" s="2"/>
    </row>
    <row r="12203" spans="1:16" ht="14.25" customHeight="1" x14ac:dyDescent="0.3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P12203" s="2"/>
    </row>
    <row r="12204" spans="1:16" ht="14.25" customHeight="1" x14ac:dyDescent="0.3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P12204" s="2"/>
    </row>
    <row r="12205" spans="1:16" ht="14.25" customHeight="1" x14ac:dyDescent="0.3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P12205" s="2"/>
    </row>
    <row r="12206" spans="1:16" ht="14.25" customHeight="1" x14ac:dyDescent="0.3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P12206" s="2"/>
    </row>
    <row r="12207" spans="1:16" ht="14.25" customHeight="1" x14ac:dyDescent="0.3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P12207" s="2"/>
    </row>
    <row r="12208" spans="1:16" ht="14.25" customHeight="1" x14ac:dyDescent="0.3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P12208" s="2"/>
    </row>
    <row r="12209" spans="1:16" ht="14.25" customHeight="1" x14ac:dyDescent="0.3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P12209" s="2"/>
    </row>
    <row r="12210" spans="1:16" ht="14.25" customHeight="1" x14ac:dyDescent="0.3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P12210" s="2"/>
    </row>
    <row r="12211" spans="1:16" ht="14.25" customHeight="1" x14ac:dyDescent="0.3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  <c r="P12211" s="2"/>
    </row>
    <row r="12212" spans="1:16" ht="14.25" customHeight="1" x14ac:dyDescent="0.3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P12212" s="2"/>
    </row>
    <row r="12213" spans="1:16" ht="14.25" customHeight="1" x14ac:dyDescent="0.3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P12213" s="2"/>
    </row>
    <row r="12214" spans="1:16" ht="14.25" customHeight="1" x14ac:dyDescent="0.3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P12214" s="2"/>
    </row>
    <row r="12215" spans="1:16" ht="14.25" customHeight="1" x14ac:dyDescent="0.3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P12215" s="2"/>
    </row>
    <row r="12216" spans="1:16" ht="14.25" customHeight="1" x14ac:dyDescent="0.3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P12216" s="2"/>
    </row>
    <row r="12217" spans="1:16" ht="14.25" customHeight="1" x14ac:dyDescent="0.3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P12217" s="2"/>
    </row>
    <row r="12218" spans="1:16" ht="14.25" customHeight="1" x14ac:dyDescent="0.3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P12218" s="2"/>
    </row>
    <row r="12219" spans="1:16" ht="14.25" customHeight="1" x14ac:dyDescent="0.3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P12219" s="2"/>
    </row>
    <row r="12220" spans="1:16" ht="14.25" customHeight="1" x14ac:dyDescent="0.3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P12220" s="2"/>
    </row>
    <row r="12221" spans="1:16" ht="14.25" customHeight="1" x14ac:dyDescent="0.3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P12221" s="2"/>
    </row>
    <row r="12222" spans="1:16" ht="14.25" customHeight="1" x14ac:dyDescent="0.3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P12222" s="2"/>
    </row>
    <row r="12223" spans="1:16" ht="14.25" customHeight="1" x14ac:dyDescent="0.3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P12223" s="2"/>
    </row>
    <row r="12224" spans="1:16" ht="14.25" customHeight="1" x14ac:dyDescent="0.3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P12224" s="2"/>
    </row>
    <row r="12225" spans="1:16" ht="14.25" customHeight="1" x14ac:dyDescent="0.3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P12225" s="2"/>
    </row>
    <row r="12226" spans="1:16" ht="14.25" customHeight="1" x14ac:dyDescent="0.3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 t="shared" si="380"/>
        <v>225.12980000000002</v>
      </c>
      <c r="H12226" s="2">
        <f t="shared" si="381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P12226" s="2"/>
    </row>
    <row r="12227" spans="1:16" ht="14.25" customHeight="1" x14ac:dyDescent="0.3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 t="shared" ref="G12227:G12290" si="382">E12227*F12227</f>
        <v>1319.8502000000001</v>
      </c>
      <c r="H12227" s="2">
        <f t="shared" ref="H12227:H12290" si="383"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P12227" s="2"/>
    </row>
    <row r="12228" spans="1:16" ht="14.25" customHeight="1" x14ac:dyDescent="0.3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P12228" s="2"/>
    </row>
    <row r="12229" spans="1:16" ht="14.25" customHeight="1" x14ac:dyDescent="0.3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P12229" s="2"/>
    </row>
    <row r="12230" spans="1:16" ht="14.25" customHeight="1" x14ac:dyDescent="0.3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P12230" s="2"/>
    </row>
    <row r="12231" spans="1:16" ht="14.25" customHeight="1" x14ac:dyDescent="0.3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P12231" s="2"/>
    </row>
    <row r="12232" spans="1:16" ht="14.25" customHeight="1" x14ac:dyDescent="0.3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P12232" s="2"/>
    </row>
    <row r="12233" spans="1:16" ht="14.25" customHeight="1" x14ac:dyDescent="0.3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P12233" s="2"/>
    </row>
    <row r="12234" spans="1:16" ht="14.25" customHeight="1" x14ac:dyDescent="0.3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P12234" s="2"/>
    </row>
    <row r="12235" spans="1:16" ht="14.25" customHeight="1" x14ac:dyDescent="0.3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P12235" s="2"/>
    </row>
    <row r="12236" spans="1:16" ht="14.25" customHeight="1" x14ac:dyDescent="0.3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P12236" s="2"/>
    </row>
    <row r="12237" spans="1:16" ht="14.25" customHeight="1" x14ac:dyDescent="0.3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P12237" s="2"/>
    </row>
    <row r="12238" spans="1:16" ht="14.25" customHeight="1" x14ac:dyDescent="0.3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P12238" s="2"/>
    </row>
    <row r="12239" spans="1:16" ht="14.25" customHeight="1" x14ac:dyDescent="0.3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P12239" s="2"/>
    </row>
    <row r="12240" spans="1:16" ht="14.25" customHeight="1" x14ac:dyDescent="0.3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P12240" s="2"/>
    </row>
    <row r="12241" spans="1:16" ht="14.25" customHeight="1" x14ac:dyDescent="0.3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P12241" s="2"/>
    </row>
    <row r="12242" spans="1:16" ht="14.25" customHeight="1" x14ac:dyDescent="0.3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P12242" s="2"/>
    </row>
    <row r="12243" spans="1:16" ht="14.25" customHeight="1" x14ac:dyDescent="0.3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P12243" s="2"/>
    </row>
    <row r="12244" spans="1:16" ht="14.25" customHeight="1" x14ac:dyDescent="0.3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P12244" s="2"/>
    </row>
    <row r="12245" spans="1:16" ht="14.25" customHeight="1" x14ac:dyDescent="0.3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P12245" s="2"/>
    </row>
    <row r="12246" spans="1:16" ht="14.25" customHeight="1" x14ac:dyDescent="0.3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P12246" s="2"/>
    </row>
    <row r="12247" spans="1:16" ht="14.25" customHeight="1" x14ac:dyDescent="0.3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P12247" s="2"/>
    </row>
    <row r="12248" spans="1:16" ht="14.25" customHeight="1" x14ac:dyDescent="0.3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P12248" s="2"/>
    </row>
    <row r="12249" spans="1:16" ht="14.25" customHeight="1" x14ac:dyDescent="0.3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P12249" s="2"/>
    </row>
    <row r="12250" spans="1:16" ht="14.25" customHeight="1" x14ac:dyDescent="0.3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P12250" s="2"/>
    </row>
    <row r="12251" spans="1:16" ht="14.25" customHeight="1" x14ac:dyDescent="0.3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P12251" s="2"/>
    </row>
    <row r="12252" spans="1:16" ht="14.25" customHeight="1" x14ac:dyDescent="0.3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P12252" s="2"/>
    </row>
    <row r="12253" spans="1:16" ht="14.25" customHeight="1" x14ac:dyDescent="0.3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P12253" s="2"/>
    </row>
    <row r="12254" spans="1:16" ht="14.25" customHeight="1" x14ac:dyDescent="0.3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P12254" s="2"/>
    </row>
    <row r="12255" spans="1:16" ht="14.25" customHeight="1" x14ac:dyDescent="0.3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P12255" s="2"/>
    </row>
    <row r="12256" spans="1:16" ht="14.25" customHeight="1" x14ac:dyDescent="0.3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P12256" s="2"/>
    </row>
    <row r="12257" spans="1:16" ht="14.25" customHeight="1" x14ac:dyDescent="0.3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P12257" s="2"/>
    </row>
    <row r="12258" spans="1:16" ht="14.25" customHeight="1" x14ac:dyDescent="0.3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P12258" s="2"/>
    </row>
    <row r="12259" spans="1:16" ht="14.25" customHeight="1" x14ac:dyDescent="0.3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P12259" s="2"/>
    </row>
    <row r="12260" spans="1:16" ht="14.25" customHeight="1" x14ac:dyDescent="0.3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P12260" s="2"/>
    </row>
    <row r="12261" spans="1:16" ht="14.25" customHeight="1" x14ac:dyDescent="0.3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P12261" s="2"/>
    </row>
    <row r="12262" spans="1:16" ht="14.25" customHeight="1" x14ac:dyDescent="0.3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P12262" s="2"/>
    </row>
    <row r="12263" spans="1:16" ht="14.25" customHeight="1" x14ac:dyDescent="0.3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P12263" s="2"/>
    </row>
    <row r="12264" spans="1:16" ht="14.25" customHeight="1" x14ac:dyDescent="0.3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P12264" s="2"/>
    </row>
    <row r="12265" spans="1:16" ht="14.25" customHeight="1" x14ac:dyDescent="0.3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P12265" s="2"/>
    </row>
    <row r="12266" spans="1:16" ht="14.25" customHeight="1" x14ac:dyDescent="0.3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P12266" s="2"/>
    </row>
    <row r="12267" spans="1:16" ht="14.25" customHeight="1" x14ac:dyDescent="0.3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P12267" s="2"/>
    </row>
    <row r="12268" spans="1:16" ht="14.25" customHeight="1" x14ac:dyDescent="0.3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P12268" s="2"/>
    </row>
    <row r="12269" spans="1:16" ht="14.25" customHeight="1" x14ac:dyDescent="0.3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P12269" s="2"/>
    </row>
    <row r="12270" spans="1:16" ht="14.25" customHeight="1" x14ac:dyDescent="0.3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P12270" s="2"/>
    </row>
    <row r="12271" spans="1:16" ht="14.25" customHeight="1" x14ac:dyDescent="0.3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P12271" s="2"/>
    </row>
    <row r="12272" spans="1:16" ht="14.25" customHeight="1" x14ac:dyDescent="0.3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P12272" s="2"/>
    </row>
    <row r="12273" spans="1:16" ht="14.25" customHeight="1" x14ac:dyDescent="0.3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P12273" s="2"/>
    </row>
    <row r="12274" spans="1:16" ht="14.25" customHeight="1" x14ac:dyDescent="0.3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P12274" s="2"/>
    </row>
    <row r="12275" spans="1:16" ht="14.25" customHeight="1" x14ac:dyDescent="0.3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P12275" s="2"/>
    </row>
    <row r="12276" spans="1:16" ht="14.25" customHeight="1" x14ac:dyDescent="0.3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P12276" s="2"/>
    </row>
    <row r="12277" spans="1:16" ht="14.25" customHeight="1" x14ac:dyDescent="0.3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P12277" s="2"/>
    </row>
    <row r="12278" spans="1:16" ht="14.25" customHeight="1" x14ac:dyDescent="0.3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P12278" s="2"/>
    </row>
    <row r="12279" spans="1:16" ht="14.25" customHeight="1" x14ac:dyDescent="0.3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P12279" s="2"/>
    </row>
    <row r="12280" spans="1:16" ht="14.25" customHeight="1" x14ac:dyDescent="0.3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P12280" s="2"/>
    </row>
    <row r="12281" spans="1:16" ht="14.25" customHeight="1" x14ac:dyDescent="0.3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P12281" s="2"/>
    </row>
    <row r="12282" spans="1:16" ht="14.25" customHeight="1" x14ac:dyDescent="0.3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P12282" s="2"/>
    </row>
    <row r="12283" spans="1:16" ht="14.25" customHeight="1" x14ac:dyDescent="0.3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P12283" s="2"/>
    </row>
    <row r="12284" spans="1:16" ht="14.25" customHeight="1" x14ac:dyDescent="0.3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P12284" s="2"/>
    </row>
    <row r="12285" spans="1:16" ht="14.25" customHeight="1" x14ac:dyDescent="0.3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P12285" s="2"/>
    </row>
    <row r="12286" spans="1:16" ht="14.25" customHeight="1" x14ac:dyDescent="0.3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P12286" s="2"/>
    </row>
    <row r="12287" spans="1:16" ht="14.25" customHeight="1" x14ac:dyDescent="0.3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P12287" s="2"/>
    </row>
    <row r="12288" spans="1:16" ht="14.25" customHeight="1" x14ac:dyDescent="0.3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P12288" s="2"/>
    </row>
    <row r="12289" spans="1:16" ht="14.25" customHeight="1" x14ac:dyDescent="0.3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P12289" s="2"/>
    </row>
    <row r="12290" spans="1:16" ht="14.25" customHeight="1" x14ac:dyDescent="0.3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 t="shared" si="382"/>
        <v>213.52799999999999</v>
      </c>
      <c r="H12290" s="2">
        <f t="shared" si="383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P12290" s="2"/>
    </row>
    <row r="12291" spans="1:16" ht="14.25" customHeight="1" x14ac:dyDescent="0.3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 t="shared" ref="G12291:G12354" si="384">E12291*F12291</f>
        <v>54.351300000000002</v>
      </c>
      <c r="H12291" s="2">
        <f t="shared" ref="H12291:H12354" si="385"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P12291" s="2"/>
    </row>
    <row r="12292" spans="1:16" ht="14.25" customHeight="1" x14ac:dyDescent="0.3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P12292" s="2"/>
    </row>
    <row r="12293" spans="1:16" ht="14.25" customHeight="1" x14ac:dyDescent="0.3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P12293" s="2"/>
    </row>
    <row r="12294" spans="1:16" ht="14.25" customHeight="1" x14ac:dyDescent="0.3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P12294" s="2"/>
    </row>
    <row r="12295" spans="1:16" ht="14.25" customHeight="1" x14ac:dyDescent="0.3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P12295" s="2"/>
    </row>
    <row r="12296" spans="1:16" ht="14.25" customHeight="1" x14ac:dyDescent="0.3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P12296" s="2"/>
    </row>
    <row r="12297" spans="1:16" ht="14.25" customHeight="1" x14ac:dyDescent="0.3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P12297" s="2"/>
    </row>
    <row r="12298" spans="1:16" ht="14.25" customHeight="1" x14ac:dyDescent="0.3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P12298" s="2"/>
    </row>
    <row r="12299" spans="1:16" ht="14.25" customHeight="1" x14ac:dyDescent="0.3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P12299" s="2"/>
    </row>
    <row r="12300" spans="1:16" ht="14.25" customHeight="1" x14ac:dyDescent="0.3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P12300" s="2"/>
    </row>
    <row r="12301" spans="1:16" ht="14.25" customHeight="1" x14ac:dyDescent="0.3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P12301" s="2"/>
    </row>
    <row r="12302" spans="1:16" ht="14.25" customHeight="1" x14ac:dyDescent="0.3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P12302" s="2"/>
    </row>
    <row r="12303" spans="1:16" ht="14.25" customHeight="1" x14ac:dyDescent="0.3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P12303" s="2"/>
    </row>
    <row r="12304" spans="1:16" ht="14.25" customHeight="1" x14ac:dyDescent="0.3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P12304" s="2"/>
    </row>
    <row r="12305" spans="1:16" ht="14.25" customHeight="1" x14ac:dyDescent="0.3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P12305" s="2"/>
    </row>
    <row r="12306" spans="1:16" ht="14.25" customHeight="1" x14ac:dyDescent="0.3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P12306" s="2"/>
    </row>
    <row r="12307" spans="1:16" ht="14.25" customHeight="1" x14ac:dyDescent="0.3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P12307" s="2"/>
    </row>
    <row r="12308" spans="1:16" ht="14.25" customHeight="1" x14ac:dyDescent="0.3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P12308" s="2"/>
    </row>
    <row r="12309" spans="1:16" ht="14.25" customHeight="1" x14ac:dyDescent="0.3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P12309" s="2"/>
    </row>
    <row r="12310" spans="1:16" ht="14.25" customHeight="1" x14ac:dyDescent="0.3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P12310" s="2"/>
    </row>
    <row r="12311" spans="1:16" ht="14.25" customHeight="1" x14ac:dyDescent="0.3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P12311" s="2"/>
    </row>
    <row r="12312" spans="1:16" ht="14.25" customHeight="1" x14ac:dyDescent="0.3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P12312" s="2"/>
    </row>
    <row r="12313" spans="1:16" ht="14.25" customHeight="1" x14ac:dyDescent="0.3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P12313" s="2"/>
    </row>
    <row r="12314" spans="1:16" ht="14.25" customHeight="1" x14ac:dyDescent="0.3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P12314" s="2"/>
    </row>
    <row r="12315" spans="1:16" ht="14.25" customHeight="1" x14ac:dyDescent="0.3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P12315" s="2"/>
    </row>
    <row r="12316" spans="1:16" ht="14.25" customHeight="1" x14ac:dyDescent="0.3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P12316" s="2"/>
    </row>
    <row r="12317" spans="1:16" ht="14.25" customHeight="1" x14ac:dyDescent="0.3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P12317" s="2"/>
    </row>
    <row r="12318" spans="1:16" ht="14.25" customHeight="1" x14ac:dyDescent="0.3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P12318" s="2"/>
    </row>
    <row r="12319" spans="1:16" ht="14.25" customHeight="1" x14ac:dyDescent="0.3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P12319" s="2"/>
    </row>
    <row r="12320" spans="1:16" ht="14.25" customHeight="1" x14ac:dyDescent="0.3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P12320" s="2"/>
    </row>
    <row r="12321" spans="1:16" ht="14.25" customHeight="1" x14ac:dyDescent="0.3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P12321" s="2"/>
    </row>
    <row r="12322" spans="1:16" ht="14.25" customHeight="1" x14ac:dyDescent="0.3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P12322" s="2"/>
    </row>
    <row r="12323" spans="1:16" ht="14.25" customHeight="1" x14ac:dyDescent="0.3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P12323" s="2"/>
    </row>
    <row r="12324" spans="1:16" ht="14.25" customHeight="1" x14ac:dyDescent="0.3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P12324" s="2"/>
    </row>
    <row r="12325" spans="1:16" ht="14.25" customHeight="1" x14ac:dyDescent="0.3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P12325" s="2"/>
    </row>
    <row r="12326" spans="1:16" ht="14.25" customHeight="1" x14ac:dyDescent="0.3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P12326" s="2"/>
    </row>
    <row r="12327" spans="1:16" ht="14.25" customHeight="1" x14ac:dyDescent="0.3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P12327" s="2"/>
    </row>
    <row r="12328" spans="1:16" ht="14.25" customHeight="1" x14ac:dyDescent="0.3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P12328" s="2"/>
    </row>
    <row r="12329" spans="1:16" ht="14.25" customHeight="1" x14ac:dyDescent="0.3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P12329" s="2"/>
    </row>
    <row r="12330" spans="1:16" ht="14.25" customHeight="1" x14ac:dyDescent="0.3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P12330" s="2"/>
    </row>
    <row r="12331" spans="1:16" ht="14.25" customHeight="1" x14ac:dyDescent="0.3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P12331" s="2"/>
    </row>
    <row r="12332" spans="1:16" ht="14.25" customHeight="1" x14ac:dyDescent="0.3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P12332" s="2"/>
    </row>
    <row r="12333" spans="1:16" ht="14.25" customHeight="1" x14ac:dyDescent="0.3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P12333" s="2"/>
    </row>
    <row r="12334" spans="1:16" ht="14.25" customHeight="1" x14ac:dyDescent="0.3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P12334" s="2"/>
    </row>
    <row r="12335" spans="1:16" ht="14.25" customHeight="1" x14ac:dyDescent="0.3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P12335" s="2"/>
    </row>
    <row r="12336" spans="1:16" ht="14.25" customHeight="1" x14ac:dyDescent="0.3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P12336" s="2"/>
    </row>
    <row r="12337" spans="1:16" ht="14.25" customHeight="1" x14ac:dyDescent="0.3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P12337" s="2"/>
    </row>
    <row r="12338" spans="1:16" ht="14.25" customHeight="1" x14ac:dyDescent="0.3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P12338" s="2"/>
    </row>
    <row r="12339" spans="1:16" ht="14.25" customHeight="1" x14ac:dyDescent="0.3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P12339" s="2"/>
    </row>
    <row r="12340" spans="1:16" ht="14.25" customHeight="1" x14ac:dyDescent="0.3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P12340" s="2"/>
    </row>
    <row r="12341" spans="1:16" ht="14.25" customHeight="1" x14ac:dyDescent="0.3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P12341" s="2"/>
    </row>
    <row r="12342" spans="1:16" ht="14.25" customHeight="1" x14ac:dyDescent="0.3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P12342" s="2"/>
    </row>
    <row r="12343" spans="1:16" ht="14.25" customHeight="1" x14ac:dyDescent="0.3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P12343" s="2"/>
    </row>
    <row r="12344" spans="1:16" ht="14.25" customHeight="1" x14ac:dyDescent="0.3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P12344" s="2"/>
    </row>
    <row r="12345" spans="1:16" ht="14.25" customHeight="1" x14ac:dyDescent="0.3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P12345" s="2"/>
    </row>
    <row r="12346" spans="1:16" ht="14.25" customHeight="1" x14ac:dyDescent="0.3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P12346" s="2"/>
    </row>
    <row r="12347" spans="1:16" ht="14.25" customHeight="1" x14ac:dyDescent="0.3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P12347" s="2"/>
    </row>
    <row r="12348" spans="1:16" ht="14.25" customHeight="1" x14ac:dyDescent="0.3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P12348" s="2"/>
    </row>
    <row r="12349" spans="1:16" ht="14.25" customHeight="1" x14ac:dyDescent="0.3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P12349" s="2"/>
    </row>
    <row r="12350" spans="1:16" ht="14.25" customHeight="1" x14ac:dyDescent="0.3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P12350" s="2"/>
    </row>
    <row r="12351" spans="1:16" ht="14.25" customHeight="1" x14ac:dyDescent="0.3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P12351" s="2"/>
    </row>
    <row r="12352" spans="1:16" ht="14.25" customHeight="1" x14ac:dyDescent="0.3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P12352" s="2"/>
    </row>
    <row r="12353" spans="1:16" ht="14.25" customHeight="1" x14ac:dyDescent="0.3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P12353" s="2"/>
    </row>
    <row r="12354" spans="1:16" ht="14.25" customHeight="1" x14ac:dyDescent="0.3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 t="shared" si="384"/>
        <v>447.06870000000004</v>
      </c>
      <c r="H12354" s="2">
        <f t="shared" si="385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P12354" s="2"/>
    </row>
    <row r="12355" spans="1:16" ht="14.25" customHeight="1" x14ac:dyDescent="0.3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 t="shared" ref="G12355:G12418" si="386">E12355*F12355</f>
        <v>1511.46</v>
      </c>
      <c r="H12355" s="2">
        <f t="shared" ref="H12355:H12418" si="387"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P12355" s="2"/>
    </row>
    <row r="12356" spans="1:16" ht="14.25" customHeight="1" x14ac:dyDescent="0.3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P12356" s="2"/>
    </row>
    <row r="12357" spans="1:16" ht="14.25" customHeight="1" x14ac:dyDescent="0.3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P12357" s="2"/>
    </row>
    <row r="12358" spans="1:16" ht="14.25" customHeight="1" x14ac:dyDescent="0.3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P12358" s="2"/>
    </row>
    <row r="12359" spans="1:16" ht="14.25" customHeight="1" x14ac:dyDescent="0.3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P12359" s="2"/>
    </row>
    <row r="12360" spans="1:16" ht="14.25" customHeight="1" x14ac:dyDescent="0.3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P12360" s="2"/>
    </row>
    <row r="12361" spans="1:16" ht="14.25" customHeight="1" x14ac:dyDescent="0.3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P12361" s="2"/>
    </row>
    <row r="12362" spans="1:16" ht="14.25" customHeight="1" x14ac:dyDescent="0.3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P12362" s="2"/>
    </row>
    <row r="12363" spans="1:16" ht="14.25" customHeight="1" x14ac:dyDescent="0.3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P12363" s="2"/>
    </row>
    <row r="12364" spans="1:16" ht="14.25" customHeight="1" x14ac:dyDescent="0.3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P12364" s="2"/>
    </row>
    <row r="12365" spans="1:16" ht="14.25" customHeight="1" x14ac:dyDescent="0.3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P12365" s="2"/>
    </row>
    <row r="12366" spans="1:16" ht="14.25" customHeight="1" x14ac:dyDescent="0.3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P12366" s="2"/>
    </row>
    <row r="12367" spans="1:16" ht="14.25" customHeight="1" x14ac:dyDescent="0.3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P12367" s="2"/>
    </row>
    <row r="12368" spans="1:16" ht="14.25" customHeight="1" x14ac:dyDescent="0.3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P12368" s="2"/>
    </row>
    <row r="12369" spans="1:16" ht="14.25" customHeight="1" x14ac:dyDescent="0.3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P12369" s="2"/>
    </row>
    <row r="12370" spans="1:16" ht="14.25" customHeight="1" x14ac:dyDescent="0.3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P12370" s="2"/>
    </row>
    <row r="12371" spans="1:16" ht="14.25" customHeight="1" x14ac:dyDescent="0.3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P12371" s="2"/>
    </row>
    <row r="12372" spans="1:16" ht="14.25" customHeight="1" x14ac:dyDescent="0.3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P12372" s="2"/>
    </row>
    <row r="12373" spans="1:16" ht="14.25" customHeight="1" x14ac:dyDescent="0.3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P12373" s="2"/>
    </row>
    <row r="12374" spans="1:16" ht="14.25" customHeight="1" x14ac:dyDescent="0.3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P12374" s="2"/>
    </row>
    <row r="12375" spans="1:16" ht="14.25" customHeight="1" x14ac:dyDescent="0.3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P12375" s="2"/>
    </row>
    <row r="12376" spans="1:16" ht="14.25" customHeight="1" x14ac:dyDescent="0.3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P12376" s="2"/>
    </row>
    <row r="12377" spans="1:16" ht="14.25" customHeight="1" x14ac:dyDescent="0.3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P12377" s="2"/>
    </row>
    <row r="12378" spans="1:16" ht="14.25" customHeight="1" x14ac:dyDescent="0.3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P12378" s="2"/>
    </row>
    <row r="12379" spans="1:16" ht="14.25" customHeight="1" x14ac:dyDescent="0.3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P12379" s="2"/>
    </row>
    <row r="12380" spans="1:16" ht="14.25" customHeight="1" x14ac:dyDescent="0.3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P12380" s="2"/>
    </row>
    <row r="12381" spans="1:16" ht="14.25" customHeight="1" x14ac:dyDescent="0.3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P12381" s="2"/>
    </row>
    <row r="12382" spans="1:16" ht="14.25" customHeight="1" x14ac:dyDescent="0.3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P12382" s="2"/>
    </row>
    <row r="12383" spans="1:16" ht="14.25" customHeight="1" x14ac:dyDescent="0.3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P12383" s="2"/>
    </row>
    <row r="12384" spans="1:16" ht="14.25" customHeight="1" x14ac:dyDescent="0.3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P12384" s="2"/>
    </row>
    <row r="12385" spans="1:16" ht="14.25" customHeight="1" x14ac:dyDescent="0.3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P12385" s="2"/>
    </row>
    <row r="12386" spans="1:16" ht="14.25" customHeight="1" x14ac:dyDescent="0.3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P12386" s="2"/>
    </row>
    <row r="12387" spans="1:16" ht="14.25" customHeight="1" x14ac:dyDescent="0.3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P12387" s="2"/>
    </row>
    <row r="12388" spans="1:16" ht="14.25" customHeight="1" x14ac:dyDescent="0.3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P12388" s="2"/>
    </row>
    <row r="12389" spans="1:16" ht="14.25" customHeight="1" x14ac:dyDescent="0.3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P12389" s="2"/>
    </row>
    <row r="12390" spans="1:16" ht="14.25" customHeight="1" x14ac:dyDescent="0.3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P12390" s="2"/>
    </row>
    <row r="12391" spans="1:16" ht="14.25" customHeight="1" x14ac:dyDescent="0.3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P12391" s="2"/>
    </row>
    <row r="12392" spans="1:16" ht="14.25" customHeight="1" x14ac:dyDescent="0.3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P12392" s="2"/>
    </row>
    <row r="12393" spans="1:16" ht="14.25" customHeight="1" x14ac:dyDescent="0.3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P12393" s="2"/>
    </row>
    <row r="12394" spans="1:16" ht="14.25" customHeight="1" x14ac:dyDescent="0.3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P12394" s="2"/>
    </row>
    <row r="12395" spans="1:16" ht="14.25" customHeight="1" x14ac:dyDescent="0.3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P12395" s="2"/>
    </row>
    <row r="12396" spans="1:16" ht="14.25" customHeight="1" x14ac:dyDescent="0.3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P12396" s="2"/>
    </row>
    <row r="12397" spans="1:16" ht="14.25" customHeight="1" x14ac:dyDescent="0.3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P12397" s="2"/>
    </row>
    <row r="12398" spans="1:16" ht="14.25" customHeight="1" x14ac:dyDescent="0.3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P12398" s="2"/>
    </row>
    <row r="12399" spans="1:16" ht="14.25" customHeight="1" x14ac:dyDescent="0.3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P12399" s="2"/>
    </row>
    <row r="12400" spans="1:16" ht="14.25" customHeight="1" x14ac:dyDescent="0.3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P12400" s="2"/>
    </row>
    <row r="12401" spans="1:16" ht="14.25" customHeight="1" x14ac:dyDescent="0.3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P12401" s="2"/>
    </row>
    <row r="12402" spans="1:16" ht="14.25" customHeight="1" x14ac:dyDescent="0.3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P12402" s="2"/>
    </row>
    <row r="12403" spans="1:16" ht="14.25" customHeight="1" x14ac:dyDescent="0.3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P12403" s="2"/>
    </row>
    <row r="12404" spans="1:16" ht="14.25" customHeight="1" x14ac:dyDescent="0.3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P12404" s="2"/>
    </row>
    <row r="12405" spans="1:16" ht="14.25" customHeight="1" x14ac:dyDescent="0.3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P12405" s="2"/>
    </row>
    <row r="12406" spans="1:16" ht="14.25" customHeight="1" x14ac:dyDescent="0.3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P12406" s="2"/>
    </row>
    <row r="12407" spans="1:16" ht="14.25" customHeight="1" x14ac:dyDescent="0.3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P12407" s="2"/>
    </row>
    <row r="12408" spans="1:16" ht="14.25" customHeight="1" x14ac:dyDescent="0.3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P12408" s="2"/>
    </row>
    <row r="12409" spans="1:16" ht="14.25" customHeight="1" x14ac:dyDescent="0.3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P12409" s="2"/>
    </row>
    <row r="12410" spans="1:16" ht="14.25" customHeight="1" x14ac:dyDescent="0.3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P12410" s="2"/>
    </row>
    <row r="12411" spans="1:16" ht="14.25" customHeight="1" x14ac:dyDescent="0.3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P12411" s="2"/>
    </row>
    <row r="12412" spans="1:16" ht="14.25" customHeight="1" x14ac:dyDescent="0.3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P12412" s="2"/>
    </row>
    <row r="12413" spans="1:16" ht="14.25" customHeight="1" x14ac:dyDescent="0.3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P12413" s="2"/>
    </row>
    <row r="12414" spans="1:16" ht="14.25" customHeight="1" x14ac:dyDescent="0.3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P12414" s="2"/>
    </row>
    <row r="12415" spans="1:16" ht="14.25" customHeight="1" x14ac:dyDescent="0.3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P12415" s="2"/>
    </row>
    <row r="12416" spans="1:16" ht="14.25" customHeight="1" x14ac:dyDescent="0.3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P12416" s="2"/>
    </row>
    <row r="12417" spans="1:16" ht="14.25" customHeight="1" x14ac:dyDescent="0.3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P12417" s="2"/>
    </row>
    <row r="12418" spans="1:16" ht="14.25" customHeight="1" x14ac:dyDescent="0.3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 t="shared" si="386"/>
        <v>54.704000000000001</v>
      </c>
      <c r="H12418" s="2">
        <f t="shared" si="387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P12418" s="2"/>
    </row>
    <row r="12419" spans="1:16" ht="14.25" customHeight="1" x14ac:dyDescent="0.3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 t="shared" ref="G12419:G12482" si="388">E12419*F12419</f>
        <v>1565.4639</v>
      </c>
      <c r="H12419" s="2">
        <f t="shared" ref="H12419:H12482" si="389"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P12419" s="2"/>
    </row>
    <row r="12420" spans="1:16" ht="14.25" customHeight="1" x14ac:dyDescent="0.3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P12420" s="2"/>
    </row>
    <row r="12421" spans="1:16" ht="14.25" customHeight="1" x14ac:dyDescent="0.3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P12421" s="2"/>
    </row>
    <row r="12422" spans="1:16" ht="14.25" customHeight="1" x14ac:dyDescent="0.3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P12422" s="2"/>
    </row>
    <row r="12423" spans="1:16" ht="14.25" customHeight="1" x14ac:dyDescent="0.3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P12423" s="2"/>
    </row>
    <row r="12424" spans="1:16" ht="14.25" customHeight="1" x14ac:dyDescent="0.3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P12424" s="2"/>
    </row>
    <row r="12425" spans="1:16" ht="14.25" customHeight="1" x14ac:dyDescent="0.3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P12425" s="2"/>
    </row>
    <row r="12426" spans="1:16" ht="14.25" customHeight="1" x14ac:dyDescent="0.3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P12426" s="2"/>
    </row>
    <row r="12427" spans="1:16" ht="14.25" customHeight="1" x14ac:dyDescent="0.3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P12427" s="2"/>
    </row>
    <row r="12428" spans="1:16" ht="14.25" customHeight="1" x14ac:dyDescent="0.3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P12428" s="2"/>
    </row>
    <row r="12429" spans="1:16" ht="14.25" customHeight="1" x14ac:dyDescent="0.3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P12429" s="2"/>
    </row>
    <row r="12430" spans="1:16" ht="14.25" customHeight="1" x14ac:dyDescent="0.3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P12430" s="2"/>
    </row>
    <row r="12431" spans="1:16" ht="14.25" customHeight="1" x14ac:dyDescent="0.3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P12431" s="2"/>
    </row>
    <row r="12432" spans="1:16" ht="14.25" customHeight="1" x14ac:dyDescent="0.3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P12432" s="2"/>
    </row>
    <row r="12433" spans="1:16" ht="14.25" customHeight="1" x14ac:dyDescent="0.3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P12433" s="2"/>
    </row>
    <row r="12434" spans="1:16" ht="14.25" customHeight="1" x14ac:dyDescent="0.3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P12434" s="2"/>
    </row>
    <row r="12435" spans="1:16" ht="14.25" customHeight="1" x14ac:dyDescent="0.3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P12435" s="2"/>
    </row>
    <row r="12436" spans="1:16" ht="14.25" customHeight="1" x14ac:dyDescent="0.3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P12436" s="2"/>
    </row>
    <row r="12437" spans="1:16" ht="14.25" customHeight="1" x14ac:dyDescent="0.3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P12437" s="2"/>
    </row>
    <row r="12438" spans="1:16" ht="14.25" customHeight="1" x14ac:dyDescent="0.3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P12438" s="2"/>
    </row>
    <row r="12439" spans="1:16" ht="14.25" customHeight="1" x14ac:dyDescent="0.3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P12439" s="2"/>
    </row>
    <row r="12440" spans="1:16" ht="14.25" customHeight="1" x14ac:dyDescent="0.3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P12440" s="2"/>
    </row>
    <row r="12441" spans="1:16" ht="14.25" customHeight="1" x14ac:dyDescent="0.3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P12441" s="2"/>
    </row>
    <row r="12442" spans="1:16" ht="14.25" customHeight="1" x14ac:dyDescent="0.3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P12442" s="2"/>
    </row>
    <row r="12443" spans="1:16" ht="14.25" customHeight="1" x14ac:dyDescent="0.3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P12443" s="2"/>
    </row>
    <row r="12444" spans="1:16" ht="14.25" customHeight="1" x14ac:dyDescent="0.3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P12444" s="2"/>
    </row>
    <row r="12445" spans="1:16" ht="14.25" customHeight="1" x14ac:dyDescent="0.3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P12445" s="2"/>
    </row>
    <row r="12446" spans="1:16" ht="14.25" customHeight="1" x14ac:dyDescent="0.3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P12446" s="2"/>
    </row>
    <row r="12447" spans="1:16" ht="14.25" customHeight="1" x14ac:dyDescent="0.3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P12447" s="2"/>
    </row>
    <row r="12448" spans="1:16" ht="14.25" customHeight="1" x14ac:dyDescent="0.3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P12448" s="2"/>
    </row>
    <row r="12449" spans="1:16" ht="14.25" customHeight="1" x14ac:dyDescent="0.3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P12449" s="2"/>
    </row>
    <row r="12450" spans="1:16" ht="14.25" customHeight="1" x14ac:dyDescent="0.3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P12450" s="2"/>
    </row>
    <row r="12451" spans="1:16" ht="14.25" customHeight="1" x14ac:dyDescent="0.3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P12451" s="2"/>
    </row>
    <row r="12452" spans="1:16" ht="14.25" customHeight="1" x14ac:dyDescent="0.3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P12452" s="2"/>
    </row>
    <row r="12453" spans="1:16" ht="14.25" customHeight="1" x14ac:dyDescent="0.3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P12453" s="2"/>
    </row>
    <row r="12454" spans="1:16" ht="14.25" customHeight="1" x14ac:dyDescent="0.3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P12454" s="2"/>
    </row>
    <row r="12455" spans="1:16" ht="14.25" customHeight="1" x14ac:dyDescent="0.3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P12455" s="2"/>
    </row>
    <row r="12456" spans="1:16" ht="14.25" customHeight="1" x14ac:dyDescent="0.3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P12456" s="2"/>
    </row>
    <row r="12457" spans="1:16" ht="14.25" customHeight="1" x14ac:dyDescent="0.3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P12457" s="2"/>
    </row>
    <row r="12458" spans="1:16" ht="14.25" customHeight="1" x14ac:dyDescent="0.3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P12458" s="2"/>
    </row>
    <row r="12459" spans="1:16" ht="14.25" customHeight="1" x14ac:dyDescent="0.3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P12459" s="2"/>
    </row>
    <row r="12460" spans="1:16" ht="14.25" customHeight="1" x14ac:dyDescent="0.3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P12460" s="2"/>
    </row>
    <row r="12461" spans="1:16" ht="14.25" customHeight="1" x14ac:dyDescent="0.3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P12461" s="2"/>
    </row>
    <row r="12462" spans="1:16" ht="14.25" customHeight="1" x14ac:dyDescent="0.3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P12462" s="2"/>
    </row>
    <row r="12463" spans="1:16" ht="14.25" customHeight="1" x14ac:dyDescent="0.3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P12463" s="2"/>
    </row>
    <row r="12464" spans="1:16" ht="14.25" customHeight="1" x14ac:dyDescent="0.3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P12464" s="2"/>
    </row>
    <row r="12465" spans="1:16" ht="14.25" customHeight="1" x14ac:dyDescent="0.3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P12465" s="2"/>
    </row>
    <row r="12466" spans="1:16" ht="14.25" customHeight="1" x14ac:dyDescent="0.3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P12466" s="2"/>
    </row>
    <row r="12467" spans="1:16" ht="14.25" customHeight="1" x14ac:dyDescent="0.3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P12467" s="2"/>
    </row>
    <row r="12468" spans="1:16" ht="14.25" customHeight="1" x14ac:dyDescent="0.3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P12468" s="2"/>
    </row>
    <row r="12469" spans="1:16" ht="14.25" customHeight="1" x14ac:dyDescent="0.3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P12469" s="2"/>
    </row>
    <row r="12470" spans="1:16" ht="14.25" customHeight="1" x14ac:dyDescent="0.3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P12470" s="2"/>
    </row>
    <row r="12471" spans="1:16" ht="14.25" customHeight="1" x14ac:dyDescent="0.3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P12471" s="2"/>
    </row>
    <row r="12472" spans="1:16" ht="14.25" customHeight="1" x14ac:dyDescent="0.3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P12472" s="2"/>
    </row>
    <row r="12473" spans="1:16" ht="14.25" customHeight="1" x14ac:dyDescent="0.3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P12473" s="2"/>
    </row>
    <row r="12474" spans="1:16" ht="14.25" customHeight="1" x14ac:dyDescent="0.3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P12474" s="2"/>
    </row>
    <row r="12475" spans="1:16" ht="14.25" customHeight="1" x14ac:dyDescent="0.3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P12475" s="2"/>
    </row>
    <row r="12476" spans="1:16" ht="14.25" customHeight="1" x14ac:dyDescent="0.3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P12476" s="2"/>
    </row>
    <row r="12477" spans="1:16" ht="14.25" customHeight="1" x14ac:dyDescent="0.3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P12477" s="2"/>
    </row>
    <row r="12478" spans="1:16" ht="14.25" customHeight="1" x14ac:dyDescent="0.3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P12478" s="2"/>
    </row>
    <row r="12479" spans="1:16" ht="14.25" customHeight="1" x14ac:dyDescent="0.3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P12479" s="2"/>
    </row>
    <row r="12480" spans="1:16" ht="14.25" customHeight="1" x14ac:dyDescent="0.3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P12480" s="2"/>
    </row>
    <row r="12481" spans="1:16" ht="14.25" customHeight="1" x14ac:dyDescent="0.3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P12481" s="2"/>
    </row>
    <row r="12482" spans="1:16" ht="14.25" customHeight="1" x14ac:dyDescent="0.3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 t="shared" si="388"/>
        <v>984.66420000000016</v>
      </c>
      <c r="H12482" s="2">
        <f t="shared" si="38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P12482" s="2"/>
    </row>
    <row r="12483" spans="1:16" ht="14.25" customHeight="1" x14ac:dyDescent="0.3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 t="shared" ref="G12483:G12546" si="390">E12483*F12483</f>
        <v>0</v>
      </c>
      <c r="H12483" s="2">
        <f t="shared" ref="H12483:H12546" si="391"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P12483" s="2"/>
    </row>
    <row r="12484" spans="1:16" ht="14.25" customHeight="1" x14ac:dyDescent="0.3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P12484" s="2"/>
    </row>
    <row r="12485" spans="1:16" ht="14.25" customHeight="1" x14ac:dyDescent="0.3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P12485" s="2"/>
    </row>
    <row r="12486" spans="1:16" ht="14.25" customHeight="1" x14ac:dyDescent="0.3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P12486" s="2"/>
    </row>
    <row r="12487" spans="1:16" ht="14.25" customHeight="1" x14ac:dyDescent="0.3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P12487" s="2"/>
    </row>
    <row r="12488" spans="1:16" ht="14.25" customHeight="1" x14ac:dyDescent="0.3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P12488" s="2"/>
    </row>
    <row r="12489" spans="1:16" ht="14.25" customHeight="1" x14ac:dyDescent="0.3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P12489" s="2"/>
    </row>
    <row r="12490" spans="1:16" ht="14.25" customHeight="1" x14ac:dyDescent="0.3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P12490" s="2"/>
    </row>
    <row r="12491" spans="1:16" ht="14.25" customHeight="1" x14ac:dyDescent="0.3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P12491" s="2"/>
    </row>
    <row r="12492" spans="1:16" ht="14.25" customHeight="1" x14ac:dyDescent="0.3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P12492" s="2"/>
    </row>
    <row r="12493" spans="1:16" ht="14.25" customHeight="1" x14ac:dyDescent="0.3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P12493" s="2"/>
    </row>
    <row r="12494" spans="1:16" ht="14.25" customHeight="1" x14ac:dyDescent="0.3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P12494" s="2"/>
    </row>
    <row r="12495" spans="1:16" ht="14.25" customHeight="1" x14ac:dyDescent="0.3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P12495" s="2"/>
    </row>
    <row r="12496" spans="1:16" ht="14.25" customHeight="1" x14ac:dyDescent="0.3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P12496" s="2"/>
    </row>
    <row r="12497" spans="1:16" ht="14.25" customHeight="1" x14ac:dyDescent="0.3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P12497" s="2"/>
    </row>
    <row r="12498" spans="1:16" ht="14.25" customHeight="1" x14ac:dyDescent="0.3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P12498" s="2"/>
    </row>
    <row r="12499" spans="1:16" ht="14.25" customHeight="1" x14ac:dyDescent="0.3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P12499" s="2"/>
    </row>
    <row r="12500" spans="1:16" ht="14.25" customHeight="1" x14ac:dyDescent="0.3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P12500" s="2"/>
    </row>
    <row r="12501" spans="1:16" ht="14.25" customHeight="1" x14ac:dyDescent="0.3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P12501" s="2"/>
    </row>
    <row r="12502" spans="1:16" ht="14.25" customHeight="1" x14ac:dyDescent="0.3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P12502" s="2"/>
    </row>
    <row r="12503" spans="1:16" ht="14.25" customHeight="1" x14ac:dyDescent="0.3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P12503" s="2"/>
    </row>
    <row r="12504" spans="1:16" ht="14.25" customHeight="1" x14ac:dyDescent="0.3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P12504" s="2"/>
    </row>
    <row r="12505" spans="1:16" ht="14.25" customHeight="1" x14ac:dyDescent="0.3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P12505" s="2"/>
    </row>
    <row r="12506" spans="1:16" ht="14.25" customHeight="1" x14ac:dyDescent="0.3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P12506" s="2"/>
    </row>
    <row r="12507" spans="1:16" ht="14.25" customHeight="1" x14ac:dyDescent="0.3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P12507" s="2"/>
    </row>
    <row r="12508" spans="1:16" ht="14.25" customHeight="1" x14ac:dyDescent="0.3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P12508" s="2"/>
    </row>
    <row r="12509" spans="1:16" ht="14.25" customHeight="1" x14ac:dyDescent="0.3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P12509" s="2"/>
    </row>
    <row r="12510" spans="1:16" ht="14.25" customHeight="1" x14ac:dyDescent="0.3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P12510" s="2"/>
    </row>
    <row r="12511" spans="1:16" ht="14.25" customHeight="1" x14ac:dyDescent="0.3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P12511" s="2"/>
    </row>
    <row r="12512" spans="1:16" ht="14.25" customHeight="1" x14ac:dyDescent="0.3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P12512" s="2"/>
    </row>
    <row r="12513" spans="1:16" ht="14.25" customHeight="1" x14ac:dyDescent="0.3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P12513" s="2"/>
    </row>
    <row r="12514" spans="1:16" ht="14.25" customHeight="1" x14ac:dyDescent="0.3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P12514" s="2"/>
    </row>
    <row r="12515" spans="1:16" ht="14.25" customHeight="1" x14ac:dyDescent="0.3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P12515" s="2"/>
    </row>
    <row r="12516" spans="1:16" ht="14.25" customHeight="1" x14ac:dyDescent="0.3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P12516" s="2"/>
    </row>
    <row r="12517" spans="1:16" ht="14.25" customHeight="1" x14ac:dyDescent="0.3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P12517" s="2"/>
    </row>
    <row r="12518" spans="1:16" ht="14.25" customHeight="1" x14ac:dyDescent="0.3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P12518" s="2"/>
    </row>
    <row r="12519" spans="1:16" ht="14.25" customHeight="1" x14ac:dyDescent="0.3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P12519" s="2"/>
    </row>
    <row r="12520" spans="1:16" ht="14.25" customHeight="1" x14ac:dyDescent="0.3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P12520" s="2"/>
    </row>
    <row r="12521" spans="1:16" ht="14.25" customHeight="1" x14ac:dyDescent="0.3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P12521" s="2"/>
    </row>
    <row r="12522" spans="1:16" ht="14.25" customHeight="1" x14ac:dyDescent="0.3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P12522" s="2"/>
    </row>
    <row r="12523" spans="1:16" ht="14.25" customHeight="1" x14ac:dyDescent="0.3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P12523" s="2"/>
    </row>
    <row r="12524" spans="1:16" ht="14.25" customHeight="1" x14ac:dyDescent="0.3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P12524" s="2"/>
    </row>
    <row r="12525" spans="1:16" ht="14.25" customHeight="1" x14ac:dyDescent="0.3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P12525" s="2"/>
    </row>
    <row r="12526" spans="1:16" ht="14.25" customHeight="1" x14ac:dyDescent="0.3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P12526" s="2"/>
    </row>
    <row r="12527" spans="1:16" ht="14.25" customHeight="1" x14ac:dyDescent="0.3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P12527" s="2"/>
    </row>
    <row r="12528" spans="1:16" ht="14.25" customHeight="1" x14ac:dyDescent="0.3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P12528" s="2"/>
    </row>
    <row r="12529" spans="1:16" ht="14.25" customHeight="1" x14ac:dyDescent="0.3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P12529" s="2"/>
    </row>
    <row r="12530" spans="1:16" ht="14.25" customHeight="1" x14ac:dyDescent="0.3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P12530" s="2"/>
    </row>
    <row r="12531" spans="1:16" ht="14.25" customHeight="1" x14ac:dyDescent="0.3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P12531" s="2"/>
    </row>
    <row r="12532" spans="1:16" ht="14.25" customHeight="1" x14ac:dyDescent="0.3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P12532" s="2"/>
    </row>
    <row r="12533" spans="1:16" ht="14.25" customHeight="1" x14ac:dyDescent="0.3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P12533" s="2"/>
    </row>
    <row r="12534" spans="1:16" ht="14.25" customHeight="1" x14ac:dyDescent="0.3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P12534" s="2"/>
    </row>
    <row r="12535" spans="1:16" ht="14.25" customHeight="1" x14ac:dyDescent="0.3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P12535" s="2"/>
    </row>
    <row r="12536" spans="1:16" ht="14.25" customHeight="1" x14ac:dyDescent="0.3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P12536" s="2"/>
    </row>
    <row r="12537" spans="1:16" ht="14.25" customHeight="1" x14ac:dyDescent="0.3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P12537" s="2"/>
    </row>
    <row r="12538" spans="1:16" ht="14.25" customHeight="1" x14ac:dyDescent="0.3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P12538" s="2"/>
    </row>
    <row r="12539" spans="1:16" ht="14.25" customHeight="1" x14ac:dyDescent="0.3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P12539" s="2"/>
    </row>
    <row r="12540" spans="1:16" ht="14.25" customHeight="1" x14ac:dyDescent="0.3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P12540" s="2"/>
    </row>
    <row r="12541" spans="1:16" ht="14.25" customHeight="1" x14ac:dyDescent="0.3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P12541" s="2"/>
    </row>
    <row r="12542" spans="1:16" ht="14.25" customHeight="1" x14ac:dyDescent="0.3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P12542" s="2"/>
    </row>
    <row r="12543" spans="1:16" ht="14.25" customHeight="1" x14ac:dyDescent="0.3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P12543" s="2"/>
    </row>
    <row r="12544" spans="1:16" ht="14.25" customHeight="1" x14ac:dyDescent="0.3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P12544" s="2"/>
    </row>
    <row r="12545" spans="1:16" ht="14.25" customHeight="1" x14ac:dyDescent="0.3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P12545" s="2"/>
    </row>
    <row r="12546" spans="1:16" ht="14.25" customHeight="1" x14ac:dyDescent="0.3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 t="shared" si="390"/>
        <v>148.4562</v>
      </c>
      <c r="H12546" s="2">
        <f t="shared" si="391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P12546" s="2"/>
    </row>
    <row r="12547" spans="1:16" ht="14.25" customHeight="1" x14ac:dyDescent="0.3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 t="shared" ref="G12547:G12610" si="392">E12547*F12547</f>
        <v>1128.1624999999999</v>
      </c>
      <c r="H12547" s="2">
        <f t="shared" ref="H12547:H12610" si="393"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P12547" s="2"/>
    </row>
    <row r="12548" spans="1:16" ht="14.25" customHeight="1" x14ac:dyDescent="0.3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P12548" s="2"/>
    </row>
    <row r="12549" spans="1:16" ht="14.25" customHeight="1" x14ac:dyDescent="0.3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P12549" s="2"/>
    </row>
    <row r="12550" spans="1:16" ht="14.25" customHeight="1" x14ac:dyDescent="0.3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P12550" s="2"/>
    </row>
    <row r="12551" spans="1:16" ht="14.25" customHeight="1" x14ac:dyDescent="0.3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P12551" s="2"/>
    </row>
    <row r="12552" spans="1:16" ht="14.25" customHeight="1" x14ac:dyDescent="0.3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P12552" s="2"/>
    </row>
    <row r="12553" spans="1:16" ht="14.25" customHeight="1" x14ac:dyDescent="0.3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P12553" s="2"/>
    </row>
    <row r="12554" spans="1:16" ht="14.25" customHeight="1" x14ac:dyDescent="0.3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P12554" s="2"/>
    </row>
    <row r="12555" spans="1:16" ht="14.25" customHeight="1" x14ac:dyDescent="0.3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P12555" s="2"/>
    </row>
    <row r="12556" spans="1:16" ht="14.25" customHeight="1" x14ac:dyDescent="0.3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P12556" s="2"/>
    </row>
    <row r="12557" spans="1:16" ht="14.25" customHeight="1" x14ac:dyDescent="0.3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P12557" s="2"/>
    </row>
    <row r="12558" spans="1:16" ht="14.25" customHeight="1" x14ac:dyDescent="0.3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P12558" s="2"/>
    </row>
    <row r="12559" spans="1:16" ht="14.25" customHeight="1" x14ac:dyDescent="0.3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P12559" s="2"/>
    </row>
    <row r="12560" spans="1:16" ht="14.25" customHeight="1" x14ac:dyDescent="0.3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P12560" s="2"/>
    </row>
    <row r="12561" spans="1:16" ht="14.25" customHeight="1" x14ac:dyDescent="0.3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P12561" s="2"/>
    </row>
    <row r="12562" spans="1:16" ht="14.25" customHeight="1" x14ac:dyDescent="0.3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P12562" s="2"/>
    </row>
    <row r="12563" spans="1:16" ht="14.25" customHeight="1" x14ac:dyDescent="0.3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P12563" s="2"/>
    </row>
    <row r="12564" spans="1:16" ht="14.25" customHeight="1" x14ac:dyDescent="0.3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P12564" s="2"/>
    </row>
    <row r="12565" spans="1:16" ht="14.25" customHeight="1" x14ac:dyDescent="0.3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P12565" s="2"/>
    </row>
    <row r="12566" spans="1:16" ht="14.25" customHeight="1" x14ac:dyDescent="0.3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P12566" s="2"/>
    </row>
    <row r="12567" spans="1:16" ht="14.25" customHeight="1" x14ac:dyDescent="0.3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P12567" s="2"/>
    </row>
    <row r="12568" spans="1:16" ht="14.25" customHeight="1" x14ac:dyDescent="0.3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P12568" s="2"/>
    </row>
    <row r="12569" spans="1:16" ht="14.25" customHeight="1" x14ac:dyDescent="0.3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P12569" s="2"/>
    </row>
    <row r="12570" spans="1:16" ht="14.25" customHeight="1" x14ac:dyDescent="0.3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P12570" s="2"/>
    </row>
    <row r="12571" spans="1:16" ht="14.25" customHeight="1" x14ac:dyDescent="0.3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P12571" s="2"/>
    </row>
    <row r="12572" spans="1:16" ht="14.25" customHeight="1" x14ac:dyDescent="0.3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P12572" s="2"/>
    </row>
    <row r="12573" spans="1:16" ht="14.25" customHeight="1" x14ac:dyDescent="0.3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P12573" s="2"/>
    </row>
    <row r="12574" spans="1:16" ht="14.25" customHeight="1" x14ac:dyDescent="0.3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P12574" s="2"/>
    </row>
    <row r="12575" spans="1:16" ht="14.25" customHeight="1" x14ac:dyDescent="0.3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P12575" s="2"/>
    </row>
    <row r="12576" spans="1:16" ht="14.25" customHeight="1" x14ac:dyDescent="0.3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P12576" s="2"/>
    </row>
    <row r="12577" spans="1:16" ht="14.25" customHeight="1" x14ac:dyDescent="0.3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P12577" s="2"/>
    </row>
    <row r="12578" spans="1:16" ht="14.25" customHeight="1" x14ac:dyDescent="0.3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P12578" s="2"/>
    </row>
    <row r="12579" spans="1:16" ht="14.25" customHeight="1" x14ac:dyDescent="0.3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P12579" s="2"/>
    </row>
    <row r="12580" spans="1:16" ht="14.25" customHeight="1" x14ac:dyDescent="0.3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P12580" s="2"/>
    </row>
    <row r="12581" spans="1:16" ht="14.25" customHeight="1" x14ac:dyDescent="0.3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P12581" s="2"/>
    </row>
    <row r="12582" spans="1:16" ht="14.25" customHeight="1" x14ac:dyDescent="0.3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P12582" s="2"/>
    </row>
    <row r="12583" spans="1:16" ht="14.25" customHeight="1" x14ac:dyDescent="0.3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P12583" s="2"/>
    </row>
    <row r="12584" spans="1:16" ht="14.25" customHeight="1" x14ac:dyDescent="0.3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P12584" s="2"/>
    </row>
    <row r="12585" spans="1:16" ht="14.25" customHeight="1" x14ac:dyDescent="0.3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P12585" s="2"/>
    </row>
    <row r="12586" spans="1:16" ht="14.25" customHeight="1" x14ac:dyDescent="0.3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P12586" s="2"/>
    </row>
    <row r="12587" spans="1:16" ht="14.25" customHeight="1" x14ac:dyDescent="0.3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P12587" s="2"/>
    </row>
    <row r="12588" spans="1:16" ht="14.25" customHeight="1" x14ac:dyDescent="0.3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P12588" s="2"/>
    </row>
    <row r="12589" spans="1:16" ht="14.25" customHeight="1" x14ac:dyDescent="0.3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P12589" s="2"/>
    </row>
    <row r="12590" spans="1:16" ht="14.25" customHeight="1" x14ac:dyDescent="0.3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P12590" s="2"/>
    </row>
    <row r="12591" spans="1:16" ht="14.25" customHeight="1" x14ac:dyDescent="0.3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P12591" s="2"/>
    </row>
    <row r="12592" spans="1:16" ht="14.25" customHeight="1" x14ac:dyDescent="0.3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P12592" s="2"/>
    </row>
    <row r="12593" spans="1:16" ht="14.25" customHeight="1" x14ac:dyDescent="0.3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P12593" s="2"/>
    </row>
    <row r="12594" spans="1:16" ht="14.25" customHeight="1" x14ac:dyDescent="0.3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P12594" s="2"/>
    </row>
    <row r="12595" spans="1:16" ht="14.25" customHeight="1" x14ac:dyDescent="0.3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P12595" s="2"/>
    </row>
    <row r="12596" spans="1:16" ht="14.25" customHeight="1" x14ac:dyDescent="0.3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P12596" s="2"/>
    </row>
    <row r="12597" spans="1:16" ht="14.25" customHeight="1" x14ac:dyDescent="0.3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P12597" s="2"/>
    </row>
    <row r="12598" spans="1:16" ht="14.25" customHeight="1" x14ac:dyDescent="0.3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P12598" s="2"/>
    </row>
    <row r="12599" spans="1:16" ht="14.25" customHeight="1" x14ac:dyDescent="0.3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P12599" s="2"/>
    </row>
    <row r="12600" spans="1:16" ht="14.25" customHeight="1" x14ac:dyDescent="0.3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P12600" s="2"/>
    </row>
    <row r="12601" spans="1:16" ht="14.25" customHeight="1" x14ac:dyDescent="0.3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P12601" s="2"/>
    </row>
    <row r="12602" spans="1:16" ht="14.25" customHeight="1" x14ac:dyDescent="0.3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P12602" s="2"/>
    </row>
    <row r="12603" spans="1:16" ht="14.25" customHeight="1" x14ac:dyDescent="0.3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P12603" s="2"/>
    </row>
    <row r="12604" spans="1:16" ht="14.25" customHeight="1" x14ac:dyDescent="0.3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P12604" s="2"/>
    </row>
    <row r="12605" spans="1:16" ht="14.25" customHeight="1" x14ac:dyDescent="0.3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P12605" s="2"/>
    </row>
    <row r="12606" spans="1:16" ht="14.25" customHeight="1" x14ac:dyDescent="0.3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P12606" s="2"/>
    </row>
    <row r="12607" spans="1:16" ht="14.25" customHeight="1" x14ac:dyDescent="0.3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P12607" s="2"/>
    </row>
    <row r="12608" spans="1:16" ht="14.25" customHeight="1" x14ac:dyDescent="0.3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P12608" s="2"/>
    </row>
    <row r="12609" spans="1:16" ht="14.25" customHeight="1" x14ac:dyDescent="0.3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P12609" s="2"/>
    </row>
    <row r="12610" spans="1:16" ht="14.25" customHeight="1" x14ac:dyDescent="0.3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 t="shared" si="392"/>
        <v>2156.6958</v>
      </c>
      <c r="H12610" s="2">
        <f t="shared" si="393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P12610" s="2"/>
    </row>
    <row r="12611" spans="1:16" ht="14.25" customHeight="1" x14ac:dyDescent="0.3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 t="shared" ref="G12611:G12674" si="394">E12611*F12611</f>
        <v>44.737199999999994</v>
      </c>
      <c r="H12611" s="2">
        <f t="shared" ref="H12611:H12674" si="395"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P12611" s="2"/>
    </row>
    <row r="12612" spans="1:16" ht="14.25" customHeight="1" x14ac:dyDescent="0.3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P12612" s="2"/>
    </row>
    <row r="12613" spans="1:16" ht="14.25" customHeight="1" x14ac:dyDescent="0.3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P12613" s="2"/>
    </row>
    <row r="12614" spans="1:16" ht="14.25" customHeight="1" x14ac:dyDescent="0.3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P12614" s="2"/>
    </row>
    <row r="12615" spans="1:16" ht="14.25" customHeight="1" x14ac:dyDescent="0.3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P12615" s="2"/>
    </row>
    <row r="12616" spans="1:16" ht="14.25" customHeight="1" x14ac:dyDescent="0.3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P12616" s="2"/>
    </row>
    <row r="12617" spans="1:16" ht="14.25" customHeight="1" x14ac:dyDescent="0.3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P12617" s="2"/>
    </row>
    <row r="12618" spans="1:16" ht="14.25" customHeight="1" x14ac:dyDescent="0.3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P12618" s="2"/>
    </row>
    <row r="12619" spans="1:16" ht="14.25" customHeight="1" x14ac:dyDescent="0.3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P12619" s="2"/>
    </row>
    <row r="12620" spans="1:16" ht="14.25" customHeight="1" x14ac:dyDescent="0.3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P12620" s="2"/>
    </row>
    <row r="12621" spans="1:16" ht="14.25" customHeight="1" x14ac:dyDescent="0.3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P12621" s="2"/>
    </row>
    <row r="12622" spans="1:16" ht="14.25" customHeight="1" x14ac:dyDescent="0.3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P12622" s="2"/>
    </row>
    <row r="12623" spans="1:16" ht="14.25" customHeight="1" x14ac:dyDescent="0.3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P12623" s="2"/>
    </row>
    <row r="12624" spans="1:16" ht="14.25" customHeight="1" x14ac:dyDescent="0.3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P12624" s="2"/>
    </row>
    <row r="12625" spans="1:16" ht="14.25" customHeight="1" x14ac:dyDescent="0.3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P12625" s="2"/>
    </row>
    <row r="12626" spans="1:16" ht="14.25" customHeight="1" x14ac:dyDescent="0.3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P12626" s="2"/>
    </row>
    <row r="12627" spans="1:16" ht="14.25" customHeight="1" x14ac:dyDescent="0.3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P12627" s="2"/>
    </row>
    <row r="12628" spans="1:16" ht="14.25" customHeight="1" x14ac:dyDescent="0.3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P12628" s="2"/>
    </row>
    <row r="12629" spans="1:16" ht="14.25" customHeight="1" x14ac:dyDescent="0.3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P12629" s="2"/>
    </row>
    <row r="12630" spans="1:16" ht="14.25" customHeight="1" x14ac:dyDescent="0.3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P12630" s="2"/>
    </row>
    <row r="12631" spans="1:16" ht="14.25" customHeight="1" x14ac:dyDescent="0.3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P12631" s="2"/>
    </row>
    <row r="12632" spans="1:16" ht="14.25" customHeight="1" x14ac:dyDescent="0.3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P12632" s="2"/>
    </row>
    <row r="12633" spans="1:16" ht="14.25" customHeight="1" x14ac:dyDescent="0.3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P12633" s="2"/>
    </row>
    <row r="12634" spans="1:16" ht="14.25" customHeight="1" x14ac:dyDescent="0.3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P12634" s="2"/>
    </row>
    <row r="12635" spans="1:16" ht="14.25" customHeight="1" x14ac:dyDescent="0.3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P12635" s="2"/>
    </row>
    <row r="12636" spans="1:16" ht="14.25" customHeight="1" x14ac:dyDescent="0.3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P12636" s="2"/>
    </row>
    <row r="12637" spans="1:16" ht="14.25" customHeight="1" x14ac:dyDescent="0.3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P12637" s="2"/>
    </row>
    <row r="12638" spans="1:16" ht="14.25" customHeight="1" x14ac:dyDescent="0.3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P12638" s="2"/>
    </row>
    <row r="12639" spans="1:16" ht="14.25" customHeight="1" x14ac:dyDescent="0.3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P12639" s="2"/>
    </row>
    <row r="12640" spans="1:16" ht="14.25" customHeight="1" x14ac:dyDescent="0.3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P12640" s="2"/>
    </row>
    <row r="12641" spans="1:16" ht="14.25" customHeight="1" x14ac:dyDescent="0.3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P12641" s="2"/>
    </row>
    <row r="12642" spans="1:16" ht="14.25" customHeight="1" x14ac:dyDescent="0.3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P12642" s="2"/>
    </row>
    <row r="12643" spans="1:16" ht="14.25" customHeight="1" x14ac:dyDescent="0.3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P12643" s="2"/>
    </row>
    <row r="12644" spans="1:16" ht="14.25" customHeight="1" x14ac:dyDescent="0.3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P12644" s="2"/>
    </row>
    <row r="12645" spans="1:16" ht="14.25" customHeight="1" x14ac:dyDescent="0.3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P12645" s="2"/>
    </row>
    <row r="12646" spans="1:16" ht="14.25" customHeight="1" x14ac:dyDescent="0.3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P12646" s="2"/>
    </row>
    <row r="12647" spans="1:16" ht="14.25" customHeight="1" x14ac:dyDescent="0.3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P12647" s="2"/>
    </row>
    <row r="12648" spans="1:16" ht="14.25" customHeight="1" x14ac:dyDescent="0.3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P12648" s="2"/>
    </row>
    <row r="12649" spans="1:16" ht="14.25" customHeight="1" x14ac:dyDescent="0.3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P12649" s="2"/>
    </row>
    <row r="12650" spans="1:16" ht="14.25" customHeight="1" x14ac:dyDescent="0.3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P12650" s="2"/>
    </row>
    <row r="12651" spans="1:16" ht="14.25" customHeight="1" x14ac:dyDescent="0.3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P12651" s="2"/>
    </row>
    <row r="12652" spans="1:16" ht="14.25" customHeight="1" x14ac:dyDescent="0.3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P12652" s="2"/>
    </row>
    <row r="12653" spans="1:16" ht="14.25" customHeight="1" x14ac:dyDescent="0.3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P12653" s="2"/>
    </row>
    <row r="12654" spans="1:16" ht="14.25" customHeight="1" x14ac:dyDescent="0.3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P12654" s="2"/>
    </row>
    <row r="12655" spans="1:16" ht="14.25" customHeight="1" x14ac:dyDescent="0.3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P12655" s="2"/>
    </row>
    <row r="12656" spans="1:16" ht="14.25" customHeight="1" x14ac:dyDescent="0.3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P12656" s="2"/>
    </row>
    <row r="12657" spans="1:16" ht="14.25" customHeight="1" x14ac:dyDescent="0.3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P12657" s="2"/>
    </row>
    <row r="12658" spans="1:16" ht="14.25" customHeight="1" x14ac:dyDescent="0.3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P12658" s="2"/>
    </row>
    <row r="12659" spans="1:16" ht="14.25" customHeight="1" x14ac:dyDescent="0.3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P12659" s="2"/>
    </row>
    <row r="12660" spans="1:16" ht="14.25" customHeight="1" x14ac:dyDescent="0.3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P12660" s="2"/>
    </row>
    <row r="12661" spans="1:16" ht="14.25" customHeight="1" x14ac:dyDescent="0.3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P12661" s="2"/>
    </row>
    <row r="12662" spans="1:16" ht="14.25" customHeight="1" x14ac:dyDescent="0.3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P12662" s="2"/>
    </row>
    <row r="12663" spans="1:16" ht="14.25" customHeight="1" x14ac:dyDescent="0.3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P12663" s="2"/>
    </row>
    <row r="12664" spans="1:16" ht="14.25" customHeight="1" x14ac:dyDescent="0.3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P12664" s="2"/>
    </row>
    <row r="12665" spans="1:16" ht="14.25" customHeight="1" x14ac:dyDescent="0.3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P12665" s="2"/>
    </row>
    <row r="12666" spans="1:16" ht="14.25" customHeight="1" x14ac:dyDescent="0.3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P12666" s="2"/>
    </row>
    <row r="12667" spans="1:16" ht="14.25" customHeight="1" x14ac:dyDescent="0.3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P12667" s="2"/>
    </row>
    <row r="12668" spans="1:16" ht="14.25" customHeight="1" x14ac:dyDescent="0.3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P12668" s="2"/>
    </row>
    <row r="12669" spans="1:16" ht="14.25" customHeight="1" x14ac:dyDescent="0.3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P12669" s="2"/>
    </row>
    <row r="12670" spans="1:16" ht="14.25" customHeight="1" x14ac:dyDescent="0.3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P12670" s="2"/>
    </row>
    <row r="12671" spans="1:16" ht="14.25" customHeight="1" x14ac:dyDescent="0.3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P12671" s="2"/>
    </row>
    <row r="12672" spans="1:16" ht="14.25" customHeight="1" x14ac:dyDescent="0.3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P12672" s="2"/>
    </row>
    <row r="12673" spans="1:16" ht="14.25" customHeight="1" x14ac:dyDescent="0.3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P12673" s="2"/>
    </row>
    <row r="12674" spans="1:16" ht="14.25" customHeight="1" x14ac:dyDescent="0.3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 t="shared" si="394"/>
        <v>197.00050000000002</v>
      </c>
      <c r="H12674" s="2">
        <f t="shared" si="395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P12674" s="2"/>
    </row>
    <row r="12675" spans="1:16" ht="14.25" customHeight="1" x14ac:dyDescent="0.3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 t="shared" ref="G12675:G12738" si="396">E12675*F12675</f>
        <v>1507.9515999999999</v>
      </c>
      <c r="H12675" s="2">
        <f t="shared" ref="H12675:H12738" si="397"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P12675" s="2"/>
    </row>
    <row r="12676" spans="1:16" ht="14.25" customHeight="1" x14ac:dyDescent="0.3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P12676" s="2"/>
    </row>
    <row r="12677" spans="1:16" ht="14.25" customHeight="1" x14ac:dyDescent="0.3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P12677" s="2"/>
    </row>
    <row r="12678" spans="1:16" ht="14.25" customHeight="1" x14ac:dyDescent="0.3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P12678" s="2"/>
    </row>
    <row r="12679" spans="1:16" ht="14.25" customHeight="1" x14ac:dyDescent="0.3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P12679" s="2"/>
    </row>
    <row r="12680" spans="1:16" ht="14.25" customHeight="1" x14ac:dyDescent="0.3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P12680" s="2"/>
    </row>
    <row r="12681" spans="1:16" ht="14.25" customHeight="1" x14ac:dyDescent="0.3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P12681" s="2"/>
    </row>
    <row r="12682" spans="1:16" ht="14.25" customHeight="1" x14ac:dyDescent="0.3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P12682" s="2"/>
    </row>
    <row r="12683" spans="1:16" ht="14.25" customHeight="1" x14ac:dyDescent="0.3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P12683" s="2"/>
    </row>
    <row r="12684" spans="1:16" ht="14.25" customHeight="1" x14ac:dyDescent="0.3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P12684" s="2"/>
    </row>
    <row r="12685" spans="1:16" ht="14.25" customHeight="1" x14ac:dyDescent="0.3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P12685" s="2"/>
    </row>
    <row r="12686" spans="1:16" ht="14.25" customHeight="1" x14ac:dyDescent="0.3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P12686" s="2"/>
    </row>
    <row r="12687" spans="1:16" ht="14.25" customHeight="1" x14ac:dyDescent="0.3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P12687" s="2"/>
    </row>
    <row r="12688" spans="1:16" ht="14.25" customHeight="1" x14ac:dyDescent="0.3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P12688" s="2"/>
    </row>
    <row r="12689" spans="1:16" ht="14.25" customHeight="1" x14ac:dyDescent="0.3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P12689" s="2"/>
    </row>
    <row r="12690" spans="1:16" ht="14.25" customHeight="1" x14ac:dyDescent="0.3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P12690" s="2"/>
    </row>
    <row r="12691" spans="1:16" ht="14.25" customHeight="1" x14ac:dyDescent="0.3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P12691" s="2"/>
    </row>
    <row r="12692" spans="1:16" ht="14.25" customHeight="1" x14ac:dyDescent="0.3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P12692" s="2"/>
    </row>
    <row r="12693" spans="1:16" ht="14.25" customHeight="1" x14ac:dyDescent="0.3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P12693" s="2"/>
    </row>
    <row r="12694" spans="1:16" ht="14.25" customHeight="1" x14ac:dyDescent="0.3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P12694" s="2"/>
    </row>
    <row r="12695" spans="1:16" ht="14.25" customHeight="1" x14ac:dyDescent="0.3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P12695" s="2"/>
    </row>
    <row r="12696" spans="1:16" ht="14.25" customHeight="1" x14ac:dyDescent="0.3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P12696" s="2"/>
    </row>
    <row r="12697" spans="1:16" ht="14.25" customHeight="1" x14ac:dyDescent="0.3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P12697" s="2"/>
    </row>
    <row r="12698" spans="1:16" ht="14.25" customHeight="1" x14ac:dyDescent="0.3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P12698" s="2"/>
    </row>
    <row r="12699" spans="1:16" ht="14.25" customHeight="1" x14ac:dyDescent="0.3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P12699" s="2"/>
    </row>
    <row r="12700" spans="1:16" ht="14.25" customHeight="1" x14ac:dyDescent="0.3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P12700" s="2"/>
    </row>
    <row r="12701" spans="1:16" ht="14.25" customHeight="1" x14ac:dyDescent="0.3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P12701" s="2"/>
    </row>
    <row r="12702" spans="1:16" ht="14.25" customHeight="1" x14ac:dyDescent="0.3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P12702" s="2"/>
    </row>
    <row r="12703" spans="1:16" ht="14.25" customHeight="1" x14ac:dyDescent="0.3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P12703" s="2"/>
    </row>
    <row r="12704" spans="1:16" ht="14.25" customHeight="1" x14ac:dyDescent="0.3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P12704" s="2"/>
    </row>
    <row r="12705" spans="1:16" ht="14.25" customHeight="1" x14ac:dyDescent="0.3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P12705" s="2"/>
    </row>
    <row r="12706" spans="1:16" ht="14.25" customHeight="1" x14ac:dyDescent="0.3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P12706" s="2"/>
    </row>
    <row r="12707" spans="1:16" ht="14.25" customHeight="1" x14ac:dyDescent="0.3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P12707" s="2"/>
    </row>
    <row r="12708" spans="1:16" ht="14.25" customHeight="1" x14ac:dyDescent="0.3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P12708" s="2"/>
    </row>
    <row r="12709" spans="1:16" ht="14.25" customHeight="1" x14ac:dyDescent="0.3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P12709" s="2"/>
    </row>
    <row r="12710" spans="1:16" ht="14.25" customHeight="1" x14ac:dyDescent="0.3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P12710" s="2"/>
    </row>
    <row r="12711" spans="1:16" ht="14.25" customHeight="1" x14ac:dyDescent="0.3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P12711" s="2"/>
    </row>
    <row r="12712" spans="1:16" ht="14.25" customHeight="1" x14ac:dyDescent="0.3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P12712" s="2"/>
    </row>
    <row r="12713" spans="1:16" ht="14.25" customHeight="1" x14ac:dyDescent="0.3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P12713" s="2"/>
    </row>
    <row r="12714" spans="1:16" ht="14.25" customHeight="1" x14ac:dyDescent="0.3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P12714" s="2"/>
    </row>
    <row r="12715" spans="1:16" ht="14.25" customHeight="1" x14ac:dyDescent="0.3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P12715" s="2"/>
    </row>
    <row r="12716" spans="1:16" ht="14.25" customHeight="1" x14ac:dyDescent="0.3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P12716" s="2"/>
    </row>
    <row r="12717" spans="1:16" ht="14.25" customHeight="1" x14ac:dyDescent="0.3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P12717" s="2"/>
    </row>
    <row r="12718" spans="1:16" ht="14.25" customHeight="1" x14ac:dyDescent="0.3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P12718" s="2"/>
    </row>
    <row r="12719" spans="1:16" ht="14.25" customHeight="1" x14ac:dyDescent="0.3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P12719" s="2"/>
    </row>
    <row r="12720" spans="1:16" ht="14.25" customHeight="1" x14ac:dyDescent="0.3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P12720" s="2"/>
    </row>
    <row r="12721" spans="1:16" ht="14.25" customHeight="1" x14ac:dyDescent="0.3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P12721" s="2"/>
    </row>
    <row r="12722" spans="1:16" ht="14.25" customHeight="1" x14ac:dyDescent="0.3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P12722" s="2"/>
    </row>
    <row r="12723" spans="1:16" ht="14.25" customHeight="1" x14ac:dyDescent="0.3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P12723" s="2"/>
    </row>
    <row r="12724" spans="1:16" ht="14.25" customHeight="1" x14ac:dyDescent="0.3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P12724" s="2"/>
    </row>
    <row r="12725" spans="1:16" ht="14.25" customHeight="1" x14ac:dyDescent="0.3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P12725" s="2"/>
    </row>
    <row r="12726" spans="1:16" ht="14.25" customHeight="1" x14ac:dyDescent="0.3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P12726" s="2"/>
    </row>
    <row r="12727" spans="1:16" ht="14.25" customHeight="1" x14ac:dyDescent="0.3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P12727" s="2"/>
    </row>
    <row r="12728" spans="1:16" ht="14.25" customHeight="1" x14ac:dyDescent="0.3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P12728" s="2"/>
    </row>
    <row r="12729" spans="1:16" ht="14.25" customHeight="1" x14ac:dyDescent="0.3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P12729" s="2"/>
    </row>
    <row r="12730" spans="1:16" ht="14.25" customHeight="1" x14ac:dyDescent="0.3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P12730" s="2"/>
    </row>
    <row r="12731" spans="1:16" ht="14.25" customHeight="1" x14ac:dyDescent="0.3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P12731" s="2"/>
    </row>
    <row r="12732" spans="1:16" ht="14.25" customHeight="1" x14ac:dyDescent="0.3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P12732" s="2"/>
    </row>
    <row r="12733" spans="1:16" ht="14.25" customHeight="1" x14ac:dyDescent="0.3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P12733" s="2"/>
    </row>
    <row r="12734" spans="1:16" ht="14.25" customHeight="1" x14ac:dyDescent="0.3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P12734" s="2"/>
    </row>
    <row r="12735" spans="1:16" ht="14.25" customHeight="1" x14ac:dyDescent="0.3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P12735" s="2"/>
    </row>
    <row r="12736" spans="1:16" ht="14.25" customHeight="1" x14ac:dyDescent="0.3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P12736" s="2"/>
    </row>
    <row r="12737" spans="1:16" ht="14.25" customHeight="1" x14ac:dyDescent="0.3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P12737" s="2"/>
    </row>
    <row r="12738" spans="1:16" ht="14.25" customHeight="1" x14ac:dyDescent="0.3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 t="shared" si="396"/>
        <v>482.10469999999998</v>
      </c>
      <c r="H12738" s="2">
        <f t="shared" si="397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P12738" s="2"/>
    </row>
    <row r="12739" spans="1:16" ht="14.25" customHeight="1" x14ac:dyDescent="0.3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 t="shared" ref="G12739:G12802" si="398">E12739*F12739</f>
        <v>782.1345</v>
      </c>
      <c r="H12739" s="2">
        <f t="shared" ref="H12739:H12802" si="399"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P12739" s="2"/>
    </row>
    <row r="12740" spans="1:16" ht="14.25" customHeight="1" x14ac:dyDescent="0.3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P12740" s="2"/>
    </row>
    <row r="12741" spans="1:16" ht="14.25" customHeight="1" x14ac:dyDescent="0.3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P12741" s="2"/>
    </row>
    <row r="12742" spans="1:16" ht="14.25" customHeight="1" x14ac:dyDescent="0.3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P12742" s="2"/>
    </row>
    <row r="12743" spans="1:16" ht="14.25" customHeight="1" x14ac:dyDescent="0.3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P12743" s="2"/>
    </row>
    <row r="12744" spans="1:16" ht="14.25" customHeight="1" x14ac:dyDescent="0.3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P12744" s="2"/>
    </row>
    <row r="12745" spans="1:16" ht="14.25" customHeight="1" x14ac:dyDescent="0.3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P12745" s="2"/>
    </row>
    <row r="12746" spans="1:16" ht="14.25" customHeight="1" x14ac:dyDescent="0.3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P12746" s="2"/>
    </row>
    <row r="12747" spans="1:16" ht="14.25" customHeight="1" x14ac:dyDescent="0.3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P12747" s="2"/>
    </row>
    <row r="12748" spans="1:16" ht="14.25" customHeight="1" x14ac:dyDescent="0.3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P12748" s="2"/>
    </row>
    <row r="12749" spans="1:16" ht="14.25" customHeight="1" x14ac:dyDescent="0.3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P12749" s="2"/>
    </row>
    <row r="12750" spans="1:16" ht="14.25" customHeight="1" x14ac:dyDescent="0.3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P12750" s="2"/>
    </row>
    <row r="12751" spans="1:16" ht="14.25" customHeight="1" x14ac:dyDescent="0.3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P12751" s="2"/>
    </row>
    <row r="12752" spans="1:16" ht="14.25" customHeight="1" x14ac:dyDescent="0.3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P12752" s="2"/>
    </row>
    <row r="12753" spans="1:16" ht="14.25" customHeight="1" x14ac:dyDescent="0.3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P12753" s="2"/>
    </row>
    <row r="12754" spans="1:16" ht="14.25" customHeight="1" x14ac:dyDescent="0.3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P12754" s="2"/>
    </row>
    <row r="12755" spans="1:16" ht="14.25" customHeight="1" x14ac:dyDescent="0.3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P12755" s="2"/>
    </row>
    <row r="12756" spans="1:16" ht="14.25" customHeight="1" x14ac:dyDescent="0.3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P12756" s="2"/>
    </row>
    <row r="12757" spans="1:16" ht="14.25" customHeight="1" x14ac:dyDescent="0.3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P12757" s="2"/>
    </row>
    <row r="12758" spans="1:16" ht="14.25" customHeight="1" x14ac:dyDescent="0.3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P12758" s="2"/>
    </row>
    <row r="12759" spans="1:16" ht="14.25" customHeight="1" x14ac:dyDescent="0.3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P12759" s="2"/>
    </row>
    <row r="12760" spans="1:16" ht="14.25" customHeight="1" x14ac:dyDescent="0.3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P12760" s="2"/>
    </row>
    <row r="12761" spans="1:16" ht="14.25" customHeight="1" x14ac:dyDescent="0.3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P12761" s="2"/>
    </row>
    <row r="12762" spans="1:16" ht="14.25" customHeight="1" x14ac:dyDescent="0.3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P12762" s="2"/>
    </row>
    <row r="12763" spans="1:16" ht="14.25" customHeight="1" x14ac:dyDescent="0.3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P12763" s="2"/>
    </row>
    <row r="12764" spans="1:16" ht="14.25" customHeight="1" x14ac:dyDescent="0.3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P12764" s="2"/>
    </row>
    <row r="12765" spans="1:16" ht="14.25" customHeight="1" x14ac:dyDescent="0.3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P12765" s="2"/>
    </row>
    <row r="12766" spans="1:16" ht="14.25" customHeight="1" x14ac:dyDescent="0.3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P12766" s="2"/>
    </row>
    <row r="12767" spans="1:16" ht="14.25" customHeight="1" x14ac:dyDescent="0.3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P12767" s="2"/>
    </row>
    <row r="12768" spans="1:16" ht="14.25" customHeight="1" x14ac:dyDescent="0.3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P12768" s="2"/>
    </row>
    <row r="12769" spans="1:16" ht="14.25" customHeight="1" x14ac:dyDescent="0.3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P12769" s="2"/>
    </row>
    <row r="12770" spans="1:16" ht="14.25" customHeight="1" x14ac:dyDescent="0.3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P12770" s="2"/>
    </row>
    <row r="12771" spans="1:16" ht="14.25" customHeight="1" x14ac:dyDescent="0.3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P12771" s="2"/>
    </row>
    <row r="12772" spans="1:16" ht="14.25" customHeight="1" x14ac:dyDescent="0.3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P12772" s="2"/>
    </row>
    <row r="12773" spans="1:16" ht="14.25" customHeight="1" x14ac:dyDescent="0.3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P12773" s="2"/>
    </row>
    <row r="12774" spans="1:16" ht="14.25" customHeight="1" x14ac:dyDescent="0.3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P12774" s="2"/>
    </row>
    <row r="12775" spans="1:16" ht="14.25" customHeight="1" x14ac:dyDescent="0.3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P12775" s="2"/>
    </row>
    <row r="12776" spans="1:16" ht="14.25" customHeight="1" x14ac:dyDescent="0.3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P12776" s="2"/>
    </row>
    <row r="12777" spans="1:16" ht="14.25" customHeight="1" x14ac:dyDescent="0.3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P12777" s="2"/>
    </row>
    <row r="12778" spans="1:16" ht="14.25" customHeight="1" x14ac:dyDescent="0.3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P12778" s="2"/>
    </row>
    <row r="12779" spans="1:16" ht="14.25" customHeight="1" x14ac:dyDescent="0.3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P12779" s="2"/>
    </row>
    <row r="12780" spans="1:16" ht="14.25" customHeight="1" x14ac:dyDescent="0.3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P12780" s="2"/>
    </row>
    <row r="12781" spans="1:16" ht="14.25" customHeight="1" x14ac:dyDescent="0.3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P12781" s="2"/>
    </row>
    <row r="12782" spans="1:16" ht="14.25" customHeight="1" x14ac:dyDescent="0.3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P12782" s="2"/>
    </row>
    <row r="12783" spans="1:16" ht="14.25" customHeight="1" x14ac:dyDescent="0.3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P12783" s="2"/>
    </row>
    <row r="12784" spans="1:16" ht="14.25" customHeight="1" x14ac:dyDescent="0.3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P12784" s="2"/>
    </row>
    <row r="12785" spans="1:16" ht="14.25" customHeight="1" x14ac:dyDescent="0.3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P12785" s="2"/>
    </row>
    <row r="12786" spans="1:16" ht="14.25" customHeight="1" x14ac:dyDescent="0.3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P12786" s="2"/>
    </row>
    <row r="12787" spans="1:16" ht="14.25" customHeight="1" x14ac:dyDescent="0.3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P12787" s="2"/>
    </row>
    <row r="12788" spans="1:16" ht="14.25" customHeight="1" x14ac:dyDescent="0.3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P12788" s="2"/>
    </row>
    <row r="12789" spans="1:16" ht="14.25" customHeight="1" x14ac:dyDescent="0.3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P12789" s="2"/>
    </row>
    <row r="12790" spans="1:16" ht="14.25" customHeight="1" x14ac:dyDescent="0.3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P12790" s="2"/>
    </row>
    <row r="12791" spans="1:16" ht="14.25" customHeight="1" x14ac:dyDescent="0.3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  <c r="P12791" s="2"/>
    </row>
    <row r="12792" spans="1:16" ht="14.25" customHeight="1" x14ac:dyDescent="0.3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P12792" s="2"/>
    </row>
    <row r="12793" spans="1:16" ht="14.25" customHeight="1" x14ac:dyDescent="0.3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P12793" s="2"/>
    </row>
    <row r="12794" spans="1:16" ht="14.25" customHeight="1" x14ac:dyDescent="0.3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P12794" s="2"/>
    </row>
    <row r="12795" spans="1:16" ht="14.25" customHeight="1" x14ac:dyDescent="0.3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P12795" s="2"/>
    </row>
    <row r="12796" spans="1:16" ht="14.25" customHeight="1" x14ac:dyDescent="0.3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P12796" s="2"/>
    </row>
    <row r="12797" spans="1:16" ht="14.25" customHeight="1" x14ac:dyDescent="0.3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P12797" s="2"/>
    </row>
    <row r="12798" spans="1:16" ht="14.25" customHeight="1" x14ac:dyDescent="0.3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P12798" s="2"/>
    </row>
    <row r="12799" spans="1:16" ht="14.25" customHeight="1" x14ac:dyDescent="0.3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P12799" s="2"/>
    </row>
    <row r="12800" spans="1:16" ht="14.25" customHeight="1" x14ac:dyDescent="0.3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P12800" s="2"/>
    </row>
    <row r="12801" spans="1:16" ht="14.25" customHeight="1" x14ac:dyDescent="0.3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P12801" s="2"/>
    </row>
    <row r="12802" spans="1:16" ht="14.25" customHeight="1" x14ac:dyDescent="0.3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 t="shared" si="398"/>
        <v>683.71199999999999</v>
      </c>
      <c r="H12802" s="2">
        <f t="shared" si="3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P12802" s="2"/>
    </row>
    <row r="12803" spans="1:16" ht="14.25" customHeight="1" x14ac:dyDescent="0.3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 t="shared" ref="G12803:G12866" si="400">E12803*F12803</f>
        <v>506.71799999999996</v>
      </c>
      <c r="H12803" s="2">
        <f t="shared" ref="H12803:H12866" si="401"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P12803" s="2"/>
    </row>
    <row r="12804" spans="1:16" ht="14.25" customHeight="1" x14ac:dyDescent="0.3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P12804" s="2"/>
    </row>
    <row r="12805" spans="1:16" ht="14.25" customHeight="1" x14ac:dyDescent="0.3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P12805" s="2"/>
    </row>
    <row r="12806" spans="1:16" ht="14.25" customHeight="1" x14ac:dyDescent="0.3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P12806" s="2"/>
    </row>
    <row r="12807" spans="1:16" ht="14.25" customHeight="1" x14ac:dyDescent="0.3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P12807" s="2"/>
    </row>
    <row r="12808" spans="1:16" ht="14.25" customHeight="1" x14ac:dyDescent="0.3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P12808" s="2"/>
    </row>
    <row r="12809" spans="1:16" ht="14.25" customHeight="1" x14ac:dyDescent="0.3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P12809" s="2"/>
    </row>
    <row r="12810" spans="1:16" ht="14.25" customHeight="1" x14ac:dyDescent="0.3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P12810" s="2"/>
    </row>
    <row r="12811" spans="1:16" ht="14.25" customHeight="1" x14ac:dyDescent="0.3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P12811" s="2"/>
    </row>
    <row r="12812" spans="1:16" ht="14.25" customHeight="1" x14ac:dyDescent="0.3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P12812" s="2"/>
    </row>
    <row r="12813" spans="1:16" ht="14.25" customHeight="1" x14ac:dyDescent="0.3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P12813" s="2"/>
    </row>
    <row r="12814" spans="1:16" ht="14.25" customHeight="1" x14ac:dyDescent="0.3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P12814" s="2"/>
    </row>
    <row r="12815" spans="1:16" ht="14.25" customHeight="1" x14ac:dyDescent="0.3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P12815" s="2"/>
    </row>
    <row r="12816" spans="1:16" ht="14.25" customHeight="1" x14ac:dyDescent="0.3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P12816" s="2"/>
    </row>
    <row r="12817" spans="1:16" ht="14.25" customHeight="1" x14ac:dyDescent="0.3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P12817" s="2"/>
    </row>
    <row r="12818" spans="1:16" ht="14.25" customHeight="1" x14ac:dyDescent="0.3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P12818" s="2"/>
    </row>
    <row r="12819" spans="1:16" ht="14.25" customHeight="1" x14ac:dyDescent="0.3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P12819" s="2"/>
    </row>
    <row r="12820" spans="1:16" ht="14.25" customHeight="1" x14ac:dyDescent="0.3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P12820" s="2"/>
    </row>
    <row r="12821" spans="1:16" ht="14.25" customHeight="1" x14ac:dyDescent="0.3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P12821" s="2"/>
    </row>
    <row r="12822" spans="1:16" ht="14.25" customHeight="1" x14ac:dyDescent="0.3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P12822" s="2"/>
    </row>
    <row r="12823" spans="1:16" ht="14.25" customHeight="1" x14ac:dyDescent="0.3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P12823" s="2"/>
    </row>
    <row r="12824" spans="1:16" ht="14.25" customHeight="1" x14ac:dyDescent="0.3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P12824" s="2"/>
    </row>
    <row r="12825" spans="1:16" ht="14.25" customHeight="1" x14ac:dyDescent="0.3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P12825" s="2"/>
    </row>
    <row r="12826" spans="1:16" ht="14.25" customHeight="1" x14ac:dyDescent="0.3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P12826" s="2"/>
    </row>
    <row r="12827" spans="1:16" ht="14.25" customHeight="1" x14ac:dyDescent="0.3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P12827" s="2"/>
    </row>
    <row r="12828" spans="1:16" ht="14.25" customHeight="1" x14ac:dyDescent="0.3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P12828" s="2"/>
    </row>
    <row r="12829" spans="1:16" ht="14.25" customHeight="1" x14ac:dyDescent="0.3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P12829" s="2"/>
    </row>
    <row r="12830" spans="1:16" ht="14.25" customHeight="1" x14ac:dyDescent="0.3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P12830" s="2"/>
    </row>
    <row r="12831" spans="1:16" ht="14.25" customHeight="1" x14ac:dyDescent="0.3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P12831" s="2"/>
    </row>
    <row r="12832" spans="1:16" ht="14.25" customHeight="1" x14ac:dyDescent="0.3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P12832" s="2"/>
    </row>
    <row r="12833" spans="1:16" ht="14.25" customHeight="1" x14ac:dyDescent="0.3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P12833" s="2"/>
    </row>
    <row r="12834" spans="1:16" ht="14.25" customHeight="1" x14ac:dyDescent="0.3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P12834" s="2"/>
    </row>
    <row r="12835" spans="1:16" ht="14.25" customHeight="1" x14ac:dyDescent="0.3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P12835" s="2"/>
    </row>
    <row r="12836" spans="1:16" ht="14.25" customHeight="1" x14ac:dyDescent="0.3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P12836" s="2"/>
    </row>
    <row r="12837" spans="1:16" ht="14.25" customHeight="1" x14ac:dyDescent="0.3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P12837" s="2"/>
    </row>
    <row r="12838" spans="1:16" ht="14.25" customHeight="1" x14ac:dyDescent="0.3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P12838" s="2"/>
    </row>
    <row r="12839" spans="1:16" ht="14.25" customHeight="1" x14ac:dyDescent="0.3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P12839" s="2"/>
    </row>
    <row r="12840" spans="1:16" ht="14.25" customHeight="1" x14ac:dyDescent="0.3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P12840" s="2"/>
    </row>
    <row r="12841" spans="1:16" ht="14.25" customHeight="1" x14ac:dyDescent="0.3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P12841" s="2"/>
    </row>
    <row r="12842" spans="1:16" ht="14.25" customHeight="1" x14ac:dyDescent="0.3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P12842" s="2"/>
    </row>
    <row r="12843" spans="1:16" ht="14.25" customHeight="1" x14ac:dyDescent="0.3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P12843" s="2"/>
    </row>
    <row r="12844" spans="1:16" ht="14.25" customHeight="1" x14ac:dyDescent="0.3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P12844" s="2"/>
    </row>
    <row r="12845" spans="1:16" ht="14.25" customHeight="1" x14ac:dyDescent="0.3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P12845" s="2"/>
    </row>
    <row r="12846" spans="1:16" ht="14.25" customHeight="1" x14ac:dyDescent="0.3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P12846" s="2"/>
    </row>
    <row r="12847" spans="1:16" ht="14.25" customHeight="1" x14ac:dyDescent="0.3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P12847" s="2"/>
    </row>
    <row r="12848" spans="1:16" ht="14.25" customHeight="1" x14ac:dyDescent="0.3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P12848" s="2"/>
    </row>
    <row r="12849" spans="1:16" ht="14.25" customHeight="1" x14ac:dyDescent="0.3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P12849" s="2"/>
    </row>
    <row r="12850" spans="1:16" ht="14.25" customHeight="1" x14ac:dyDescent="0.3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P12850" s="2"/>
    </row>
    <row r="12851" spans="1:16" ht="14.25" customHeight="1" x14ac:dyDescent="0.3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P12851" s="2"/>
    </row>
    <row r="12852" spans="1:16" ht="14.25" customHeight="1" x14ac:dyDescent="0.3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P12852" s="2"/>
    </row>
    <row r="12853" spans="1:16" ht="14.25" customHeight="1" x14ac:dyDescent="0.3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P12853" s="2"/>
    </row>
    <row r="12854" spans="1:16" ht="14.25" customHeight="1" x14ac:dyDescent="0.3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P12854" s="2"/>
    </row>
    <row r="12855" spans="1:16" ht="14.25" customHeight="1" x14ac:dyDescent="0.3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P12855" s="2"/>
    </row>
    <row r="12856" spans="1:16" ht="14.25" customHeight="1" x14ac:dyDescent="0.3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P12856" s="2"/>
    </row>
    <row r="12857" spans="1:16" ht="14.25" customHeight="1" x14ac:dyDescent="0.3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P12857" s="2"/>
    </row>
    <row r="12858" spans="1:16" ht="14.25" customHeight="1" x14ac:dyDescent="0.3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P12858" s="2"/>
    </row>
    <row r="12859" spans="1:16" ht="14.25" customHeight="1" x14ac:dyDescent="0.3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P12859" s="2"/>
    </row>
    <row r="12860" spans="1:16" ht="14.25" customHeight="1" x14ac:dyDescent="0.3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P12860" s="2"/>
    </row>
    <row r="12861" spans="1:16" ht="14.25" customHeight="1" x14ac:dyDescent="0.3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P12861" s="2"/>
    </row>
    <row r="12862" spans="1:16" ht="14.25" customHeight="1" x14ac:dyDescent="0.3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P12862" s="2"/>
    </row>
    <row r="12863" spans="1:16" ht="14.25" customHeight="1" x14ac:dyDescent="0.3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P12863" s="2"/>
    </row>
    <row r="12864" spans="1:16" ht="14.25" customHeight="1" x14ac:dyDescent="0.3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P12864" s="2"/>
    </row>
    <row r="12865" spans="1:16" ht="14.25" customHeight="1" x14ac:dyDescent="0.3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P12865" s="2"/>
    </row>
    <row r="12866" spans="1:16" ht="14.25" customHeight="1" x14ac:dyDescent="0.3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 t="shared" si="400"/>
        <v>512.19849999999997</v>
      </c>
      <c r="H12866" s="2">
        <f t="shared" si="401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P12866" s="2"/>
    </row>
    <row r="12867" spans="1:16" ht="14.25" customHeight="1" x14ac:dyDescent="0.3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 t="shared" ref="G12867:G12930" si="402">E12867*F12867</f>
        <v>1113.0702000000001</v>
      </c>
      <c r="H12867" s="2">
        <f t="shared" ref="H12867:H12930" si="403"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P12867" s="2"/>
    </row>
    <row r="12868" spans="1:16" ht="14.25" customHeight="1" x14ac:dyDescent="0.3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P12868" s="2"/>
    </row>
    <row r="12869" spans="1:16" ht="14.25" customHeight="1" x14ac:dyDescent="0.3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P12869" s="2"/>
    </row>
    <row r="12870" spans="1:16" ht="14.25" customHeight="1" x14ac:dyDescent="0.3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P12870" s="2"/>
    </row>
    <row r="12871" spans="1:16" ht="14.25" customHeight="1" x14ac:dyDescent="0.3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P12871" s="2"/>
    </row>
    <row r="12872" spans="1:16" ht="14.25" customHeight="1" x14ac:dyDescent="0.3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P12872" s="2"/>
    </row>
    <row r="12873" spans="1:16" ht="14.25" customHeight="1" x14ac:dyDescent="0.3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P12873" s="2"/>
    </row>
    <row r="12874" spans="1:16" ht="14.25" customHeight="1" x14ac:dyDescent="0.3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P12874" s="2"/>
    </row>
    <row r="12875" spans="1:16" ht="14.25" customHeight="1" x14ac:dyDescent="0.3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P12875" s="2"/>
    </row>
    <row r="12876" spans="1:16" ht="14.25" customHeight="1" x14ac:dyDescent="0.3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P12876" s="2"/>
    </row>
    <row r="12877" spans="1:16" ht="14.25" customHeight="1" x14ac:dyDescent="0.3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P12877" s="2"/>
    </row>
    <row r="12878" spans="1:16" ht="14.25" customHeight="1" x14ac:dyDescent="0.3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P12878" s="2"/>
    </row>
    <row r="12879" spans="1:16" ht="14.25" customHeight="1" x14ac:dyDescent="0.3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P12879" s="2"/>
    </row>
    <row r="12880" spans="1:16" ht="14.25" customHeight="1" x14ac:dyDescent="0.3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P12880" s="2"/>
    </row>
    <row r="12881" spans="1:16" ht="14.25" customHeight="1" x14ac:dyDescent="0.3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P12881" s="2"/>
    </row>
    <row r="12882" spans="1:16" ht="14.25" customHeight="1" x14ac:dyDescent="0.3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P12882" s="2"/>
    </row>
    <row r="12883" spans="1:16" ht="14.25" customHeight="1" x14ac:dyDescent="0.3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P12883" s="2"/>
    </row>
    <row r="12884" spans="1:16" ht="14.25" customHeight="1" x14ac:dyDescent="0.3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P12884" s="2"/>
    </row>
    <row r="12885" spans="1:16" ht="14.25" customHeight="1" x14ac:dyDescent="0.3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P12885" s="2"/>
    </row>
    <row r="12886" spans="1:16" ht="14.25" customHeight="1" x14ac:dyDescent="0.3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P12886" s="2"/>
    </row>
    <row r="12887" spans="1:16" ht="14.25" customHeight="1" x14ac:dyDescent="0.3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P12887" s="2"/>
    </row>
    <row r="12888" spans="1:16" ht="14.25" customHeight="1" x14ac:dyDescent="0.3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P12888" s="2"/>
    </row>
    <row r="12889" spans="1:16" ht="14.25" customHeight="1" x14ac:dyDescent="0.3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P12889" s="2"/>
    </row>
    <row r="12890" spans="1:16" ht="14.25" customHeight="1" x14ac:dyDescent="0.3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P12890" s="2"/>
    </row>
    <row r="12891" spans="1:16" ht="14.25" customHeight="1" x14ac:dyDescent="0.3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P12891" s="2"/>
    </row>
    <row r="12892" spans="1:16" ht="14.25" customHeight="1" x14ac:dyDescent="0.3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P12892" s="2"/>
    </row>
    <row r="12893" spans="1:16" ht="14.25" customHeight="1" x14ac:dyDescent="0.3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P12893" s="2"/>
    </row>
    <row r="12894" spans="1:16" ht="14.25" customHeight="1" x14ac:dyDescent="0.3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P12894" s="2"/>
    </row>
    <row r="12895" spans="1:16" ht="14.25" customHeight="1" x14ac:dyDescent="0.3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P12895" s="2"/>
    </row>
    <row r="12896" spans="1:16" ht="14.25" customHeight="1" x14ac:dyDescent="0.3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P12896" s="2"/>
    </row>
    <row r="12897" spans="1:16" ht="14.25" customHeight="1" x14ac:dyDescent="0.3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P12897" s="2"/>
    </row>
    <row r="12898" spans="1:16" ht="14.25" customHeight="1" x14ac:dyDescent="0.3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P12898" s="2"/>
    </row>
    <row r="12899" spans="1:16" ht="14.25" customHeight="1" x14ac:dyDescent="0.3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P12899" s="2"/>
    </row>
    <row r="12900" spans="1:16" ht="14.25" customHeight="1" x14ac:dyDescent="0.3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P12900" s="2"/>
    </row>
    <row r="12901" spans="1:16" ht="14.25" customHeight="1" x14ac:dyDescent="0.3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P12901" s="2"/>
    </row>
    <row r="12902" spans="1:16" ht="14.25" customHeight="1" x14ac:dyDescent="0.3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P12902" s="2"/>
    </row>
    <row r="12903" spans="1:16" ht="14.25" customHeight="1" x14ac:dyDescent="0.3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P12903" s="2"/>
    </row>
    <row r="12904" spans="1:16" ht="14.25" customHeight="1" x14ac:dyDescent="0.3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P12904" s="2"/>
    </row>
    <row r="12905" spans="1:16" ht="14.25" customHeight="1" x14ac:dyDescent="0.3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P12905" s="2"/>
    </row>
    <row r="12906" spans="1:16" ht="14.25" customHeight="1" x14ac:dyDescent="0.3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P12906" s="2"/>
    </row>
    <row r="12907" spans="1:16" ht="14.25" customHeight="1" x14ac:dyDescent="0.3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P12907" s="2"/>
    </row>
    <row r="12908" spans="1:16" ht="14.25" customHeight="1" x14ac:dyDescent="0.3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P12908" s="2"/>
    </row>
    <row r="12909" spans="1:16" ht="14.25" customHeight="1" x14ac:dyDescent="0.3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P12909" s="2"/>
    </row>
    <row r="12910" spans="1:16" ht="14.25" customHeight="1" x14ac:dyDescent="0.3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P12910" s="2"/>
    </row>
    <row r="12911" spans="1:16" ht="14.25" customHeight="1" x14ac:dyDescent="0.3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P12911" s="2"/>
    </row>
    <row r="12912" spans="1:16" ht="14.25" customHeight="1" x14ac:dyDescent="0.3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P12912" s="2"/>
    </row>
    <row r="12913" spans="1:16" ht="14.25" customHeight="1" x14ac:dyDescent="0.3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P12913" s="2"/>
    </row>
    <row r="12914" spans="1:16" ht="14.25" customHeight="1" x14ac:dyDescent="0.3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P12914" s="2"/>
    </row>
    <row r="12915" spans="1:16" ht="14.25" customHeight="1" x14ac:dyDescent="0.3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P12915" s="2"/>
    </row>
    <row r="12916" spans="1:16" ht="14.25" customHeight="1" x14ac:dyDescent="0.3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P12916" s="2"/>
    </row>
    <row r="12917" spans="1:16" ht="14.25" customHeight="1" x14ac:dyDescent="0.3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P12917" s="2"/>
    </row>
    <row r="12918" spans="1:16" ht="14.25" customHeight="1" x14ac:dyDescent="0.3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P12918" s="2"/>
    </row>
    <row r="12919" spans="1:16" ht="14.25" customHeight="1" x14ac:dyDescent="0.3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P12919" s="2"/>
    </row>
    <row r="12920" spans="1:16" ht="14.25" customHeight="1" x14ac:dyDescent="0.3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P12920" s="2"/>
    </row>
    <row r="12921" spans="1:16" ht="14.25" customHeight="1" x14ac:dyDescent="0.3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P12921" s="2"/>
    </row>
    <row r="12922" spans="1:16" ht="14.25" customHeight="1" x14ac:dyDescent="0.3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P12922" s="2"/>
    </row>
    <row r="12923" spans="1:16" ht="14.25" customHeight="1" x14ac:dyDescent="0.3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P12923" s="2"/>
    </row>
    <row r="12924" spans="1:16" ht="14.25" customHeight="1" x14ac:dyDescent="0.3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P12924" s="2"/>
    </row>
    <row r="12925" spans="1:16" ht="14.25" customHeight="1" x14ac:dyDescent="0.3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P12925" s="2"/>
    </row>
    <row r="12926" spans="1:16" ht="14.25" customHeight="1" x14ac:dyDescent="0.3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P12926" s="2"/>
    </row>
    <row r="12927" spans="1:16" ht="14.25" customHeight="1" x14ac:dyDescent="0.3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P12927" s="2"/>
    </row>
    <row r="12928" spans="1:16" ht="14.25" customHeight="1" x14ac:dyDescent="0.3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P12928" s="2"/>
    </row>
    <row r="12929" spans="1:16" ht="14.25" customHeight="1" x14ac:dyDescent="0.3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P12929" s="2"/>
    </row>
    <row r="12930" spans="1:16" ht="14.25" customHeight="1" x14ac:dyDescent="0.3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 t="shared" si="402"/>
        <v>880.43350000000009</v>
      </c>
      <c r="H12930" s="2">
        <f t="shared" si="403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P12930" s="2"/>
    </row>
    <row r="12931" spans="1:16" ht="14.25" customHeight="1" x14ac:dyDescent="0.3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 t="shared" ref="G12931:G12994" si="404">E12931*F12931</f>
        <v>445.21919999999994</v>
      </c>
      <c r="H12931" s="2">
        <f t="shared" ref="H12931:H12994" si="405"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P12931" s="2"/>
    </row>
    <row r="12932" spans="1:16" ht="14.25" customHeight="1" x14ac:dyDescent="0.3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P12932" s="2"/>
    </row>
    <row r="12933" spans="1:16" ht="14.25" customHeight="1" x14ac:dyDescent="0.3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P12933" s="2"/>
    </row>
    <row r="12934" spans="1:16" ht="14.25" customHeight="1" x14ac:dyDescent="0.3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P12934" s="2"/>
    </row>
    <row r="12935" spans="1:16" ht="14.25" customHeight="1" x14ac:dyDescent="0.3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P12935" s="2"/>
    </row>
    <row r="12936" spans="1:16" ht="14.25" customHeight="1" x14ac:dyDescent="0.3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P12936" s="2"/>
    </row>
    <row r="12937" spans="1:16" ht="14.25" customHeight="1" x14ac:dyDescent="0.3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P12937" s="2"/>
    </row>
    <row r="12938" spans="1:16" ht="14.25" customHeight="1" x14ac:dyDescent="0.3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P12938" s="2"/>
    </row>
    <row r="12939" spans="1:16" ht="14.25" customHeight="1" x14ac:dyDescent="0.3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P12939" s="2"/>
    </row>
    <row r="12940" spans="1:16" ht="14.25" customHeight="1" x14ac:dyDescent="0.3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P12940" s="2"/>
    </row>
    <row r="12941" spans="1:16" ht="14.25" customHeight="1" x14ac:dyDescent="0.3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P12941" s="2"/>
    </row>
    <row r="12942" spans="1:16" ht="14.25" customHeight="1" x14ac:dyDescent="0.3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P12942" s="2"/>
    </row>
    <row r="12943" spans="1:16" ht="14.25" customHeight="1" x14ac:dyDescent="0.3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P12943" s="2"/>
    </row>
    <row r="12944" spans="1:16" ht="14.25" customHeight="1" x14ac:dyDescent="0.3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P12944" s="2"/>
    </row>
    <row r="12945" spans="1:16" ht="14.25" customHeight="1" x14ac:dyDescent="0.3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P12945" s="2"/>
    </row>
    <row r="12946" spans="1:16" ht="14.25" customHeight="1" x14ac:dyDescent="0.3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P12946" s="2"/>
    </row>
    <row r="12947" spans="1:16" ht="14.25" customHeight="1" x14ac:dyDescent="0.3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P12947" s="2"/>
    </row>
    <row r="12948" spans="1:16" ht="14.25" customHeight="1" x14ac:dyDescent="0.3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P12948" s="2"/>
    </row>
    <row r="12949" spans="1:16" ht="14.25" customHeight="1" x14ac:dyDescent="0.3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P12949" s="2"/>
    </row>
    <row r="12950" spans="1:16" ht="14.25" customHeight="1" x14ac:dyDescent="0.3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P12950" s="2"/>
    </row>
    <row r="12951" spans="1:16" ht="14.25" customHeight="1" x14ac:dyDescent="0.3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P12951" s="2"/>
    </row>
    <row r="12952" spans="1:16" ht="14.25" customHeight="1" x14ac:dyDescent="0.3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P12952" s="2"/>
    </row>
    <row r="12953" spans="1:16" ht="14.25" customHeight="1" x14ac:dyDescent="0.3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P12953" s="2"/>
    </row>
    <row r="12954" spans="1:16" ht="14.25" customHeight="1" x14ac:dyDescent="0.3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P12954" s="2"/>
    </row>
    <row r="12955" spans="1:16" ht="14.25" customHeight="1" x14ac:dyDescent="0.3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P12955" s="2"/>
    </row>
    <row r="12956" spans="1:16" ht="14.25" customHeight="1" x14ac:dyDescent="0.3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P12956" s="2"/>
    </row>
    <row r="12957" spans="1:16" ht="14.25" customHeight="1" x14ac:dyDescent="0.3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P12957" s="2"/>
    </row>
    <row r="12958" spans="1:16" ht="14.25" customHeight="1" x14ac:dyDescent="0.3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P12958" s="2"/>
    </row>
    <row r="12959" spans="1:16" ht="14.25" customHeight="1" x14ac:dyDescent="0.3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P12959" s="2"/>
    </row>
    <row r="12960" spans="1:16" ht="14.25" customHeight="1" x14ac:dyDescent="0.3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P12960" s="2"/>
    </row>
    <row r="12961" spans="1:16" ht="14.25" customHeight="1" x14ac:dyDescent="0.3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P12961" s="2"/>
    </row>
    <row r="12962" spans="1:16" ht="14.25" customHeight="1" x14ac:dyDescent="0.3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P12962" s="2"/>
    </row>
    <row r="12963" spans="1:16" ht="14.25" customHeight="1" x14ac:dyDescent="0.3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P12963" s="2"/>
    </row>
    <row r="12964" spans="1:16" ht="14.25" customHeight="1" x14ac:dyDescent="0.3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P12964" s="2"/>
    </row>
    <row r="12965" spans="1:16" ht="14.25" customHeight="1" x14ac:dyDescent="0.3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P12965" s="2"/>
    </row>
    <row r="12966" spans="1:16" ht="14.25" customHeight="1" x14ac:dyDescent="0.3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P12966" s="2"/>
    </row>
    <row r="12967" spans="1:16" ht="14.25" customHeight="1" x14ac:dyDescent="0.3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P12967" s="2"/>
    </row>
    <row r="12968" spans="1:16" ht="14.25" customHeight="1" x14ac:dyDescent="0.3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P12968" s="2"/>
    </row>
    <row r="12969" spans="1:16" ht="14.25" customHeight="1" x14ac:dyDescent="0.3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P12969" s="2"/>
    </row>
    <row r="12970" spans="1:16" ht="14.25" customHeight="1" x14ac:dyDescent="0.3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P12970" s="2"/>
    </row>
    <row r="12971" spans="1:16" ht="14.25" customHeight="1" x14ac:dyDescent="0.3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P12971" s="2"/>
    </row>
    <row r="12972" spans="1:16" ht="14.25" customHeight="1" x14ac:dyDescent="0.3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P12972" s="2"/>
    </row>
    <row r="12973" spans="1:16" ht="14.25" customHeight="1" x14ac:dyDescent="0.3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P12973" s="2"/>
    </row>
    <row r="12974" spans="1:16" ht="14.25" customHeight="1" x14ac:dyDescent="0.3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P12974" s="2"/>
    </row>
    <row r="12975" spans="1:16" ht="14.25" customHeight="1" x14ac:dyDescent="0.3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P12975" s="2"/>
    </row>
    <row r="12976" spans="1:16" ht="14.25" customHeight="1" x14ac:dyDescent="0.3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P12976" s="2"/>
    </row>
    <row r="12977" spans="1:16" ht="14.25" customHeight="1" x14ac:dyDescent="0.3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P12977" s="2"/>
    </row>
    <row r="12978" spans="1:16" ht="14.25" customHeight="1" x14ac:dyDescent="0.3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P12978" s="2"/>
    </row>
    <row r="12979" spans="1:16" ht="14.25" customHeight="1" x14ac:dyDescent="0.3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P12979" s="2"/>
    </row>
    <row r="12980" spans="1:16" ht="14.25" customHeight="1" x14ac:dyDescent="0.3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P12980" s="2"/>
    </row>
    <row r="12981" spans="1:16" ht="14.25" customHeight="1" x14ac:dyDescent="0.3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P12981" s="2"/>
    </row>
    <row r="12982" spans="1:16" ht="14.25" customHeight="1" x14ac:dyDescent="0.3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P12982" s="2"/>
    </row>
    <row r="12983" spans="1:16" ht="14.25" customHeight="1" x14ac:dyDescent="0.3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P12983" s="2"/>
    </row>
    <row r="12984" spans="1:16" ht="14.25" customHeight="1" x14ac:dyDescent="0.3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P12984" s="2"/>
    </row>
    <row r="12985" spans="1:16" ht="14.25" customHeight="1" x14ac:dyDescent="0.3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P12985" s="2"/>
    </row>
    <row r="12986" spans="1:16" ht="14.25" customHeight="1" x14ac:dyDescent="0.3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P12986" s="2"/>
    </row>
    <row r="12987" spans="1:16" ht="14.25" customHeight="1" x14ac:dyDescent="0.3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P12987" s="2"/>
    </row>
    <row r="12988" spans="1:16" ht="14.25" customHeight="1" x14ac:dyDescent="0.3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P12988" s="2"/>
    </row>
    <row r="12989" spans="1:16" ht="14.25" customHeight="1" x14ac:dyDescent="0.3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P12989" s="2"/>
    </row>
    <row r="12990" spans="1:16" ht="14.25" customHeight="1" x14ac:dyDescent="0.3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P12990" s="2"/>
    </row>
    <row r="12991" spans="1:16" ht="14.25" customHeight="1" x14ac:dyDescent="0.3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P12991" s="2"/>
    </row>
    <row r="12992" spans="1:16" ht="14.25" customHeight="1" x14ac:dyDescent="0.3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P12992" s="2"/>
    </row>
    <row r="12993" spans="1:16" ht="14.25" customHeight="1" x14ac:dyDescent="0.3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P12993" s="2"/>
    </row>
    <row r="12994" spans="1:16" ht="14.25" customHeight="1" x14ac:dyDescent="0.3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 t="shared" si="404"/>
        <v>222.57800000000003</v>
      </c>
      <c r="H12994" s="2">
        <f t="shared" si="405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P12994" s="2"/>
    </row>
    <row r="12995" spans="1:16" ht="14.25" customHeight="1" x14ac:dyDescent="0.3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 t="shared" ref="G12995:G13058" si="406">E12995*F12995</f>
        <v>1109.9925000000001</v>
      </c>
      <c r="H12995" s="2">
        <f t="shared" ref="H12995:H13058" si="407"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P12995" s="2"/>
    </row>
    <row r="12996" spans="1:16" ht="14.25" customHeight="1" x14ac:dyDescent="0.3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P12996" s="2"/>
    </row>
    <row r="12997" spans="1:16" ht="14.25" customHeight="1" x14ac:dyDescent="0.3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P12997" s="2"/>
    </row>
    <row r="12998" spans="1:16" ht="14.25" customHeight="1" x14ac:dyDescent="0.3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P12998" s="2"/>
    </row>
    <row r="12999" spans="1:16" ht="14.25" customHeight="1" x14ac:dyDescent="0.3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P12999" s="2"/>
    </row>
    <row r="13000" spans="1:16" ht="14.25" customHeight="1" x14ac:dyDescent="0.3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P13000" s="2"/>
    </row>
    <row r="13001" spans="1:16" ht="14.25" customHeight="1" x14ac:dyDescent="0.3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P13001" s="2"/>
    </row>
    <row r="13002" spans="1:16" ht="14.25" customHeight="1" x14ac:dyDescent="0.3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P13002" s="2"/>
    </row>
    <row r="13003" spans="1:16" ht="14.25" customHeight="1" x14ac:dyDescent="0.3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P13003" s="2"/>
    </row>
    <row r="13004" spans="1:16" ht="14.25" customHeight="1" x14ac:dyDescent="0.3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P13004" s="2"/>
    </row>
    <row r="13005" spans="1:16" ht="14.25" customHeight="1" x14ac:dyDescent="0.3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P13005" s="2"/>
    </row>
    <row r="13006" spans="1:16" ht="14.25" customHeight="1" x14ac:dyDescent="0.3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P13006" s="2"/>
    </row>
    <row r="13007" spans="1:16" ht="14.25" customHeight="1" x14ac:dyDescent="0.3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P13007" s="2"/>
    </row>
    <row r="13008" spans="1:16" ht="14.25" customHeight="1" x14ac:dyDescent="0.3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P13008" s="2"/>
    </row>
    <row r="13009" spans="1:16" ht="14.25" customHeight="1" x14ac:dyDescent="0.3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P13009" s="2"/>
    </row>
    <row r="13010" spans="1:16" ht="14.25" customHeight="1" x14ac:dyDescent="0.3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P13010" s="2"/>
    </row>
    <row r="13011" spans="1:16" ht="14.25" customHeight="1" x14ac:dyDescent="0.3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P13011" s="2"/>
    </row>
    <row r="13012" spans="1:16" ht="14.25" customHeight="1" x14ac:dyDescent="0.3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P13012" s="2"/>
    </row>
    <row r="13013" spans="1:16" ht="14.25" customHeight="1" x14ac:dyDescent="0.3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P13013" s="2"/>
    </row>
    <row r="13014" spans="1:16" ht="14.25" customHeight="1" x14ac:dyDescent="0.3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P13014" s="2"/>
    </row>
    <row r="13015" spans="1:16" ht="14.25" customHeight="1" x14ac:dyDescent="0.3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P13015" s="2"/>
    </row>
    <row r="13016" spans="1:16" ht="14.25" customHeight="1" x14ac:dyDescent="0.3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P13016" s="2"/>
    </row>
    <row r="13017" spans="1:16" ht="14.25" customHeight="1" x14ac:dyDescent="0.3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P13017" s="2"/>
    </row>
    <row r="13018" spans="1:16" ht="14.25" customHeight="1" x14ac:dyDescent="0.3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P13018" s="2"/>
    </row>
    <row r="13019" spans="1:16" ht="14.25" customHeight="1" x14ac:dyDescent="0.3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P13019" s="2"/>
    </row>
    <row r="13020" spans="1:16" ht="14.25" customHeight="1" x14ac:dyDescent="0.3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P13020" s="2"/>
    </row>
    <row r="13021" spans="1:16" ht="14.25" customHeight="1" x14ac:dyDescent="0.3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P13021" s="2"/>
    </row>
    <row r="13022" spans="1:16" ht="14.25" customHeight="1" x14ac:dyDescent="0.3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P13022" s="2"/>
    </row>
    <row r="13023" spans="1:16" ht="14.25" customHeight="1" x14ac:dyDescent="0.3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P13023" s="2"/>
    </row>
    <row r="13024" spans="1:16" ht="14.25" customHeight="1" x14ac:dyDescent="0.3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P13024" s="2"/>
    </row>
    <row r="13025" spans="1:16" ht="14.25" customHeight="1" x14ac:dyDescent="0.3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P13025" s="2"/>
    </row>
    <row r="13026" spans="1:16" ht="14.25" customHeight="1" x14ac:dyDescent="0.3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P13026" s="2"/>
    </row>
    <row r="13027" spans="1:16" ht="14.25" customHeight="1" x14ac:dyDescent="0.3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P13027" s="2"/>
    </row>
    <row r="13028" spans="1:16" ht="14.25" customHeight="1" x14ac:dyDescent="0.3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P13028" s="2"/>
    </row>
    <row r="13029" spans="1:16" ht="14.25" customHeight="1" x14ac:dyDescent="0.3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P13029" s="2"/>
    </row>
    <row r="13030" spans="1:16" ht="14.25" customHeight="1" x14ac:dyDescent="0.3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P13030" s="2"/>
    </row>
    <row r="13031" spans="1:16" ht="14.25" customHeight="1" x14ac:dyDescent="0.3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P13031" s="2"/>
    </row>
    <row r="13032" spans="1:16" ht="14.25" customHeight="1" x14ac:dyDescent="0.3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P13032" s="2"/>
    </row>
    <row r="13033" spans="1:16" ht="14.25" customHeight="1" x14ac:dyDescent="0.3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P13033" s="2"/>
    </row>
    <row r="13034" spans="1:16" ht="14.25" customHeight="1" x14ac:dyDescent="0.3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P13034" s="2"/>
    </row>
    <row r="13035" spans="1:16" ht="14.25" customHeight="1" x14ac:dyDescent="0.3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P13035" s="2"/>
    </row>
    <row r="13036" spans="1:16" ht="14.25" customHeight="1" x14ac:dyDescent="0.3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P13036" s="2"/>
    </row>
    <row r="13037" spans="1:16" ht="14.25" customHeight="1" x14ac:dyDescent="0.3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P13037" s="2"/>
    </row>
    <row r="13038" spans="1:16" ht="14.25" customHeight="1" x14ac:dyDescent="0.3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P13038" s="2"/>
    </row>
    <row r="13039" spans="1:16" ht="14.25" customHeight="1" x14ac:dyDescent="0.3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P13039" s="2"/>
    </row>
    <row r="13040" spans="1:16" ht="14.25" customHeight="1" x14ac:dyDescent="0.3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P13040" s="2"/>
    </row>
    <row r="13041" spans="1:16" ht="14.25" customHeight="1" x14ac:dyDescent="0.3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P13041" s="2"/>
    </row>
    <row r="13042" spans="1:16" ht="14.25" customHeight="1" x14ac:dyDescent="0.3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P13042" s="2"/>
    </row>
    <row r="13043" spans="1:16" ht="14.25" customHeight="1" x14ac:dyDescent="0.3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P13043" s="2"/>
    </row>
    <row r="13044" spans="1:16" ht="14.25" customHeight="1" x14ac:dyDescent="0.3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P13044" s="2"/>
    </row>
    <row r="13045" spans="1:16" ht="14.25" customHeight="1" x14ac:dyDescent="0.3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P13045" s="2"/>
    </row>
    <row r="13046" spans="1:16" ht="14.25" customHeight="1" x14ac:dyDescent="0.3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P13046" s="2"/>
    </row>
    <row r="13047" spans="1:16" ht="14.25" customHeight="1" x14ac:dyDescent="0.3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P13047" s="2"/>
    </row>
    <row r="13048" spans="1:16" ht="14.25" customHeight="1" x14ac:dyDescent="0.3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P13048" s="2"/>
    </row>
    <row r="13049" spans="1:16" ht="14.25" customHeight="1" x14ac:dyDescent="0.3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P13049" s="2"/>
    </row>
    <row r="13050" spans="1:16" ht="14.25" customHeight="1" x14ac:dyDescent="0.3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P13050" s="2"/>
    </row>
    <row r="13051" spans="1:16" ht="14.25" customHeight="1" x14ac:dyDescent="0.3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P13051" s="2"/>
    </row>
    <row r="13052" spans="1:16" ht="14.25" customHeight="1" x14ac:dyDescent="0.3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P13052" s="2"/>
    </row>
    <row r="13053" spans="1:16" ht="14.25" customHeight="1" x14ac:dyDescent="0.3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P13053" s="2"/>
    </row>
    <row r="13054" spans="1:16" ht="14.25" customHeight="1" x14ac:dyDescent="0.3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P13054" s="2"/>
    </row>
    <row r="13055" spans="1:16" ht="14.25" customHeight="1" x14ac:dyDescent="0.3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P13055" s="2"/>
    </row>
    <row r="13056" spans="1:16" ht="14.25" customHeight="1" x14ac:dyDescent="0.3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P13056" s="2"/>
    </row>
    <row r="13057" spans="1:16" ht="14.25" customHeight="1" x14ac:dyDescent="0.3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P13057" s="2"/>
    </row>
    <row r="13058" spans="1:16" ht="14.25" customHeight="1" x14ac:dyDescent="0.3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 t="shared" si="406"/>
        <v>328.62239999999997</v>
      </c>
      <c r="H13058" s="2">
        <f t="shared" si="407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P13058" s="2"/>
    </row>
    <row r="13059" spans="1:16" ht="14.25" customHeight="1" x14ac:dyDescent="0.3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 t="shared" ref="G13059:G13122" si="408">E13059*F13059</f>
        <v>24.032499999999999</v>
      </c>
      <c r="H13059" s="2">
        <f t="shared" ref="H13059:H13122" si="409"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P13059" s="2"/>
    </row>
    <row r="13060" spans="1:16" ht="14.25" customHeight="1" x14ac:dyDescent="0.3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P13060" s="2"/>
    </row>
    <row r="13061" spans="1:16" ht="14.25" customHeight="1" x14ac:dyDescent="0.3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P13061" s="2"/>
    </row>
    <row r="13062" spans="1:16" ht="14.25" customHeight="1" x14ac:dyDescent="0.3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P13062" s="2"/>
    </row>
    <row r="13063" spans="1:16" ht="14.25" customHeight="1" x14ac:dyDescent="0.3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P13063" s="2"/>
    </row>
    <row r="13064" spans="1:16" ht="14.25" customHeight="1" x14ac:dyDescent="0.3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P13064" s="2"/>
    </row>
    <row r="13065" spans="1:16" ht="14.25" customHeight="1" x14ac:dyDescent="0.3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P13065" s="2"/>
    </row>
    <row r="13066" spans="1:16" ht="14.25" customHeight="1" x14ac:dyDescent="0.3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P13066" s="2"/>
    </row>
    <row r="13067" spans="1:16" ht="14.25" customHeight="1" x14ac:dyDescent="0.3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P13067" s="2"/>
    </row>
    <row r="13068" spans="1:16" ht="14.25" customHeight="1" x14ac:dyDescent="0.3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P13068" s="2"/>
    </row>
    <row r="13069" spans="1:16" ht="14.25" customHeight="1" x14ac:dyDescent="0.3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P13069" s="2"/>
    </row>
    <row r="13070" spans="1:16" ht="14.25" customHeight="1" x14ac:dyDescent="0.3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P13070" s="2"/>
    </row>
    <row r="13071" spans="1:16" ht="14.25" customHeight="1" x14ac:dyDescent="0.3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P13071" s="2"/>
    </row>
    <row r="13072" spans="1:16" ht="14.25" customHeight="1" x14ac:dyDescent="0.3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P13072" s="2"/>
    </row>
    <row r="13073" spans="1:16" ht="14.25" customHeight="1" x14ac:dyDescent="0.3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P13073" s="2"/>
    </row>
    <row r="13074" spans="1:16" ht="14.25" customHeight="1" x14ac:dyDescent="0.3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P13074" s="2"/>
    </row>
    <row r="13075" spans="1:16" ht="14.25" customHeight="1" x14ac:dyDescent="0.3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P13075" s="2"/>
    </row>
    <row r="13076" spans="1:16" ht="14.25" customHeight="1" x14ac:dyDescent="0.3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P13076" s="2"/>
    </row>
    <row r="13077" spans="1:16" ht="14.25" customHeight="1" x14ac:dyDescent="0.3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P13077" s="2"/>
    </row>
    <row r="13078" spans="1:16" ht="14.25" customHeight="1" x14ac:dyDescent="0.3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P13078" s="2"/>
    </row>
    <row r="13079" spans="1:16" ht="14.25" customHeight="1" x14ac:dyDescent="0.3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P13079" s="2"/>
    </row>
    <row r="13080" spans="1:16" ht="14.25" customHeight="1" x14ac:dyDescent="0.3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P13080" s="2"/>
    </row>
    <row r="13081" spans="1:16" ht="14.25" customHeight="1" x14ac:dyDescent="0.3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P13081" s="2"/>
    </row>
    <row r="13082" spans="1:16" ht="14.25" customHeight="1" x14ac:dyDescent="0.3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P13082" s="2"/>
    </row>
    <row r="13083" spans="1:16" ht="14.25" customHeight="1" x14ac:dyDescent="0.3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P13083" s="2"/>
    </row>
    <row r="13084" spans="1:16" ht="14.25" customHeight="1" x14ac:dyDescent="0.3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P13084" s="2"/>
    </row>
    <row r="13085" spans="1:16" ht="14.25" customHeight="1" x14ac:dyDescent="0.3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P13085" s="2"/>
    </row>
    <row r="13086" spans="1:16" ht="14.25" customHeight="1" x14ac:dyDescent="0.3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P13086" s="2"/>
    </row>
    <row r="13087" spans="1:16" ht="14.25" customHeight="1" x14ac:dyDescent="0.3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P13087" s="2"/>
    </row>
    <row r="13088" spans="1:16" ht="14.25" customHeight="1" x14ac:dyDescent="0.3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P13088" s="2"/>
    </row>
    <row r="13089" spans="1:16" ht="14.25" customHeight="1" x14ac:dyDescent="0.3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P13089" s="2"/>
    </row>
    <row r="13090" spans="1:16" ht="14.25" customHeight="1" x14ac:dyDescent="0.3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P13090" s="2"/>
    </row>
    <row r="13091" spans="1:16" ht="14.25" customHeight="1" x14ac:dyDescent="0.3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P13091" s="2"/>
    </row>
    <row r="13092" spans="1:16" ht="14.25" customHeight="1" x14ac:dyDescent="0.3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P13092" s="2"/>
    </row>
    <row r="13093" spans="1:16" ht="14.25" customHeight="1" x14ac:dyDescent="0.3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P13093" s="2"/>
    </row>
    <row r="13094" spans="1:16" ht="14.25" customHeight="1" x14ac:dyDescent="0.3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P13094" s="2"/>
    </row>
    <row r="13095" spans="1:16" ht="14.25" customHeight="1" x14ac:dyDescent="0.3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P13095" s="2"/>
    </row>
    <row r="13096" spans="1:16" ht="14.25" customHeight="1" x14ac:dyDescent="0.3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P13096" s="2"/>
    </row>
    <row r="13097" spans="1:16" ht="14.25" customHeight="1" x14ac:dyDescent="0.3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P13097" s="2"/>
    </row>
    <row r="13098" spans="1:16" ht="14.25" customHeight="1" x14ac:dyDescent="0.3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P13098" s="2"/>
    </row>
    <row r="13099" spans="1:16" ht="14.25" customHeight="1" x14ac:dyDescent="0.3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P13099" s="2"/>
    </row>
    <row r="13100" spans="1:16" ht="14.25" customHeight="1" x14ac:dyDescent="0.3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P13100" s="2"/>
    </row>
    <row r="13101" spans="1:16" ht="14.25" customHeight="1" x14ac:dyDescent="0.3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P13101" s="2"/>
    </row>
    <row r="13102" spans="1:16" ht="14.25" customHeight="1" x14ac:dyDescent="0.3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P13102" s="2"/>
    </row>
    <row r="13103" spans="1:16" ht="14.25" customHeight="1" x14ac:dyDescent="0.3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P13103" s="2"/>
    </row>
    <row r="13104" spans="1:16" ht="14.25" customHeight="1" x14ac:dyDescent="0.3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P13104" s="2"/>
    </row>
    <row r="13105" spans="1:16" ht="14.25" customHeight="1" x14ac:dyDescent="0.3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P13105" s="2"/>
    </row>
    <row r="13106" spans="1:16" ht="14.25" customHeight="1" x14ac:dyDescent="0.3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P13106" s="2"/>
    </row>
    <row r="13107" spans="1:16" ht="14.25" customHeight="1" x14ac:dyDescent="0.3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P13107" s="2"/>
    </row>
    <row r="13108" spans="1:16" ht="14.25" customHeight="1" x14ac:dyDescent="0.3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P13108" s="2"/>
    </row>
    <row r="13109" spans="1:16" ht="14.25" customHeight="1" x14ac:dyDescent="0.3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P13109" s="2"/>
    </row>
    <row r="13110" spans="1:16" ht="14.25" customHeight="1" x14ac:dyDescent="0.3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P13110" s="2"/>
    </row>
    <row r="13111" spans="1:16" ht="14.25" customHeight="1" x14ac:dyDescent="0.3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P13111" s="2"/>
    </row>
    <row r="13112" spans="1:16" ht="14.25" customHeight="1" x14ac:dyDescent="0.3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P13112" s="2"/>
    </row>
    <row r="13113" spans="1:16" ht="14.25" customHeight="1" x14ac:dyDescent="0.3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P13113" s="2"/>
    </row>
    <row r="13114" spans="1:16" ht="14.25" customHeight="1" x14ac:dyDescent="0.3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P13114" s="2"/>
    </row>
    <row r="13115" spans="1:16" ht="14.25" customHeight="1" x14ac:dyDescent="0.3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P13115" s="2"/>
    </row>
    <row r="13116" spans="1:16" ht="14.25" customHeight="1" x14ac:dyDescent="0.3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P13116" s="2"/>
    </row>
    <row r="13117" spans="1:16" ht="14.25" customHeight="1" x14ac:dyDescent="0.3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P13117" s="2"/>
    </row>
    <row r="13118" spans="1:16" ht="14.25" customHeight="1" x14ac:dyDescent="0.3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P13118" s="2"/>
    </row>
    <row r="13119" spans="1:16" ht="14.25" customHeight="1" x14ac:dyDescent="0.3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P13119" s="2"/>
    </row>
    <row r="13120" spans="1:16" ht="14.25" customHeight="1" x14ac:dyDescent="0.3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P13120" s="2"/>
    </row>
    <row r="13121" spans="1:16" ht="14.25" customHeight="1" x14ac:dyDescent="0.3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P13121" s="2"/>
    </row>
    <row r="13122" spans="1:16" ht="14.25" customHeight="1" x14ac:dyDescent="0.3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 t="shared" si="408"/>
        <v>180.5754</v>
      </c>
      <c r="H13122" s="2">
        <f t="shared" si="40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P13122" s="2"/>
    </row>
    <row r="13123" spans="1:16" ht="14.25" customHeight="1" x14ac:dyDescent="0.3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 t="shared" ref="G13123:G13186" si="410">E13123*F13123</f>
        <v>395.74780000000004</v>
      </c>
      <c r="H13123" s="2">
        <f t="shared" ref="H13123:H13186" si="411"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P13123" s="2"/>
    </row>
    <row r="13124" spans="1:16" ht="14.25" customHeight="1" x14ac:dyDescent="0.3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P13124" s="2"/>
    </row>
    <row r="13125" spans="1:16" ht="14.25" customHeight="1" x14ac:dyDescent="0.3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P13125" s="2"/>
    </row>
    <row r="13126" spans="1:16" ht="14.25" customHeight="1" x14ac:dyDescent="0.3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P13126" s="2"/>
    </row>
    <row r="13127" spans="1:16" ht="14.25" customHeight="1" x14ac:dyDescent="0.3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P13127" s="2"/>
    </row>
    <row r="13128" spans="1:16" ht="14.25" customHeight="1" x14ac:dyDescent="0.3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P13128" s="2"/>
    </row>
    <row r="13129" spans="1:16" ht="14.25" customHeight="1" x14ac:dyDescent="0.3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P13129" s="2"/>
    </row>
    <row r="13130" spans="1:16" ht="14.25" customHeight="1" x14ac:dyDescent="0.3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P13130" s="2"/>
    </row>
    <row r="13131" spans="1:16" ht="14.25" customHeight="1" x14ac:dyDescent="0.3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P13131" s="2"/>
    </row>
    <row r="13132" spans="1:16" ht="14.25" customHeight="1" x14ac:dyDescent="0.3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P13132" s="2"/>
    </row>
    <row r="13133" spans="1:16" ht="14.25" customHeight="1" x14ac:dyDescent="0.3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P13133" s="2"/>
    </row>
    <row r="13134" spans="1:16" ht="14.25" customHeight="1" x14ac:dyDescent="0.3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P13134" s="2"/>
    </row>
    <row r="13135" spans="1:16" ht="14.25" customHeight="1" x14ac:dyDescent="0.3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P13135" s="2"/>
    </row>
    <row r="13136" spans="1:16" ht="14.25" customHeight="1" x14ac:dyDescent="0.3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P13136" s="2"/>
    </row>
    <row r="13137" spans="1:16" ht="14.25" customHeight="1" x14ac:dyDescent="0.3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P13137" s="2"/>
    </row>
    <row r="13138" spans="1:16" ht="14.25" customHeight="1" x14ac:dyDescent="0.3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P13138" s="2"/>
    </row>
    <row r="13139" spans="1:16" ht="14.25" customHeight="1" x14ac:dyDescent="0.3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P13139" s="2"/>
    </row>
    <row r="13140" spans="1:16" ht="14.25" customHeight="1" x14ac:dyDescent="0.3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P13140" s="2"/>
    </row>
    <row r="13141" spans="1:16" ht="14.25" customHeight="1" x14ac:dyDescent="0.3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P13141" s="2"/>
    </row>
    <row r="13142" spans="1:16" ht="14.25" customHeight="1" x14ac:dyDescent="0.3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P13142" s="2"/>
    </row>
    <row r="13143" spans="1:16" ht="14.25" customHeight="1" x14ac:dyDescent="0.3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P13143" s="2"/>
    </row>
    <row r="13144" spans="1:16" ht="14.25" customHeight="1" x14ac:dyDescent="0.3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P13144" s="2"/>
    </row>
    <row r="13145" spans="1:16" ht="14.25" customHeight="1" x14ac:dyDescent="0.3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P13145" s="2"/>
    </row>
    <row r="13146" spans="1:16" ht="14.25" customHeight="1" x14ac:dyDescent="0.3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P13146" s="2"/>
    </row>
    <row r="13147" spans="1:16" ht="14.25" customHeight="1" x14ac:dyDescent="0.3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P13147" s="2"/>
    </row>
    <row r="13148" spans="1:16" ht="14.25" customHeight="1" x14ac:dyDescent="0.3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P13148" s="2"/>
    </row>
    <row r="13149" spans="1:16" ht="14.25" customHeight="1" x14ac:dyDescent="0.3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P13149" s="2"/>
    </row>
    <row r="13150" spans="1:16" ht="14.25" customHeight="1" x14ac:dyDescent="0.3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P13150" s="2"/>
    </row>
    <row r="13151" spans="1:16" ht="14.25" customHeight="1" x14ac:dyDescent="0.3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P13151" s="2"/>
    </row>
    <row r="13152" spans="1:16" ht="14.25" customHeight="1" x14ac:dyDescent="0.3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P13152" s="2"/>
    </row>
    <row r="13153" spans="1:16" ht="14.25" customHeight="1" x14ac:dyDescent="0.3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P13153" s="2"/>
    </row>
    <row r="13154" spans="1:16" ht="14.25" customHeight="1" x14ac:dyDescent="0.3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P13154" s="2"/>
    </row>
    <row r="13155" spans="1:16" ht="14.25" customHeight="1" x14ac:dyDescent="0.3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P13155" s="2"/>
    </row>
    <row r="13156" spans="1:16" ht="14.25" customHeight="1" x14ac:dyDescent="0.3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P13156" s="2"/>
    </row>
    <row r="13157" spans="1:16" ht="14.25" customHeight="1" x14ac:dyDescent="0.3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P13157" s="2"/>
    </row>
    <row r="13158" spans="1:16" ht="14.25" customHeight="1" x14ac:dyDescent="0.3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P13158" s="2"/>
    </row>
    <row r="13159" spans="1:16" ht="14.25" customHeight="1" x14ac:dyDescent="0.3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P13159" s="2"/>
    </row>
    <row r="13160" spans="1:16" ht="14.25" customHeight="1" x14ac:dyDescent="0.3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P13160" s="2"/>
    </row>
    <row r="13161" spans="1:16" ht="14.25" customHeight="1" x14ac:dyDescent="0.3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P13161" s="2"/>
    </row>
    <row r="13162" spans="1:16" ht="14.25" customHeight="1" x14ac:dyDescent="0.3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P13162" s="2"/>
    </row>
    <row r="13163" spans="1:16" ht="14.25" customHeight="1" x14ac:dyDescent="0.3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P13163" s="2"/>
    </row>
    <row r="13164" spans="1:16" ht="14.25" customHeight="1" x14ac:dyDescent="0.3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P13164" s="2"/>
    </row>
    <row r="13165" spans="1:16" ht="14.25" customHeight="1" x14ac:dyDescent="0.3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P13165" s="2"/>
    </row>
    <row r="13166" spans="1:16" ht="14.25" customHeight="1" x14ac:dyDescent="0.3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P13166" s="2"/>
    </row>
    <row r="13167" spans="1:16" ht="14.25" customHeight="1" x14ac:dyDescent="0.3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P13167" s="2"/>
    </row>
    <row r="13168" spans="1:16" ht="14.25" customHeight="1" x14ac:dyDescent="0.3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P13168" s="2"/>
    </row>
    <row r="13169" spans="1:16" ht="14.25" customHeight="1" x14ac:dyDescent="0.3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P13169" s="2"/>
    </row>
    <row r="13170" spans="1:16" ht="14.25" customHeight="1" x14ac:dyDescent="0.3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P13170" s="2"/>
    </row>
    <row r="13171" spans="1:16" ht="14.25" customHeight="1" x14ac:dyDescent="0.3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P13171" s="2"/>
    </row>
    <row r="13172" spans="1:16" ht="14.25" customHeight="1" x14ac:dyDescent="0.3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P13172" s="2"/>
    </row>
    <row r="13173" spans="1:16" ht="14.25" customHeight="1" x14ac:dyDescent="0.3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P13173" s="2"/>
    </row>
    <row r="13174" spans="1:16" ht="14.25" customHeight="1" x14ac:dyDescent="0.3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P13174" s="2"/>
    </row>
    <row r="13175" spans="1:16" ht="14.25" customHeight="1" x14ac:dyDescent="0.3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P13175" s="2"/>
    </row>
    <row r="13176" spans="1:16" ht="14.25" customHeight="1" x14ac:dyDescent="0.3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P13176" s="2"/>
    </row>
    <row r="13177" spans="1:16" ht="14.25" customHeight="1" x14ac:dyDescent="0.3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P13177" s="2"/>
    </row>
    <row r="13178" spans="1:16" ht="14.25" customHeight="1" x14ac:dyDescent="0.3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P13178" s="2"/>
    </row>
    <row r="13179" spans="1:16" ht="14.25" customHeight="1" x14ac:dyDescent="0.3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P13179" s="2"/>
    </row>
    <row r="13180" spans="1:16" ht="14.25" customHeight="1" x14ac:dyDescent="0.3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P13180" s="2"/>
    </row>
    <row r="13181" spans="1:16" ht="14.25" customHeight="1" x14ac:dyDescent="0.3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P13181" s="2"/>
    </row>
    <row r="13182" spans="1:16" ht="14.25" customHeight="1" x14ac:dyDescent="0.3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P13182" s="2"/>
    </row>
    <row r="13183" spans="1:16" ht="14.25" customHeight="1" x14ac:dyDescent="0.3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P13183" s="2"/>
    </row>
    <row r="13184" spans="1:16" ht="14.25" customHeight="1" x14ac:dyDescent="0.3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P13184" s="2"/>
    </row>
    <row r="13185" spans="1:16" ht="14.25" customHeight="1" x14ac:dyDescent="0.3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P13185" s="2"/>
    </row>
    <row r="13186" spans="1:16" ht="14.25" customHeight="1" x14ac:dyDescent="0.3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 t="shared" si="410"/>
        <v>2086.3944000000001</v>
      </c>
      <c r="H13186" s="2">
        <f t="shared" si="411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P13186" s="2"/>
    </row>
    <row r="13187" spans="1:16" ht="14.25" customHeight="1" x14ac:dyDescent="0.3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 t="shared" ref="G13187:G13250" si="412">E13187*F13187</f>
        <v>215.41240000000002</v>
      </c>
      <c r="H13187" s="2">
        <f t="shared" ref="H13187:H13250" si="413"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P13187" s="2"/>
    </row>
    <row r="13188" spans="1:16" ht="14.25" customHeight="1" x14ac:dyDescent="0.3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P13188" s="2"/>
    </row>
    <row r="13189" spans="1:16" ht="14.25" customHeight="1" x14ac:dyDescent="0.3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P13189" s="2"/>
    </row>
    <row r="13190" spans="1:16" ht="14.25" customHeight="1" x14ac:dyDescent="0.3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P13190" s="2"/>
    </row>
    <row r="13191" spans="1:16" ht="14.25" customHeight="1" x14ac:dyDescent="0.3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P13191" s="2"/>
    </row>
    <row r="13192" spans="1:16" ht="14.25" customHeight="1" x14ac:dyDescent="0.3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P13192" s="2"/>
    </row>
    <row r="13193" spans="1:16" ht="14.25" customHeight="1" x14ac:dyDescent="0.3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P13193" s="2"/>
    </row>
    <row r="13194" spans="1:16" ht="14.25" customHeight="1" x14ac:dyDescent="0.3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P13194" s="2"/>
    </row>
    <row r="13195" spans="1:16" ht="14.25" customHeight="1" x14ac:dyDescent="0.3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P13195" s="2"/>
    </row>
    <row r="13196" spans="1:16" ht="14.25" customHeight="1" x14ac:dyDescent="0.3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P13196" s="2"/>
    </row>
    <row r="13197" spans="1:16" ht="14.25" customHeight="1" x14ac:dyDescent="0.3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P13197" s="2"/>
    </row>
    <row r="13198" spans="1:16" ht="14.25" customHeight="1" x14ac:dyDescent="0.3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P13198" s="2"/>
    </row>
    <row r="13199" spans="1:16" ht="14.25" customHeight="1" x14ac:dyDescent="0.3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P13199" s="2"/>
    </row>
    <row r="13200" spans="1:16" ht="14.25" customHeight="1" x14ac:dyDescent="0.3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P13200" s="2"/>
    </row>
    <row r="13201" spans="1:16" ht="14.25" customHeight="1" x14ac:dyDescent="0.3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P13201" s="2"/>
    </row>
    <row r="13202" spans="1:16" ht="14.25" customHeight="1" x14ac:dyDescent="0.3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P13202" s="2"/>
    </row>
    <row r="13203" spans="1:16" ht="14.25" customHeight="1" x14ac:dyDescent="0.3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P13203" s="2"/>
    </row>
    <row r="13204" spans="1:16" ht="14.25" customHeight="1" x14ac:dyDescent="0.3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P13204" s="2"/>
    </row>
    <row r="13205" spans="1:16" ht="14.25" customHeight="1" x14ac:dyDescent="0.3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P13205" s="2"/>
    </row>
    <row r="13206" spans="1:16" ht="14.25" customHeight="1" x14ac:dyDescent="0.3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P13206" s="2"/>
    </row>
    <row r="13207" spans="1:16" ht="14.25" customHeight="1" x14ac:dyDescent="0.3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P13207" s="2"/>
    </row>
    <row r="13208" spans="1:16" ht="14.25" customHeight="1" x14ac:dyDescent="0.3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P13208" s="2"/>
    </row>
    <row r="13209" spans="1:16" ht="14.25" customHeight="1" x14ac:dyDescent="0.3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P13209" s="2"/>
    </row>
    <row r="13210" spans="1:16" ht="14.25" customHeight="1" x14ac:dyDescent="0.3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P13210" s="2"/>
    </row>
    <row r="13211" spans="1:16" ht="14.25" customHeight="1" x14ac:dyDescent="0.3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P13211" s="2"/>
    </row>
    <row r="13212" spans="1:16" ht="14.25" customHeight="1" x14ac:dyDescent="0.3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P13212" s="2"/>
    </row>
    <row r="13213" spans="1:16" ht="14.25" customHeight="1" x14ac:dyDescent="0.3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P13213" s="2"/>
    </row>
    <row r="13214" spans="1:16" ht="14.25" customHeight="1" x14ac:dyDescent="0.3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P13214" s="2"/>
    </row>
    <row r="13215" spans="1:16" ht="14.25" customHeight="1" x14ac:dyDescent="0.3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P13215" s="2"/>
    </row>
    <row r="13216" spans="1:16" ht="14.25" customHeight="1" x14ac:dyDescent="0.3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P13216" s="2"/>
    </row>
    <row r="13217" spans="1:16" ht="14.25" customHeight="1" x14ac:dyDescent="0.3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P13217" s="2"/>
    </row>
    <row r="13218" spans="1:16" ht="14.25" customHeight="1" x14ac:dyDescent="0.3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P13218" s="2"/>
    </row>
    <row r="13219" spans="1:16" ht="14.25" customHeight="1" x14ac:dyDescent="0.3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P13219" s="2"/>
    </row>
    <row r="13220" spans="1:16" ht="14.25" customHeight="1" x14ac:dyDescent="0.3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P13220" s="2"/>
    </row>
    <row r="13221" spans="1:16" ht="14.25" customHeight="1" x14ac:dyDescent="0.3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P13221" s="2"/>
    </row>
    <row r="13222" spans="1:16" ht="14.25" customHeight="1" x14ac:dyDescent="0.3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P13222" s="2"/>
    </row>
    <row r="13223" spans="1:16" ht="14.25" customHeight="1" x14ac:dyDescent="0.3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P13223" s="2"/>
    </row>
    <row r="13224" spans="1:16" ht="14.25" customHeight="1" x14ac:dyDescent="0.3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P13224" s="2"/>
    </row>
    <row r="13225" spans="1:16" ht="14.25" customHeight="1" x14ac:dyDescent="0.3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P13225" s="2"/>
    </row>
    <row r="13226" spans="1:16" ht="14.25" customHeight="1" x14ac:dyDescent="0.3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P13226" s="2"/>
    </row>
    <row r="13227" spans="1:16" ht="14.25" customHeight="1" x14ac:dyDescent="0.3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P13227" s="2"/>
    </row>
    <row r="13228" spans="1:16" ht="14.25" customHeight="1" x14ac:dyDescent="0.3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P13228" s="2"/>
    </row>
    <row r="13229" spans="1:16" ht="14.25" customHeight="1" x14ac:dyDescent="0.3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P13229" s="2"/>
    </row>
    <row r="13230" spans="1:16" ht="14.25" customHeight="1" x14ac:dyDescent="0.3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P13230" s="2"/>
    </row>
    <row r="13231" spans="1:16" ht="14.25" customHeight="1" x14ac:dyDescent="0.3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P13231" s="2"/>
    </row>
    <row r="13232" spans="1:16" ht="14.25" customHeight="1" x14ac:dyDescent="0.3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P13232" s="2"/>
    </row>
    <row r="13233" spans="1:16" ht="14.25" customHeight="1" x14ac:dyDescent="0.3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P13233" s="2"/>
    </row>
    <row r="13234" spans="1:16" ht="14.25" customHeight="1" x14ac:dyDescent="0.3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P13234" s="2"/>
    </row>
    <row r="13235" spans="1:16" ht="14.25" customHeight="1" x14ac:dyDescent="0.3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P13235" s="2"/>
    </row>
    <row r="13236" spans="1:16" ht="14.25" customHeight="1" x14ac:dyDescent="0.3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P13236" s="2"/>
    </row>
    <row r="13237" spans="1:16" ht="14.25" customHeight="1" x14ac:dyDescent="0.3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P13237" s="2"/>
    </row>
    <row r="13238" spans="1:16" ht="14.25" customHeight="1" x14ac:dyDescent="0.3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P13238" s="2"/>
    </row>
    <row r="13239" spans="1:16" ht="14.25" customHeight="1" x14ac:dyDescent="0.3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P13239" s="2"/>
    </row>
    <row r="13240" spans="1:16" ht="14.25" customHeight="1" x14ac:dyDescent="0.3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P13240" s="2"/>
    </row>
    <row r="13241" spans="1:16" ht="14.25" customHeight="1" x14ac:dyDescent="0.3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P13241" s="2"/>
    </row>
    <row r="13242" spans="1:16" ht="14.25" customHeight="1" x14ac:dyDescent="0.3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P13242" s="2"/>
    </row>
    <row r="13243" spans="1:16" ht="14.25" customHeight="1" x14ac:dyDescent="0.3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P13243" s="2"/>
    </row>
    <row r="13244" spans="1:16" ht="14.25" customHeight="1" x14ac:dyDescent="0.3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P13244" s="2"/>
    </row>
    <row r="13245" spans="1:16" ht="14.25" customHeight="1" x14ac:dyDescent="0.3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P13245" s="2"/>
    </row>
    <row r="13246" spans="1:16" ht="14.25" customHeight="1" x14ac:dyDescent="0.3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P13246" s="2"/>
    </row>
    <row r="13247" spans="1:16" ht="14.25" customHeight="1" x14ac:dyDescent="0.3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P13247" s="2"/>
    </row>
    <row r="13248" spans="1:16" ht="14.25" customHeight="1" x14ac:dyDescent="0.3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P13248" s="2"/>
    </row>
    <row r="13249" spans="1:16" ht="14.25" customHeight="1" x14ac:dyDescent="0.3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P13249" s="2"/>
    </row>
    <row r="13250" spans="1:16" ht="14.25" customHeight="1" x14ac:dyDescent="0.3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 t="shared" si="412"/>
        <v>1061.3136</v>
      </c>
      <c r="H13250" s="2">
        <f t="shared" si="413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P13250" s="2"/>
    </row>
    <row r="13251" spans="1:16" ht="14.25" customHeight="1" x14ac:dyDescent="0.3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 t="shared" ref="G13251:G13314" si="414">E13251*F13251</f>
        <v>186.12720000000002</v>
      </c>
      <c r="H13251" s="2">
        <f t="shared" ref="H13251:H13314" si="415"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P13251" s="2"/>
    </row>
    <row r="13252" spans="1:16" ht="14.25" customHeight="1" x14ac:dyDescent="0.3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P13252" s="2"/>
    </row>
    <row r="13253" spans="1:16" ht="14.25" customHeight="1" x14ac:dyDescent="0.3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P13253" s="2"/>
    </row>
    <row r="13254" spans="1:16" ht="14.25" customHeight="1" x14ac:dyDescent="0.3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P13254" s="2"/>
    </row>
    <row r="13255" spans="1:16" ht="14.25" customHeight="1" x14ac:dyDescent="0.3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P13255" s="2"/>
    </row>
    <row r="13256" spans="1:16" ht="14.25" customHeight="1" x14ac:dyDescent="0.3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P13256" s="2"/>
    </row>
    <row r="13257" spans="1:16" ht="14.25" customHeight="1" x14ac:dyDescent="0.3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P13257" s="2"/>
    </row>
    <row r="13258" spans="1:16" ht="14.25" customHeight="1" x14ac:dyDescent="0.3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P13258" s="2"/>
    </row>
    <row r="13259" spans="1:16" ht="14.25" customHeight="1" x14ac:dyDescent="0.3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P13259" s="2"/>
    </row>
    <row r="13260" spans="1:16" ht="14.25" customHeight="1" x14ac:dyDescent="0.3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P13260" s="2"/>
    </row>
    <row r="13261" spans="1:16" ht="14.25" customHeight="1" x14ac:dyDescent="0.3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P13261" s="2"/>
    </row>
    <row r="13262" spans="1:16" ht="14.25" customHeight="1" x14ac:dyDescent="0.3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P13262" s="2"/>
    </row>
    <row r="13263" spans="1:16" ht="14.25" customHeight="1" x14ac:dyDescent="0.3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P13263" s="2"/>
    </row>
    <row r="13264" spans="1:16" ht="14.25" customHeight="1" x14ac:dyDescent="0.3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P13264" s="2"/>
    </row>
    <row r="13265" spans="1:16" ht="14.25" customHeight="1" x14ac:dyDescent="0.3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P13265" s="2"/>
    </row>
    <row r="13266" spans="1:16" ht="14.25" customHeight="1" x14ac:dyDescent="0.3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P13266" s="2"/>
    </row>
    <row r="13267" spans="1:16" ht="14.25" customHeight="1" x14ac:dyDescent="0.3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P13267" s="2"/>
    </row>
    <row r="13268" spans="1:16" ht="14.25" customHeight="1" x14ac:dyDescent="0.3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P13268" s="2"/>
    </row>
    <row r="13269" spans="1:16" ht="14.25" customHeight="1" x14ac:dyDescent="0.3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P13269" s="2"/>
    </row>
    <row r="13270" spans="1:16" ht="14.25" customHeight="1" x14ac:dyDescent="0.3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P13270" s="2"/>
    </row>
    <row r="13271" spans="1:16" ht="14.25" customHeight="1" x14ac:dyDescent="0.3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P13271" s="2"/>
    </row>
    <row r="13272" spans="1:16" ht="14.25" customHeight="1" x14ac:dyDescent="0.3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P13272" s="2"/>
    </row>
    <row r="13273" spans="1:16" ht="14.25" customHeight="1" x14ac:dyDescent="0.3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P13273" s="2"/>
    </row>
    <row r="13274" spans="1:16" ht="14.25" customHeight="1" x14ac:dyDescent="0.3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P13274" s="2"/>
    </row>
    <row r="13275" spans="1:16" ht="14.25" customHeight="1" x14ac:dyDescent="0.3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P13275" s="2"/>
    </row>
    <row r="13276" spans="1:16" ht="14.25" customHeight="1" x14ac:dyDescent="0.3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P13276" s="2"/>
    </row>
    <row r="13277" spans="1:16" ht="14.25" customHeight="1" x14ac:dyDescent="0.3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P13277" s="2"/>
    </row>
    <row r="13278" spans="1:16" ht="14.25" customHeight="1" x14ac:dyDescent="0.3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P13278" s="2"/>
    </row>
    <row r="13279" spans="1:16" ht="14.25" customHeight="1" x14ac:dyDescent="0.3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P13279" s="2"/>
    </row>
    <row r="13280" spans="1:16" ht="14.25" customHeight="1" x14ac:dyDescent="0.3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P13280" s="2"/>
    </row>
    <row r="13281" spans="1:16" ht="14.25" customHeight="1" x14ac:dyDescent="0.3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P13281" s="2"/>
    </row>
    <row r="13282" spans="1:16" ht="14.25" customHeight="1" x14ac:dyDescent="0.3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P13282" s="2"/>
    </row>
    <row r="13283" spans="1:16" ht="14.25" customHeight="1" x14ac:dyDescent="0.3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P13283" s="2"/>
    </row>
    <row r="13284" spans="1:16" ht="14.25" customHeight="1" x14ac:dyDescent="0.3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P13284" s="2"/>
    </row>
    <row r="13285" spans="1:16" ht="14.25" customHeight="1" x14ac:dyDescent="0.3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P13285" s="2"/>
    </row>
    <row r="13286" spans="1:16" ht="14.25" customHeight="1" x14ac:dyDescent="0.3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P13286" s="2"/>
    </row>
    <row r="13287" spans="1:16" ht="14.25" customHeight="1" x14ac:dyDescent="0.3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P13287" s="2"/>
    </row>
    <row r="13288" spans="1:16" ht="14.25" customHeight="1" x14ac:dyDescent="0.3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P13288" s="2"/>
    </row>
    <row r="13289" spans="1:16" ht="14.25" customHeight="1" x14ac:dyDescent="0.3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P13289" s="2"/>
    </row>
    <row r="13290" spans="1:16" ht="14.25" customHeight="1" x14ac:dyDescent="0.3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P13290" s="2"/>
    </row>
    <row r="13291" spans="1:16" ht="14.25" customHeight="1" x14ac:dyDescent="0.3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P13291" s="2"/>
    </row>
    <row r="13292" spans="1:16" ht="14.25" customHeight="1" x14ac:dyDescent="0.3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P13292" s="2"/>
    </row>
    <row r="13293" spans="1:16" ht="14.25" customHeight="1" x14ac:dyDescent="0.3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P13293" s="2"/>
    </row>
    <row r="13294" spans="1:16" ht="14.25" customHeight="1" x14ac:dyDescent="0.3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P13294" s="2"/>
    </row>
    <row r="13295" spans="1:16" ht="14.25" customHeight="1" x14ac:dyDescent="0.3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P13295" s="2"/>
    </row>
    <row r="13296" spans="1:16" ht="14.25" customHeight="1" x14ac:dyDescent="0.3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P13296" s="2"/>
    </row>
    <row r="13297" spans="1:16" ht="14.25" customHeight="1" x14ac:dyDescent="0.3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P13297" s="2"/>
    </row>
    <row r="13298" spans="1:16" ht="14.25" customHeight="1" x14ac:dyDescent="0.3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P13298" s="2"/>
    </row>
    <row r="13299" spans="1:16" ht="14.25" customHeight="1" x14ac:dyDescent="0.3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P13299" s="2"/>
    </row>
    <row r="13300" spans="1:16" ht="14.25" customHeight="1" x14ac:dyDescent="0.3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P13300" s="2"/>
    </row>
    <row r="13301" spans="1:16" ht="14.25" customHeight="1" x14ac:dyDescent="0.3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P13301" s="2"/>
    </row>
    <row r="13302" spans="1:16" ht="14.25" customHeight="1" x14ac:dyDescent="0.3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P13302" s="2"/>
    </row>
    <row r="13303" spans="1:16" ht="14.25" customHeight="1" x14ac:dyDescent="0.3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P13303" s="2"/>
    </row>
    <row r="13304" spans="1:16" ht="14.25" customHeight="1" x14ac:dyDescent="0.3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P13304" s="2"/>
    </row>
    <row r="13305" spans="1:16" ht="14.25" customHeight="1" x14ac:dyDescent="0.3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P13305" s="2"/>
    </row>
    <row r="13306" spans="1:16" ht="14.25" customHeight="1" x14ac:dyDescent="0.3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P13306" s="2"/>
    </row>
    <row r="13307" spans="1:16" ht="14.25" customHeight="1" x14ac:dyDescent="0.3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P13307" s="2"/>
    </row>
    <row r="13308" spans="1:16" ht="14.25" customHeight="1" x14ac:dyDescent="0.3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P13308" s="2"/>
    </row>
    <row r="13309" spans="1:16" ht="14.25" customHeight="1" x14ac:dyDescent="0.3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P13309" s="2"/>
    </row>
    <row r="13310" spans="1:16" ht="14.25" customHeight="1" x14ac:dyDescent="0.3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P13310" s="2"/>
    </row>
    <row r="13311" spans="1:16" ht="14.25" customHeight="1" x14ac:dyDescent="0.3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P13311" s="2"/>
    </row>
    <row r="13312" spans="1:16" ht="14.25" customHeight="1" x14ac:dyDescent="0.3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P13312" s="2"/>
    </row>
    <row r="13313" spans="1:16" ht="14.25" customHeight="1" x14ac:dyDescent="0.3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P13313" s="2"/>
    </row>
    <row r="13314" spans="1:16" ht="14.25" customHeight="1" x14ac:dyDescent="0.3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 t="shared" si="414"/>
        <v>330.87100000000004</v>
      </c>
      <c r="H13314" s="2">
        <f t="shared" si="415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P13314" s="2"/>
    </row>
    <row r="13315" spans="1:16" ht="14.25" customHeight="1" x14ac:dyDescent="0.3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 t="shared" ref="G13315:G13378" si="416">E13315*F13315</f>
        <v>1216.0455999999999</v>
      </c>
      <c r="H13315" s="2">
        <f t="shared" ref="H13315:H13378" si="417"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P13315" s="2"/>
    </row>
    <row r="13316" spans="1:16" ht="14.25" customHeight="1" x14ac:dyDescent="0.3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P13316" s="2"/>
    </row>
    <row r="13317" spans="1:16" ht="14.25" customHeight="1" x14ac:dyDescent="0.3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P13317" s="2"/>
    </row>
    <row r="13318" spans="1:16" ht="14.25" customHeight="1" x14ac:dyDescent="0.3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P13318" s="2"/>
    </row>
    <row r="13319" spans="1:16" ht="14.25" customHeight="1" x14ac:dyDescent="0.3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P13319" s="2"/>
    </row>
    <row r="13320" spans="1:16" ht="14.25" customHeight="1" x14ac:dyDescent="0.3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P13320" s="2"/>
    </row>
    <row r="13321" spans="1:16" ht="14.25" customHeight="1" x14ac:dyDescent="0.3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P13321" s="2"/>
    </row>
    <row r="13322" spans="1:16" ht="14.25" customHeight="1" x14ac:dyDescent="0.3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P13322" s="2"/>
    </row>
    <row r="13323" spans="1:16" ht="14.25" customHeight="1" x14ac:dyDescent="0.3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P13323" s="2"/>
    </row>
    <row r="13324" spans="1:16" ht="14.25" customHeight="1" x14ac:dyDescent="0.3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P13324" s="2"/>
    </row>
    <row r="13325" spans="1:16" ht="14.25" customHeight="1" x14ac:dyDescent="0.3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P13325" s="2"/>
    </row>
    <row r="13326" spans="1:16" ht="14.25" customHeight="1" x14ac:dyDescent="0.3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P13326" s="2"/>
    </row>
    <row r="13327" spans="1:16" ht="14.25" customHeight="1" x14ac:dyDescent="0.3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P13327" s="2"/>
    </row>
    <row r="13328" spans="1:16" ht="14.25" customHeight="1" x14ac:dyDescent="0.3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P13328" s="2"/>
    </row>
    <row r="13329" spans="1:16" ht="14.25" customHeight="1" x14ac:dyDescent="0.3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P13329" s="2"/>
    </row>
    <row r="13330" spans="1:16" ht="14.25" customHeight="1" x14ac:dyDescent="0.3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P13330" s="2"/>
    </row>
    <row r="13331" spans="1:16" ht="14.25" customHeight="1" x14ac:dyDescent="0.3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P13331" s="2"/>
    </row>
    <row r="13332" spans="1:16" ht="14.25" customHeight="1" x14ac:dyDescent="0.3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P13332" s="2"/>
    </row>
    <row r="13333" spans="1:16" ht="14.25" customHeight="1" x14ac:dyDescent="0.3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P13333" s="2"/>
    </row>
    <row r="13334" spans="1:16" ht="14.25" customHeight="1" x14ac:dyDescent="0.3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P13334" s="2"/>
    </row>
    <row r="13335" spans="1:16" ht="14.25" customHeight="1" x14ac:dyDescent="0.3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P13335" s="2"/>
    </row>
    <row r="13336" spans="1:16" ht="14.25" customHeight="1" x14ac:dyDescent="0.3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P13336" s="2"/>
    </row>
    <row r="13337" spans="1:16" ht="14.25" customHeight="1" x14ac:dyDescent="0.3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P13337" s="2"/>
    </row>
    <row r="13338" spans="1:16" ht="14.25" customHeight="1" x14ac:dyDescent="0.3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P13338" s="2"/>
    </row>
    <row r="13339" spans="1:16" ht="14.25" customHeight="1" x14ac:dyDescent="0.3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P13339" s="2"/>
    </row>
    <row r="13340" spans="1:16" ht="14.25" customHeight="1" x14ac:dyDescent="0.3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P13340" s="2"/>
    </row>
    <row r="13341" spans="1:16" ht="14.25" customHeight="1" x14ac:dyDescent="0.3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P13341" s="2"/>
    </row>
    <row r="13342" spans="1:16" ht="14.25" customHeight="1" x14ac:dyDescent="0.3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P13342" s="2"/>
    </row>
    <row r="13343" spans="1:16" ht="14.25" customHeight="1" x14ac:dyDescent="0.3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P13343" s="2"/>
    </row>
    <row r="13344" spans="1:16" ht="14.25" customHeight="1" x14ac:dyDescent="0.3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P13344" s="2"/>
    </row>
    <row r="13345" spans="1:16" ht="14.25" customHeight="1" x14ac:dyDescent="0.3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P13345" s="2"/>
    </row>
    <row r="13346" spans="1:16" ht="14.25" customHeight="1" x14ac:dyDescent="0.3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P13346" s="2"/>
    </row>
    <row r="13347" spans="1:16" ht="14.25" customHeight="1" x14ac:dyDescent="0.3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P13347" s="2"/>
    </row>
    <row r="13348" spans="1:16" ht="14.25" customHeight="1" x14ac:dyDescent="0.3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P13348" s="2"/>
    </row>
    <row r="13349" spans="1:16" ht="14.25" customHeight="1" x14ac:dyDescent="0.3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P13349" s="2"/>
    </row>
    <row r="13350" spans="1:16" ht="14.25" customHeight="1" x14ac:dyDescent="0.3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P13350" s="2"/>
    </row>
    <row r="13351" spans="1:16" ht="14.25" customHeight="1" x14ac:dyDescent="0.3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P13351" s="2"/>
    </row>
    <row r="13352" spans="1:16" ht="14.25" customHeight="1" x14ac:dyDescent="0.3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P13352" s="2"/>
    </row>
    <row r="13353" spans="1:16" ht="14.25" customHeight="1" x14ac:dyDescent="0.3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P13353" s="2"/>
    </row>
    <row r="13354" spans="1:16" ht="14.25" customHeight="1" x14ac:dyDescent="0.3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P13354" s="2"/>
    </row>
    <row r="13355" spans="1:16" ht="14.25" customHeight="1" x14ac:dyDescent="0.3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P13355" s="2"/>
    </row>
    <row r="13356" spans="1:16" ht="14.25" customHeight="1" x14ac:dyDescent="0.3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P13356" s="2"/>
    </row>
    <row r="13357" spans="1:16" ht="14.25" customHeight="1" x14ac:dyDescent="0.3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P13357" s="2"/>
    </row>
    <row r="13358" spans="1:16" ht="14.25" customHeight="1" x14ac:dyDescent="0.3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P13358" s="2"/>
    </row>
    <row r="13359" spans="1:16" ht="14.25" customHeight="1" x14ac:dyDescent="0.3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P13359" s="2"/>
    </row>
    <row r="13360" spans="1:16" ht="14.25" customHeight="1" x14ac:dyDescent="0.3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P13360" s="2"/>
    </row>
    <row r="13361" spans="1:16" ht="14.25" customHeight="1" x14ac:dyDescent="0.3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P13361" s="2"/>
    </row>
    <row r="13362" spans="1:16" ht="14.25" customHeight="1" x14ac:dyDescent="0.3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P13362" s="2"/>
    </row>
    <row r="13363" spans="1:16" ht="14.25" customHeight="1" x14ac:dyDescent="0.3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P13363" s="2"/>
    </row>
    <row r="13364" spans="1:16" ht="14.25" customHeight="1" x14ac:dyDescent="0.3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P13364" s="2"/>
    </row>
    <row r="13365" spans="1:16" ht="14.25" customHeight="1" x14ac:dyDescent="0.3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P13365" s="2"/>
    </row>
    <row r="13366" spans="1:16" ht="14.25" customHeight="1" x14ac:dyDescent="0.3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P13366" s="2"/>
    </row>
    <row r="13367" spans="1:16" ht="14.25" customHeight="1" x14ac:dyDescent="0.3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P13367" s="2"/>
    </row>
    <row r="13368" spans="1:16" ht="14.25" customHeight="1" x14ac:dyDescent="0.3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P13368" s="2"/>
    </row>
    <row r="13369" spans="1:16" ht="14.25" customHeight="1" x14ac:dyDescent="0.3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P13369" s="2"/>
    </row>
    <row r="13370" spans="1:16" ht="14.25" customHeight="1" x14ac:dyDescent="0.3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P13370" s="2"/>
    </row>
    <row r="13371" spans="1:16" ht="14.25" customHeight="1" x14ac:dyDescent="0.3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P13371" s="2"/>
    </row>
    <row r="13372" spans="1:16" ht="14.25" customHeight="1" x14ac:dyDescent="0.3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P13372" s="2"/>
    </row>
    <row r="13373" spans="1:16" ht="14.25" customHeight="1" x14ac:dyDescent="0.3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P13373" s="2"/>
    </row>
    <row r="13374" spans="1:16" ht="14.25" customHeight="1" x14ac:dyDescent="0.3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P13374" s="2"/>
    </row>
    <row r="13375" spans="1:16" ht="14.25" customHeight="1" x14ac:dyDescent="0.3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P13375" s="2"/>
    </row>
    <row r="13376" spans="1:16" ht="14.25" customHeight="1" x14ac:dyDescent="0.3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P13376" s="2"/>
    </row>
    <row r="13377" spans="1:16" ht="14.25" customHeight="1" x14ac:dyDescent="0.3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P13377" s="2"/>
    </row>
    <row r="13378" spans="1:16" ht="14.25" customHeight="1" x14ac:dyDescent="0.3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 t="shared" si="416"/>
        <v>46.228200000000001</v>
      </c>
      <c r="H13378" s="2">
        <f t="shared" si="417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P13378" s="2"/>
    </row>
    <row r="13379" spans="1:16" ht="14.25" customHeight="1" x14ac:dyDescent="0.3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 t="shared" ref="G13379:G13442" si="418">E13379*F13379</f>
        <v>2020.8941</v>
      </c>
      <c r="H13379" s="2">
        <f t="shared" ref="H13379:H13442" si="419"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P13379" s="2"/>
    </row>
    <row r="13380" spans="1:16" ht="14.25" customHeight="1" x14ac:dyDescent="0.3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P13380" s="2"/>
    </row>
    <row r="13381" spans="1:16" ht="14.25" customHeight="1" x14ac:dyDescent="0.3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P13381" s="2"/>
    </row>
    <row r="13382" spans="1:16" ht="14.25" customHeight="1" x14ac:dyDescent="0.3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P13382" s="2"/>
    </row>
    <row r="13383" spans="1:16" ht="14.25" customHeight="1" x14ac:dyDescent="0.3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P13383" s="2"/>
    </row>
    <row r="13384" spans="1:16" ht="14.25" customHeight="1" x14ac:dyDescent="0.3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P13384" s="2"/>
    </row>
    <row r="13385" spans="1:16" ht="14.25" customHeight="1" x14ac:dyDescent="0.3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P13385" s="2"/>
    </row>
    <row r="13386" spans="1:16" ht="14.25" customHeight="1" x14ac:dyDescent="0.3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P13386" s="2"/>
    </row>
    <row r="13387" spans="1:16" ht="14.25" customHeight="1" x14ac:dyDescent="0.3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P13387" s="2"/>
    </row>
    <row r="13388" spans="1:16" ht="14.25" customHeight="1" x14ac:dyDescent="0.3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P13388" s="2"/>
    </row>
    <row r="13389" spans="1:16" ht="14.25" customHeight="1" x14ac:dyDescent="0.3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P13389" s="2"/>
    </row>
    <row r="13390" spans="1:16" ht="14.25" customHeight="1" x14ac:dyDescent="0.3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P13390" s="2"/>
    </row>
    <row r="13391" spans="1:16" ht="14.25" customHeight="1" x14ac:dyDescent="0.3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P13391" s="2"/>
    </row>
    <row r="13392" spans="1:16" ht="14.25" customHeight="1" x14ac:dyDescent="0.3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P13392" s="2"/>
    </row>
    <row r="13393" spans="1:16" ht="14.25" customHeight="1" x14ac:dyDescent="0.3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P13393" s="2"/>
    </row>
    <row r="13394" spans="1:16" ht="14.25" customHeight="1" x14ac:dyDescent="0.3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P13394" s="2"/>
    </row>
    <row r="13395" spans="1:16" ht="14.25" customHeight="1" x14ac:dyDescent="0.3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P13395" s="2"/>
    </row>
    <row r="13396" spans="1:16" ht="14.25" customHeight="1" x14ac:dyDescent="0.3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P13396" s="2"/>
    </row>
    <row r="13397" spans="1:16" ht="14.25" customHeight="1" x14ac:dyDescent="0.3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P13397" s="2"/>
    </row>
    <row r="13398" spans="1:16" ht="14.25" customHeight="1" x14ac:dyDescent="0.3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P13398" s="2"/>
    </row>
    <row r="13399" spans="1:16" ht="14.25" customHeight="1" x14ac:dyDescent="0.3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P13399" s="2"/>
    </row>
    <row r="13400" spans="1:16" ht="14.25" customHeight="1" x14ac:dyDescent="0.3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P13400" s="2"/>
    </row>
    <row r="13401" spans="1:16" ht="14.25" customHeight="1" x14ac:dyDescent="0.3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P13401" s="2"/>
    </row>
    <row r="13402" spans="1:16" ht="14.25" customHeight="1" x14ac:dyDescent="0.3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P13402" s="2"/>
    </row>
    <row r="13403" spans="1:16" ht="14.25" customHeight="1" x14ac:dyDescent="0.3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P13403" s="2"/>
    </row>
    <row r="13404" spans="1:16" ht="14.25" customHeight="1" x14ac:dyDescent="0.3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P13404" s="2"/>
    </row>
    <row r="13405" spans="1:16" ht="14.25" customHeight="1" x14ac:dyDescent="0.3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P13405" s="2"/>
    </row>
    <row r="13406" spans="1:16" ht="14.25" customHeight="1" x14ac:dyDescent="0.3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P13406" s="2"/>
    </row>
    <row r="13407" spans="1:16" ht="14.25" customHeight="1" x14ac:dyDescent="0.3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P13407" s="2"/>
    </row>
    <row r="13408" spans="1:16" ht="14.25" customHeight="1" x14ac:dyDescent="0.3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P13408" s="2"/>
    </row>
    <row r="13409" spans="1:16" ht="14.25" customHeight="1" x14ac:dyDescent="0.3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P13409" s="2"/>
    </row>
    <row r="13410" spans="1:16" ht="14.25" customHeight="1" x14ac:dyDescent="0.3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P13410" s="2"/>
    </row>
    <row r="13411" spans="1:16" ht="14.25" customHeight="1" x14ac:dyDescent="0.3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P13411" s="2"/>
    </row>
    <row r="13412" spans="1:16" ht="14.25" customHeight="1" x14ac:dyDescent="0.3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  <c r="P13412" s="2"/>
    </row>
    <row r="13413" spans="1:16" ht="14.25" customHeight="1" x14ac:dyDescent="0.3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P13413" s="2"/>
    </row>
    <row r="13414" spans="1:16" ht="14.25" customHeight="1" x14ac:dyDescent="0.3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P13414" s="2"/>
    </row>
    <row r="13415" spans="1:16" ht="14.25" customHeight="1" x14ac:dyDescent="0.3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P13415" s="2"/>
    </row>
    <row r="13416" spans="1:16" ht="14.25" customHeight="1" x14ac:dyDescent="0.3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P13416" s="2"/>
    </row>
    <row r="13417" spans="1:16" ht="14.25" customHeight="1" x14ac:dyDescent="0.3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P13417" s="2"/>
    </row>
    <row r="13418" spans="1:16" ht="14.25" customHeight="1" x14ac:dyDescent="0.3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P13418" s="2"/>
    </row>
    <row r="13419" spans="1:16" ht="14.25" customHeight="1" x14ac:dyDescent="0.3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P13419" s="2"/>
    </row>
    <row r="13420" spans="1:16" ht="14.25" customHeight="1" x14ac:dyDescent="0.3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P13420" s="2"/>
    </row>
    <row r="13421" spans="1:16" ht="14.25" customHeight="1" x14ac:dyDescent="0.3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P13421" s="2"/>
    </row>
    <row r="13422" spans="1:16" ht="14.25" customHeight="1" x14ac:dyDescent="0.3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P13422" s="2"/>
    </row>
    <row r="13423" spans="1:16" ht="14.25" customHeight="1" x14ac:dyDescent="0.3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P13423" s="2"/>
    </row>
    <row r="13424" spans="1:16" ht="14.25" customHeight="1" x14ac:dyDescent="0.3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P13424" s="2"/>
    </row>
    <row r="13425" spans="1:16" ht="14.25" customHeight="1" x14ac:dyDescent="0.3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P13425" s="2"/>
    </row>
    <row r="13426" spans="1:16" ht="14.25" customHeight="1" x14ac:dyDescent="0.3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P13426" s="2"/>
    </row>
    <row r="13427" spans="1:16" ht="14.25" customHeight="1" x14ac:dyDescent="0.3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P13427" s="2"/>
    </row>
    <row r="13428" spans="1:16" ht="14.25" customHeight="1" x14ac:dyDescent="0.3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P13428" s="2"/>
    </row>
    <row r="13429" spans="1:16" ht="14.25" customHeight="1" x14ac:dyDescent="0.3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P13429" s="2"/>
    </row>
    <row r="13430" spans="1:16" ht="14.25" customHeight="1" x14ac:dyDescent="0.3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P13430" s="2"/>
    </row>
    <row r="13431" spans="1:16" ht="14.25" customHeight="1" x14ac:dyDescent="0.3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P13431" s="2"/>
    </row>
    <row r="13432" spans="1:16" ht="14.25" customHeight="1" x14ac:dyDescent="0.3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P13432" s="2"/>
    </row>
    <row r="13433" spans="1:16" ht="14.25" customHeight="1" x14ac:dyDescent="0.3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P13433" s="2"/>
    </row>
    <row r="13434" spans="1:16" ht="14.25" customHeight="1" x14ac:dyDescent="0.3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P13434" s="2"/>
    </row>
    <row r="13435" spans="1:16" ht="14.25" customHeight="1" x14ac:dyDescent="0.3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P13435" s="2"/>
    </row>
    <row r="13436" spans="1:16" ht="14.25" customHeight="1" x14ac:dyDescent="0.3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P13436" s="2"/>
    </row>
    <row r="13437" spans="1:16" ht="14.25" customHeight="1" x14ac:dyDescent="0.3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P13437" s="2"/>
    </row>
    <row r="13438" spans="1:16" ht="14.25" customHeight="1" x14ac:dyDescent="0.3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P13438" s="2"/>
    </row>
    <row r="13439" spans="1:16" ht="14.25" customHeight="1" x14ac:dyDescent="0.3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P13439" s="2"/>
    </row>
    <row r="13440" spans="1:16" ht="14.25" customHeight="1" x14ac:dyDescent="0.3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P13440" s="2"/>
    </row>
    <row r="13441" spans="1:16" ht="14.25" customHeight="1" x14ac:dyDescent="0.3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P13441" s="2"/>
    </row>
    <row r="13442" spans="1:16" ht="14.25" customHeight="1" x14ac:dyDescent="0.3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 t="shared" si="418"/>
        <v>45.018299999999996</v>
      </c>
      <c r="H13442" s="2">
        <f t="shared" si="41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P13442" s="2"/>
    </row>
    <row r="13443" spans="1:16" ht="14.25" customHeight="1" x14ac:dyDescent="0.3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 t="shared" ref="G13443:G13506" si="420">E13443*F13443</f>
        <v>47.256599999999999</v>
      </c>
      <c r="H13443" s="2">
        <f t="shared" ref="H13443:H13506" si="421"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P13443" s="2"/>
    </row>
    <row r="13444" spans="1:16" ht="14.25" customHeight="1" x14ac:dyDescent="0.3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P13444" s="2"/>
    </row>
    <row r="13445" spans="1:16" ht="14.25" customHeight="1" x14ac:dyDescent="0.3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P13445" s="2"/>
    </row>
    <row r="13446" spans="1:16" ht="14.25" customHeight="1" x14ac:dyDescent="0.3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P13446" s="2"/>
    </row>
    <row r="13447" spans="1:16" ht="14.25" customHeight="1" x14ac:dyDescent="0.3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P13447" s="2"/>
    </row>
    <row r="13448" spans="1:16" ht="14.25" customHeight="1" x14ac:dyDescent="0.3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P13448" s="2"/>
    </row>
    <row r="13449" spans="1:16" ht="14.25" customHeight="1" x14ac:dyDescent="0.3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P13449" s="2"/>
    </row>
    <row r="13450" spans="1:16" ht="14.25" customHeight="1" x14ac:dyDescent="0.3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P13450" s="2"/>
    </row>
    <row r="13451" spans="1:16" ht="14.25" customHeight="1" x14ac:dyDescent="0.3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P13451" s="2"/>
    </row>
    <row r="13452" spans="1:16" ht="14.25" customHeight="1" x14ac:dyDescent="0.3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P13452" s="2"/>
    </row>
    <row r="13453" spans="1:16" ht="14.25" customHeight="1" x14ac:dyDescent="0.3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P13453" s="2"/>
    </row>
    <row r="13454" spans="1:16" ht="14.25" customHeight="1" x14ac:dyDescent="0.3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P13454" s="2"/>
    </row>
    <row r="13455" spans="1:16" ht="14.25" customHeight="1" x14ac:dyDescent="0.3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P13455" s="2"/>
    </row>
    <row r="13456" spans="1:16" ht="14.25" customHeight="1" x14ac:dyDescent="0.3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P13456" s="2"/>
    </row>
    <row r="13457" spans="1:16" ht="14.25" customHeight="1" x14ac:dyDescent="0.3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P13457" s="2"/>
    </row>
    <row r="13458" spans="1:16" ht="14.25" customHeight="1" x14ac:dyDescent="0.3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P13458" s="2"/>
    </row>
    <row r="13459" spans="1:16" ht="14.25" customHeight="1" x14ac:dyDescent="0.3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P13459" s="2"/>
    </row>
    <row r="13460" spans="1:16" ht="14.25" customHeight="1" x14ac:dyDescent="0.3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P13460" s="2"/>
    </row>
    <row r="13461" spans="1:16" ht="14.25" customHeight="1" x14ac:dyDescent="0.3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P13461" s="2"/>
    </row>
    <row r="13462" spans="1:16" ht="14.25" customHeight="1" x14ac:dyDescent="0.3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P13462" s="2"/>
    </row>
    <row r="13463" spans="1:16" ht="14.25" customHeight="1" x14ac:dyDescent="0.3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P13463" s="2"/>
    </row>
    <row r="13464" spans="1:16" ht="14.25" customHeight="1" x14ac:dyDescent="0.3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P13464" s="2"/>
    </row>
    <row r="13465" spans="1:16" ht="14.25" customHeight="1" x14ac:dyDescent="0.3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P13465" s="2"/>
    </row>
    <row r="13466" spans="1:16" ht="14.25" customHeight="1" x14ac:dyDescent="0.3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P13466" s="2"/>
    </row>
    <row r="13467" spans="1:16" ht="14.25" customHeight="1" x14ac:dyDescent="0.3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P13467" s="2"/>
    </row>
    <row r="13468" spans="1:16" ht="14.25" customHeight="1" x14ac:dyDescent="0.3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P13468" s="2"/>
    </row>
    <row r="13469" spans="1:16" ht="14.25" customHeight="1" x14ac:dyDescent="0.3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P13469" s="2"/>
    </row>
    <row r="13470" spans="1:16" ht="14.25" customHeight="1" x14ac:dyDescent="0.3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P13470" s="2"/>
    </row>
    <row r="13471" spans="1:16" ht="14.25" customHeight="1" x14ac:dyDescent="0.3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P13471" s="2"/>
    </row>
    <row r="13472" spans="1:16" ht="14.25" customHeight="1" x14ac:dyDescent="0.3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P13472" s="2"/>
    </row>
    <row r="13473" spans="1:16" ht="14.25" customHeight="1" x14ac:dyDescent="0.3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P13473" s="2"/>
    </row>
    <row r="13474" spans="1:16" ht="14.25" customHeight="1" x14ac:dyDescent="0.3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P13474" s="2"/>
    </row>
    <row r="13475" spans="1:16" ht="14.25" customHeight="1" x14ac:dyDescent="0.3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P13475" s="2"/>
    </row>
    <row r="13476" spans="1:16" ht="14.25" customHeight="1" x14ac:dyDescent="0.3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P13476" s="2"/>
    </row>
    <row r="13477" spans="1:16" ht="14.25" customHeight="1" x14ac:dyDescent="0.3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P13477" s="2"/>
    </row>
    <row r="13478" spans="1:16" ht="14.25" customHeight="1" x14ac:dyDescent="0.3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P13478" s="2"/>
    </row>
    <row r="13479" spans="1:16" ht="14.25" customHeight="1" x14ac:dyDescent="0.3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P13479" s="2"/>
    </row>
    <row r="13480" spans="1:16" ht="14.25" customHeight="1" x14ac:dyDescent="0.3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P13480" s="2"/>
    </row>
    <row r="13481" spans="1:16" ht="14.25" customHeight="1" x14ac:dyDescent="0.3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P13481" s="2"/>
    </row>
    <row r="13482" spans="1:16" ht="14.25" customHeight="1" x14ac:dyDescent="0.3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P13482" s="2"/>
    </row>
    <row r="13483" spans="1:16" ht="14.25" customHeight="1" x14ac:dyDescent="0.3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P13483" s="2"/>
    </row>
    <row r="13484" spans="1:16" ht="14.25" customHeight="1" x14ac:dyDescent="0.3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P13484" s="2"/>
    </row>
    <row r="13485" spans="1:16" ht="14.25" customHeight="1" x14ac:dyDescent="0.3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P13485" s="2"/>
    </row>
    <row r="13486" spans="1:16" ht="14.25" customHeight="1" x14ac:dyDescent="0.3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P13486" s="2"/>
    </row>
    <row r="13487" spans="1:16" ht="14.25" customHeight="1" x14ac:dyDescent="0.3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P13487" s="2"/>
    </row>
    <row r="13488" spans="1:16" ht="14.25" customHeight="1" x14ac:dyDescent="0.3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P13488" s="2"/>
    </row>
    <row r="13489" spans="1:16" ht="14.25" customHeight="1" x14ac:dyDescent="0.3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P13489" s="2"/>
    </row>
    <row r="13490" spans="1:16" ht="14.25" customHeight="1" x14ac:dyDescent="0.3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P13490" s="2"/>
    </row>
    <row r="13491" spans="1:16" ht="14.25" customHeight="1" x14ac:dyDescent="0.3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P13491" s="2"/>
    </row>
    <row r="13492" spans="1:16" ht="14.25" customHeight="1" x14ac:dyDescent="0.3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P13492" s="2"/>
    </row>
    <row r="13493" spans="1:16" ht="14.25" customHeight="1" x14ac:dyDescent="0.3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P13493" s="2"/>
    </row>
    <row r="13494" spans="1:16" ht="14.25" customHeight="1" x14ac:dyDescent="0.3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P13494" s="2"/>
    </row>
    <row r="13495" spans="1:16" ht="14.25" customHeight="1" x14ac:dyDescent="0.3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P13495" s="2"/>
    </row>
    <row r="13496" spans="1:16" ht="14.25" customHeight="1" x14ac:dyDescent="0.3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P13496" s="2"/>
    </row>
    <row r="13497" spans="1:16" ht="14.25" customHeight="1" x14ac:dyDescent="0.3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P13497" s="2"/>
    </row>
    <row r="13498" spans="1:16" ht="14.25" customHeight="1" x14ac:dyDescent="0.3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P13498" s="2"/>
    </row>
    <row r="13499" spans="1:16" ht="14.25" customHeight="1" x14ac:dyDescent="0.3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P13499" s="2"/>
    </row>
    <row r="13500" spans="1:16" ht="14.25" customHeight="1" x14ac:dyDescent="0.3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P13500" s="2"/>
    </row>
    <row r="13501" spans="1:16" ht="14.25" customHeight="1" x14ac:dyDescent="0.3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P13501" s="2"/>
    </row>
    <row r="13502" spans="1:16" ht="14.25" customHeight="1" x14ac:dyDescent="0.3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P13502" s="2"/>
    </row>
    <row r="13503" spans="1:16" ht="14.25" customHeight="1" x14ac:dyDescent="0.3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P13503" s="2"/>
    </row>
    <row r="13504" spans="1:16" ht="14.25" customHeight="1" x14ac:dyDescent="0.3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P13504" s="2"/>
    </row>
    <row r="13505" spans="1:16" ht="14.25" customHeight="1" x14ac:dyDescent="0.3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P13505" s="2"/>
    </row>
    <row r="13506" spans="1:16" ht="14.25" customHeight="1" x14ac:dyDescent="0.3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 t="shared" si="420"/>
        <v>123.82400000000001</v>
      </c>
      <c r="H13506" s="2">
        <f t="shared" si="421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P13506" s="2"/>
    </row>
    <row r="13507" spans="1:16" ht="14.25" customHeight="1" x14ac:dyDescent="0.3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 t="shared" ref="G13507:G13570" si="422">E13507*F13507</f>
        <v>780.49080000000004</v>
      </c>
      <c r="H13507" s="2">
        <f t="shared" ref="H13507:H13570" si="423"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P13507" s="2"/>
    </row>
    <row r="13508" spans="1:16" ht="14.25" customHeight="1" x14ac:dyDescent="0.3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P13508" s="2"/>
    </row>
    <row r="13509" spans="1:16" ht="14.25" customHeight="1" x14ac:dyDescent="0.3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P13509" s="2"/>
    </row>
    <row r="13510" spans="1:16" ht="14.25" customHeight="1" x14ac:dyDescent="0.3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P13510" s="2"/>
    </row>
    <row r="13511" spans="1:16" ht="14.25" customHeight="1" x14ac:dyDescent="0.3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P13511" s="2"/>
    </row>
    <row r="13512" spans="1:16" ht="14.25" customHeight="1" x14ac:dyDescent="0.3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P13512" s="2"/>
    </row>
    <row r="13513" spans="1:16" ht="14.25" customHeight="1" x14ac:dyDescent="0.3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P13513" s="2"/>
    </row>
    <row r="13514" spans="1:16" ht="14.25" customHeight="1" x14ac:dyDescent="0.3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P13514" s="2"/>
    </row>
    <row r="13515" spans="1:16" ht="14.25" customHeight="1" x14ac:dyDescent="0.3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P13515" s="2"/>
    </row>
    <row r="13516" spans="1:16" ht="14.25" customHeight="1" x14ac:dyDescent="0.3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P13516" s="2"/>
    </row>
    <row r="13517" spans="1:16" ht="14.25" customHeight="1" x14ac:dyDescent="0.3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P13517" s="2"/>
    </row>
    <row r="13518" spans="1:16" ht="14.25" customHeight="1" x14ac:dyDescent="0.3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P13518" s="2"/>
    </row>
    <row r="13519" spans="1:16" ht="14.25" customHeight="1" x14ac:dyDescent="0.3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P13519" s="2"/>
    </row>
    <row r="13520" spans="1:16" ht="14.25" customHeight="1" x14ac:dyDescent="0.3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P13520" s="2"/>
    </row>
    <row r="13521" spans="1:16" ht="14.25" customHeight="1" x14ac:dyDescent="0.3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P13521" s="2"/>
    </row>
    <row r="13522" spans="1:16" ht="14.25" customHeight="1" x14ac:dyDescent="0.3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P13522" s="2"/>
    </row>
    <row r="13523" spans="1:16" ht="14.25" customHeight="1" x14ac:dyDescent="0.3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P13523" s="2"/>
    </row>
    <row r="13524" spans="1:16" ht="14.25" customHeight="1" x14ac:dyDescent="0.3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P13524" s="2"/>
    </row>
    <row r="13525" spans="1:16" ht="14.25" customHeight="1" x14ac:dyDescent="0.3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P13525" s="2"/>
    </row>
    <row r="13526" spans="1:16" ht="14.25" customHeight="1" x14ac:dyDescent="0.3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P13526" s="2"/>
    </row>
    <row r="13527" spans="1:16" ht="14.25" customHeight="1" x14ac:dyDescent="0.3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P13527" s="2"/>
    </row>
    <row r="13528" spans="1:16" ht="14.25" customHeight="1" x14ac:dyDescent="0.3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P13528" s="2"/>
    </row>
    <row r="13529" spans="1:16" ht="14.25" customHeight="1" x14ac:dyDescent="0.3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P13529" s="2"/>
    </row>
    <row r="13530" spans="1:16" ht="14.25" customHeight="1" x14ac:dyDescent="0.3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P13530" s="2"/>
    </row>
    <row r="13531" spans="1:16" ht="14.25" customHeight="1" x14ac:dyDescent="0.3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P13531" s="2"/>
    </row>
    <row r="13532" spans="1:16" ht="14.25" customHeight="1" x14ac:dyDescent="0.3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P13532" s="2"/>
    </row>
    <row r="13533" spans="1:16" ht="14.25" customHeight="1" x14ac:dyDescent="0.3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P13533" s="2"/>
    </row>
    <row r="13534" spans="1:16" ht="14.25" customHeight="1" x14ac:dyDescent="0.3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P13534" s="2"/>
    </row>
    <row r="13535" spans="1:16" ht="14.25" customHeight="1" x14ac:dyDescent="0.3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P13535" s="2"/>
    </row>
    <row r="13536" spans="1:16" ht="14.25" customHeight="1" x14ac:dyDescent="0.3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P13536" s="2"/>
    </row>
    <row r="13537" spans="1:16" ht="14.25" customHeight="1" x14ac:dyDescent="0.3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P13537" s="2"/>
    </row>
    <row r="13538" spans="1:16" ht="14.25" customHeight="1" x14ac:dyDescent="0.3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P13538" s="2"/>
    </row>
    <row r="13539" spans="1:16" ht="14.25" customHeight="1" x14ac:dyDescent="0.3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P13539" s="2"/>
    </row>
    <row r="13540" spans="1:16" ht="14.25" customHeight="1" x14ac:dyDescent="0.3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P13540" s="2"/>
    </row>
    <row r="13541" spans="1:16" ht="14.25" customHeight="1" x14ac:dyDescent="0.3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P13541" s="2"/>
    </row>
    <row r="13542" spans="1:16" ht="14.25" customHeight="1" x14ac:dyDescent="0.3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P13542" s="2"/>
    </row>
    <row r="13543" spans="1:16" ht="14.25" customHeight="1" x14ac:dyDescent="0.3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P13543" s="2"/>
    </row>
    <row r="13544" spans="1:16" ht="14.25" customHeight="1" x14ac:dyDescent="0.3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P13544" s="2"/>
    </row>
    <row r="13545" spans="1:16" ht="14.25" customHeight="1" x14ac:dyDescent="0.3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P13545" s="2"/>
    </row>
    <row r="13546" spans="1:16" ht="14.25" customHeight="1" x14ac:dyDescent="0.3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P13546" s="2"/>
    </row>
    <row r="13547" spans="1:16" ht="14.25" customHeight="1" x14ac:dyDescent="0.3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P13547" s="2"/>
    </row>
    <row r="13548" spans="1:16" ht="14.25" customHeight="1" x14ac:dyDescent="0.3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P13548" s="2"/>
    </row>
    <row r="13549" spans="1:16" ht="14.25" customHeight="1" x14ac:dyDescent="0.3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P13549" s="2"/>
    </row>
    <row r="13550" spans="1:16" ht="14.25" customHeight="1" x14ac:dyDescent="0.3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P13550" s="2"/>
    </row>
    <row r="13551" spans="1:16" ht="14.25" customHeight="1" x14ac:dyDescent="0.3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P13551" s="2"/>
    </row>
    <row r="13552" spans="1:16" ht="14.25" customHeight="1" x14ac:dyDescent="0.3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P13552" s="2"/>
    </row>
    <row r="13553" spans="1:16" ht="14.25" customHeight="1" x14ac:dyDescent="0.3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P13553" s="2"/>
    </row>
    <row r="13554" spans="1:16" ht="14.25" customHeight="1" x14ac:dyDescent="0.3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P13554" s="2"/>
    </row>
    <row r="13555" spans="1:16" ht="14.25" customHeight="1" x14ac:dyDescent="0.3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P13555" s="2"/>
    </row>
    <row r="13556" spans="1:16" ht="14.25" customHeight="1" x14ac:dyDescent="0.3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P13556" s="2"/>
    </row>
    <row r="13557" spans="1:16" ht="14.25" customHeight="1" x14ac:dyDescent="0.3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P13557" s="2"/>
    </row>
    <row r="13558" spans="1:16" ht="14.25" customHeight="1" x14ac:dyDescent="0.3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P13558" s="2"/>
    </row>
    <row r="13559" spans="1:16" ht="14.25" customHeight="1" x14ac:dyDescent="0.3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P13559" s="2"/>
    </row>
    <row r="13560" spans="1:16" ht="14.25" customHeight="1" x14ac:dyDescent="0.3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P13560" s="2"/>
    </row>
    <row r="13561" spans="1:16" ht="14.25" customHeight="1" x14ac:dyDescent="0.3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P13561" s="2"/>
    </row>
    <row r="13562" spans="1:16" ht="14.25" customHeight="1" x14ac:dyDescent="0.3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P13562" s="2"/>
    </row>
    <row r="13563" spans="1:16" ht="14.25" customHeight="1" x14ac:dyDescent="0.3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P13563" s="2"/>
    </row>
    <row r="13564" spans="1:16" ht="14.25" customHeight="1" x14ac:dyDescent="0.3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P13564" s="2"/>
    </row>
    <row r="13565" spans="1:16" ht="14.25" customHeight="1" x14ac:dyDescent="0.3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P13565" s="2"/>
    </row>
    <row r="13566" spans="1:16" ht="14.25" customHeight="1" x14ac:dyDescent="0.3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P13566" s="2"/>
    </row>
    <row r="13567" spans="1:16" ht="14.25" customHeight="1" x14ac:dyDescent="0.3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P13567" s="2"/>
    </row>
    <row r="13568" spans="1:16" ht="14.25" customHeight="1" x14ac:dyDescent="0.3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P13568" s="2"/>
    </row>
    <row r="13569" spans="1:16" ht="14.25" customHeight="1" x14ac:dyDescent="0.3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P13569" s="2"/>
    </row>
    <row r="13570" spans="1:16" ht="14.25" customHeight="1" x14ac:dyDescent="0.3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 t="shared" si="422"/>
        <v>484.72640000000001</v>
      </c>
      <c r="H13570" s="2">
        <f t="shared" si="423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P13570" s="2"/>
    </row>
    <row r="13571" spans="1:16" ht="14.25" customHeight="1" x14ac:dyDescent="0.3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 t="shared" ref="G13571:G13634" si="424">E13571*F13571</f>
        <v>874.5594000000001</v>
      </c>
      <c r="H13571" s="2">
        <f t="shared" ref="H13571:H13634" si="425"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P13571" s="2"/>
    </row>
    <row r="13572" spans="1:16" ht="14.25" customHeight="1" x14ac:dyDescent="0.3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P13572" s="2"/>
    </row>
    <row r="13573" spans="1:16" ht="14.25" customHeight="1" x14ac:dyDescent="0.3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P13573" s="2"/>
    </row>
    <row r="13574" spans="1:16" ht="14.25" customHeight="1" x14ac:dyDescent="0.3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P13574" s="2"/>
    </row>
    <row r="13575" spans="1:16" ht="14.25" customHeight="1" x14ac:dyDescent="0.3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P13575" s="2"/>
    </row>
    <row r="13576" spans="1:16" ht="14.25" customHeight="1" x14ac:dyDescent="0.3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P13576" s="2"/>
    </row>
    <row r="13577" spans="1:16" ht="14.25" customHeight="1" x14ac:dyDescent="0.3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P13577" s="2"/>
    </row>
    <row r="13578" spans="1:16" ht="14.25" customHeight="1" x14ac:dyDescent="0.3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P13578" s="2"/>
    </row>
    <row r="13579" spans="1:16" ht="14.25" customHeight="1" x14ac:dyDescent="0.3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P13579" s="2"/>
    </row>
    <row r="13580" spans="1:16" ht="14.25" customHeight="1" x14ac:dyDescent="0.3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P13580" s="2"/>
    </row>
    <row r="13581" spans="1:16" ht="14.25" customHeight="1" x14ac:dyDescent="0.3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P13581" s="2"/>
    </row>
    <row r="13582" spans="1:16" ht="14.25" customHeight="1" x14ac:dyDescent="0.3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P13582" s="2"/>
    </row>
    <row r="13583" spans="1:16" ht="14.25" customHeight="1" x14ac:dyDescent="0.3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P13583" s="2"/>
    </row>
    <row r="13584" spans="1:16" ht="14.25" customHeight="1" x14ac:dyDescent="0.3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P13584" s="2"/>
    </row>
    <row r="13585" spans="1:16" ht="14.25" customHeight="1" x14ac:dyDescent="0.3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P13585" s="2"/>
    </row>
    <row r="13586" spans="1:16" ht="14.25" customHeight="1" x14ac:dyDescent="0.3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P13586" s="2"/>
    </row>
    <row r="13587" spans="1:16" ht="14.25" customHeight="1" x14ac:dyDescent="0.3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P13587" s="2"/>
    </row>
    <row r="13588" spans="1:16" ht="14.25" customHeight="1" x14ac:dyDescent="0.3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P13588" s="2"/>
    </row>
    <row r="13589" spans="1:16" ht="14.25" customHeight="1" x14ac:dyDescent="0.3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P13589" s="2"/>
    </row>
    <row r="13590" spans="1:16" ht="14.25" customHeight="1" x14ac:dyDescent="0.3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P13590" s="2"/>
    </row>
    <row r="13591" spans="1:16" ht="14.25" customHeight="1" x14ac:dyDescent="0.3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P13591" s="2"/>
    </row>
    <row r="13592" spans="1:16" ht="14.25" customHeight="1" x14ac:dyDescent="0.3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P13592" s="2"/>
    </row>
    <row r="13593" spans="1:16" ht="14.25" customHeight="1" x14ac:dyDescent="0.3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P13593" s="2"/>
    </row>
    <row r="13594" spans="1:16" ht="14.25" customHeight="1" x14ac:dyDescent="0.3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P13594" s="2"/>
    </row>
    <row r="13595" spans="1:16" ht="14.25" customHeight="1" x14ac:dyDescent="0.3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P13595" s="2"/>
    </row>
    <row r="13596" spans="1:16" ht="14.25" customHeight="1" x14ac:dyDescent="0.3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P13596" s="2"/>
    </row>
    <row r="13597" spans="1:16" ht="14.25" customHeight="1" x14ac:dyDescent="0.3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P13597" s="2"/>
    </row>
    <row r="13598" spans="1:16" ht="14.25" customHeight="1" x14ac:dyDescent="0.3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P13598" s="2"/>
    </row>
    <row r="13599" spans="1:16" ht="14.25" customHeight="1" x14ac:dyDescent="0.3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P13599" s="2"/>
    </row>
    <row r="13600" spans="1:16" ht="14.25" customHeight="1" x14ac:dyDescent="0.3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P13600" s="2"/>
    </row>
    <row r="13601" spans="1:16" ht="14.25" customHeight="1" x14ac:dyDescent="0.3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P13601" s="2"/>
    </row>
    <row r="13602" spans="1:16" ht="14.25" customHeight="1" x14ac:dyDescent="0.3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P13602" s="2"/>
    </row>
    <row r="13603" spans="1:16" ht="14.25" customHeight="1" x14ac:dyDescent="0.3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P13603" s="2"/>
    </row>
    <row r="13604" spans="1:16" ht="14.25" customHeight="1" x14ac:dyDescent="0.3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P13604" s="2"/>
    </row>
    <row r="13605" spans="1:16" ht="14.25" customHeight="1" x14ac:dyDescent="0.3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P13605" s="2"/>
    </row>
    <row r="13606" spans="1:16" ht="14.25" customHeight="1" x14ac:dyDescent="0.3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P13606" s="2"/>
    </row>
    <row r="13607" spans="1:16" ht="14.25" customHeight="1" x14ac:dyDescent="0.3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P13607" s="2"/>
    </row>
    <row r="13608" spans="1:16" ht="14.25" customHeight="1" x14ac:dyDescent="0.3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P13608" s="2"/>
    </row>
    <row r="13609" spans="1:16" ht="14.25" customHeight="1" x14ac:dyDescent="0.3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P13609" s="2"/>
    </row>
    <row r="13610" spans="1:16" ht="14.25" customHeight="1" x14ac:dyDescent="0.3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P13610" s="2"/>
    </row>
    <row r="13611" spans="1:16" ht="14.25" customHeight="1" x14ac:dyDescent="0.3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P13611" s="2"/>
    </row>
    <row r="13612" spans="1:16" ht="14.25" customHeight="1" x14ac:dyDescent="0.3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P13612" s="2"/>
    </row>
    <row r="13613" spans="1:16" ht="14.25" customHeight="1" x14ac:dyDescent="0.3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P13613" s="2"/>
    </row>
    <row r="13614" spans="1:16" ht="14.25" customHeight="1" x14ac:dyDescent="0.3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P13614" s="2"/>
    </row>
    <row r="13615" spans="1:16" ht="14.25" customHeight="1" x14ac:dyDescent="0.3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P13615" s="2"/>
    </row>
    <row r="13616" spans="1:16" ht="14.25" customHeight="1" x14ac:dyDescent="0.3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P13616" s="2"/>
    </row>
    <row r="13617" spans="1:16" ht="14.25" customHeight="1" x14ac:dyDescent="0.3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P13617" s="2"/>
    </row>
    <row r="13618" spans="1:16" ht="14.25" customHeight="1" x14ac:dyDescent="0.3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P13618" s="2"/>
    </row>
    <row r="13619" spans="1:16" ht="14.25" customHeight="1" x14ac:dyDescent="0.3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P13619" s="2"/>
    </row>
    <row r="13620" spans="1:16" ht="14.25" customHeight="1" x14ac:dyDescent="0.3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P13620" s="2"/>
    </row>
    <row r="13621" spans="1:16" ht="14.25" customHeight="1" x14ac:dyDescent="0.3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P13621" s="2"/>
    </row>
    <row r="13622" spans="1:16" ht="14.25" customHeight="1" x14ac:dyDescent="0.3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P13622" s="2"/>
    </row>
    <row r="13623" spans="1:16" ht="14.25" customHeight="1" x14ac:dyDescent="0.3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P13623" s="2"/>
    </row>
    <row r="13624" spans="1:16" ht="14.25" customHeight="1" x14ac:dyDescent="0.3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P13624" s="2"/>
    </row>
    <row r="13625" spans="1:16" ht="14.25" customHeight="1" x14ac:dyDescent="0.3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P13625" s="2"/>
    </row>
    <row r="13626" spans="1:16" ht="14.25" customHeight="1" x14ac:dyDescent="0.3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P13626" s="2"/>
    </row>
    <row r="13627" spans="1:16" ht="14.25" customHeight="1" x14ac:dyDescent="0.3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P13627" s="2"/>
    </row>
    <row r="13628" spans="1:16" ht="14.25" customHeight="1" x14ac:dyDescent="0.3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P13628" s="2"/>
    </row>
    <row r="13629" spans="1:16" ht="14.25" customHeight="1" x14ac:dyDescent="0.3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P13629" s="2"/>
    </row>
    <row r="13630" spans="1:16" ht="14.25" customHeight="1" x14ac:dyDescent="0.3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P13630" s="2"/>
    </row>
    <row r="13631" spans="1:16" ht="14.25" customHeight="1" x14ac:dyDescent="0.3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P13631" s="2"/>
    </row>
    <row r="13632" spans="1:16" ht="14.25" customHeight="1" x14ac:dyDescent="0.3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P13632" s="2"/>
    </row>
    <row r="13633" spans="1:16" ht="14.25" customHeight="1" x14ac:dyDescent="0.3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P13633" s="2"/>
    </row>
    <row r="13634" spans="1:16" ht="14.25" customHeight="1" x14ac:dyDescent="0.3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 t="shared" si="424"/>
        <v>65.254799999999989</v>
      </c>
      <c r="H13634" s="2">
        <f t="shared" si="425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P13634" s="2"/>
    </row>
    <row r="13635" spans="1:16" ht="14.25" customHeight="1" x14ac:dyDescent="0.3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 t="shared" ref="G13635:G13698" si="426">E13635*F13635</f>
        <v>202.09139999999999</v>
      </c>
      <c r="H13635" s="2">
        <f t="shared" ref="H13635:H13698" si="427"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P13635" s="2"/>
    </row>
    <row r="13636" spans="1:16" ht="14.25" customHeight="1" x14ac:dyDescent="0.3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P13636" s="2"/>
    </row>
    <row r="13637" spans="1:16" ht="14.25" customHeight="1" x14ac:dyDescent="0.3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P13637" s="2"/>
    </row>
    <row r="13638" spans="1:16" ht="14.25" customHeight="1" x14ac:dyDescent="0.3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P13638" s="2"/>
    </row>
    <row r="13639" spans="1:16" ht="14.25" customHeight="1" x14ac:dyDescent="0.3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P13639" s="2"/>
    </row>
    <row r="13640" spans="1:16" ht="14.25" customHeight="1" x14ac:dyDescent="0.3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P13640" s="2"/>
    </row>
    <row r="13641" spans="1:16" ht="14.25" customHeight="1" x14ac:dyDescent="0.3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P13641" s="2"/>
    </row>
    <row r="13642" spans="1:16" ht="14.25" customHeight="1" x14ac:dyDescent="0.3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P13642" s="2"/>
    </row>
    <row r="13643" spans="1:16" ht="14.25" customHeight="1" x14ac:dyDescent="0.3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P13643" s="2"/>
    </row>
    <row r="13644" spans="1:16" ht="14.25" customHeight="1" x14ac:dyDescent="0.3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P13644" s="2"/>
    </row>
    <row r="13645" spans="1:16" ht="14.25" customHeight="1" x14ac:dyDescent="0.3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P13645" s="2"/>
    </row>
    <row r="13646" spans="1:16" ht="14.25" customHeight="1" x14ac:dyDescent="0.3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P13646" s="2"/>
    </row>
    <row r="13647" spans="1:16" ht="14.25" customHeight="1" x14ac:dyDescent="0.3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P13647" s="2"/>
    </row>
    <row r="13648" spans="1:16" ht="14.25" customHeight="1" x14ac:dyDescent="0.3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P13648" s="2"/>
    </row>
    <row r="13649" spans="1:16" ht="14.25" customHeight="1" x14ac:dyDescent="0.3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P13649" s="2"/>
    </row>
    <row r="13650" spans="1:16" ht="14.25" customHeight="1" x14ac:dyDescent="0.3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P13650" s="2"/>
    </row>
    <row r="13651" spans="1:16" ht="14.25" customHeight="1" x14ac:dyDescent="0.3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P13651" s="2"/>
    </row>
    <row r="13652" spans="1:16" ht="14.25" customHeight="1" x14ac:dyDescent="0.3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P13652" s="2"/>
    </row>
    <row r="13653" spans="1:16" ht="14.25" customHeight="1" x14ac:dyDescent="0.3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P13653" s="2"/>
    </row>
    <row r="13654" spans="1:16" ht="14.25" customHeight="1" x14ac:dyDescent="0.3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P13654" s="2"/>
    </row>
    <row r="13655" spans="1:16" ht="14.25" customHeight="1" x14ac:dyDescent="0.3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P13655" s="2"/>
    </row>
    <row r="13656" spans="1:16" ht="14.25" customHeight="1" x14ac:dyDescent="0.3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P13656" s="2"/>
    </row>
    <row r="13657" spans="1:16" ht="14.25" customHeight="1" x14ac:dyDescent="0.3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P13657" s="2"/>
    </row>
    <row r="13658" spans="1:16" ht="14.25" customHeight="1" x14ac:dyDescent="0.3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P13658" s="2"/>
    </row>
    <row r="13659" spans="1:16" ht="14.25" customHeight="1" x14ac:dyDescent="0.3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P13659" s="2"/>
    </row>
    <row r="13660" spans="1:16" ht="14.25" customHeight="1" x14ac:dyDescent="0.3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P13660" s="2"/>
    </row>
    <row r="13661" spans="1:16" ht="14.25" customHeight="1" x14ac:dyDescent="0.3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P13661" s="2"/>
    </row>
    <row r="13662" spans="1:16" ht="14.25" customHeight="1" x14ac:dyDescent="0.3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P13662" s="2"/>
    </row>
    <row r="13663" spans="1:16" ht="14.25" customHeight="1" x14ac:dyDescent="0.3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P13663" s="2"/>
    </row>
    <row r="13664" spans="1:16" ht="14.25" customHeight="1" x14ac:dyDescent="0.3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P13664" s="2"/>
    </row>
    <row r="13665" spans="1:16" ht="14.25" customHeight="1" x14ac:dyDescent="0.3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P13665" s="2"/>
    </row>
    <row r="13666" spans="1:16" ht="14.25" customHeight="1" x14ac:dyDescent="0.3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P13666" s="2"/>
    </row>
    <row r="13667" spans="1:16" ht="14.25" customHeight="1" x14ac:dyDescent="0.3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P13667" s="2"/>
    </row>
    <row r="13668" spans="1:16" ht="14.25" customHeight="1" x14ac:dyDescent="0.3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P13668" s="2"/>
    </row>
    <row r="13669" spans="1:16" ht="14.25" customHeight="1" x14ac:dyDescent="0.3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P13669" s="2"/>
    </row>
    <row r="13670" spans="1:16" ht="14.25" customHeight="1" x14ac:dyDescent="0.3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P13670" s="2"/>
    </row>
    <row r="13671" spans="1:16" ht="14.25" customHeight="1" x14ac:dyDescent="0.3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P13671" s="2"/>
    </row>
    <row r="13672" spans="1:16" ht="14.25" customHeight="1" x14ac:dyDescent="0.3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P13672" s="2"/>
    </row>
    <row r="13673" spans="1:16" ht="14.25" customHeight="1" x14ac:dyDescent="0.3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P13673" s="2"/>
    </row>
    <row r="13674" spans="1:16" ht="14.25" customHeight="1" x14ac:dyDescent="0.3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P13674" s="2"/>
    </row>
    <row r="13675" spans="1:16" ht="14.25" customHeight="1" x14ac:dyDescent="0.3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P13675" s="2"/>
    </row>
    <row r="13676" spans="1:16" ht="14.25" customHeight="1" x14ac:dyDescent="0.3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P13676" s="2"/>
    </row>
    <row r="13677" spans="1:16" ht="14.25" customHeight="1" x14ac:dyDescent="0.3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P13677" s="2"/>
    </row>
    <row r="13678" spans="1:16" ht="14.25" customHeight="1" x14ac:dyDescent="0.3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P13678" s="2"/>
    </row>
    <row r="13679" spans="1:16" ht="14.25" customHeight="1" x14ac:dyDescent="0.3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P13679" s="2"/>
    </row>
    <row r="13680" spans="1:16" ht="14.25" customHeight="1" x14ac:dyDescent="0.3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P13680" s="2"/>
    </row>
    <row r="13681" spans="1:16" ht="14.25" customHeight="1" x14ac:dyDescent="0.3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P13681" s="2"/>
    </row>
    <row r="13682" spans="1:16" ht="14.25" customHeight="1" x14ac:dyDescent="0.3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P13682" s="2"/>
    </row>
    <row r="13683" spans="1:16" ht="14.25" customHeight="1" x14ac:dyDescent="0.3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P13683" s="2"/>
    </row>
    <row r="13684" spans="1:16" ht="14.25" customHeight="1" x14ac:dyDescent="0.3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P13684" s="2"/>
    </row>
    <row r="13685" spans="1:16" ht="14.25" customHeight="1" x14ac:dyDescent="0.3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P13685" s="2"/>
    </row>
    <row r="13686" spans="1:16" ht="14.25" customHeight="1" x14ac:dyDescent="0.3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P13686" s="2"/>
    </row>
    <row r="13687" spans="1:16" ht="14.25" customHeight="1" x14ac:dyDescent="0.3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P13687" s="2"/>
    </row>
    <row r="13688" spans="1:16" ht="14.25" customHeight="1" x14ac:dyDescent="0.3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P13688" s="2"/>
    </row>
    <row r="13689" spans="1:16" ht="14.25" customHeight="1" x14ac:dyDescent="0.3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P13689" s="2"/>
    </row>
    <row r="13690" spans="1:16" ht="14.25" customHeight="1" x14ac:dyDescent="0.3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P13690" s="2"/>
    </row>
    <row r="13691" spans="1:16" ht="14.25" customHeight="1" x14ac:dyDescent="0.3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P13691" s="2"/>
    </row>
    <row r="13692" spans="1:16" ht="14.25" customHeight="1" x14ac:dyDescent="0.3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P13692" s="2"/>
    </row>
    <row r="13693" spans="1:16" ht="14.25" customHeight="1" x14ac:dyDescent="0.3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P13693" s="2"/>
    </row>
    <row r="13694" spans="1:16" ht="14.25" customHeight="1" x14ac:dyDescent="0.3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P13694" s="2"/>
    </row>
    <row r="13695" spans="1:16" ht="14.25" customHeight="1" x14ac:dyDescent="0.3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P13695" s="2"/>
    </row>
    <row r="13696" spans="1:16" ht="14.25" customHeight="1" x14ac:dyDescent="0.3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P13696" s="2"/>
    </row>
    <row r="13697" spans="1:16" ht="14.25" customHeight="1" x14ac:dyDescent="0.3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P13697" s="2"/>
    </row>
    <row r="13698" spans="1:16" ht="14.25" customHeight="1" x14ac:dyDescent="0.3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 t="shared" si="426"/>
        <v>838.82680000000005</v>
      </c>
      <c r="H13698" s="2">
        <f t="shared" si="427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P13698" s="2"/>
    </row>
    <row r="13699" spans="1:16" ht="14.25" customHeight="1" x14ac:dyDescent="0.3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 t="shared" ref="G13699:G13762" si="428">E13699*F13699</f>
        <v>1104.4060999999999</v>
      </c>
      <c r="H13699" s="2">
        <f t="shared" ref="H13699:H13762" si="429"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P13699" s="2"/>
    </row>
    <row r="13700" spans="1:16" ht="14.25" customHeight="1" x14ac:dyDescent="0.3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P13700" s="2"/>
    </row>
    <row r="13701" spans="1:16" ht="14.25" customHeight="1" x14ac:dyDescent="0.3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P13701" s="2"/>
    </row>
    <row r="13702" spans="1:16" ht="14.25" customHeight="1" x14ac:dyDescent="0.3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P13702" s="2"/>
    </row>
    <row r="13703" spans="1:16" ht="14.25" customHeight="1" x14ac:dyDescent="0.3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P13703" s="2"/>
    </row>
    <row r="13704" spans="1:16" ht="14.25" customHeight="1" x14ac:dyDescent="0.3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P13704" s="2"/>
    </row>
    <row r="13705" spans="1:16" ht="14.25" customHeight="1" x14ac:dyDescent="0.3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P13705" s="2"/>
    </row>
    <row r="13706" spans="1:16" ht="14.25" customHeight="1" x14ac:dyDescent="0.3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P13706" s="2"/>
    </row>
    <row r="13707" spans="1:16" ht="14.25" customHeight="1" x14ac:dyDescent="0.3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P13707" s="2"/>
    </row>
    <row r="13708" spans="1:16" ht="14.25" customHeight="1" x14ac:dyDescent="0.3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P13708" s="2"/>
    </row>
    <row r="13709" spans="1:16" ht="14.25" customHeight="1" x14ac:dyDescent="0.3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P13709" s="2"/>
    </row>
    <row r="13710" spans="1:16" ht="14.25" customHeight="1" x14ac:dyDescent="0.3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P13710" s="2"/>
    </row>
    <row r="13711" spans="1:16" ht="14.25" customHeight="1" x14ac:dyDescent="0.3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P13711" s="2"/>
    </row>
    <row r="13712" spans="1:16" ht="14.25" customHeight="1" x14ac:dyDescent="0.3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P13712" s="2"/>
    </row>
    <row r="13713" spans="1:16" ht="14.25" customHeight="1" x14ac:dyDescent="0.3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P13713" s="2"/>
    </row>
    <row r="13714" spans="1:16" ht="14.25" customHeight="1" x14ac:dyDescent="0.3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P13714" s="2"/>
    </row>
    <row r="13715" spans="1:16" ht="14.25" customHeight="1" x14ac:dyDescent="0.3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P13715" s="2"/>
    </row>
    <row r="13716" spans="1:16" ht="14.25" customHeight="1" x14ac:dyDescent="0.3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P13716" s="2"/>
    </row>
    <row r="13717" spans="1:16" ht="14.25" customHeight="1" x14ac:dyDescent="0.3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P13717" s="2"/>
    </row>
    <row r="13718" spans="1:16" ht="14.25" customHeight="1" x14ac:dyDescent="0.3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P13718" s="2"/>
    </row>
    <row r="13719" spans="1:16" ht="14.25" customHeight="1" x14ac:dyDescent="0.3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P13719" s="2"/>
    </row>
    <row r="13720" spans="1:16" ht="14.25" customHeight="1" x14ac:dyDescent="0.3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P13720" s="2"/>
    </row>
    <row r="13721" spans="1:16" ht="14.25" customHeight="1" x14ac:dyDescent="0.3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P13721" s="2"/>
    </row>
    <row r="13722" spans="1:16" ht="14.25" customHeight="1" x14ac:dyDescent="0.3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P13722" s="2"/>
    </row>
    <row r="13723" spans="1:16" ht="14.25" customHeight="1" x14ac:dyDescent="0.3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P13723" s="2"/>
    </row>
    <row r="13724" spans="1:16" ht="14.25" customHeight="1" x14ac:dyDescent="0.3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P13724" s="2"/>
    </row>
    <row r="13725" spans="1:16" ht="14.25" customHeight="1" x14ac:dyDescent="0.3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P13725" s="2"/>
    </row>
    <row r="13726" spans="1:16" ht="14.25" customHeight="1" x14ac:dyDescent="0.3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P13726" s="2"/>
    </row>
    <row r="13727" spans="1:16" ht="14.25" customHeight="1" x14ac:dyDescent="0.3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P13727" s="2"/>
    </row>
    <row r="13728" spans="1:16" ht="14.25" customHeight="1" x14ac:dyDescent="0.3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P13728" s="2"/>
    </row>
    <row r="13729" spans="1:16" ht="14.25" customHeight="1" x14ac:dyDescent="0.3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P13729" s="2"/>
    </row>
    <row r="13730" spans="1:16" ht="14.25" customHeight="1" x14ac:dyDescent="0.3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P13730" s="2"/>
    </row>
    <row r="13731" spans="1:16" ht="14.25" customHeight="1" x14ac:dyDescent="0.3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P13731" s="2"/>
    </row>
    <row r="13732" spans="1:16" ht="14.25" customHeight="1" x14ac:dyDescent="0.3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P13732" s="2"/>
    </row>
    <row r="13733" spans="1:16" ht="14.25" customHeight="1" x14ac:dyDescent="0.3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P13733" s="2"/>
    </row>
    <row r="13734" spans="1:16" ht="14.25" customHeight="1" x14ac:dyDescent="0.3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P13734" s="2"/>
    </row>
    <row r="13735" spans="1:16" ht="14.25" customHeight="1" x14ac:dyDescent="0.3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P13735" s="2"/>
    </row>
    <row r="13736" spans="1:16" ht="14.25" customHeight="1" x14ac:dyDescent="0.3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P13736" s="2"/>
    </row>
    <row r="13737" spans="1:16" ht="14.25" customHeight="1" x14ac:dyDescent="0.3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P13737" s="2"/>
    </row>
    <row r="13738" spans="1:16" ht="14.25" customHeight="1" x14ac:dyDescent="0.3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P13738" s="2"/>
    </row>
    <row r="13739" spans="1:16" ht="14.25" customHeight="1" x14ac:dyDescent="0.3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P13739" s="2"/>
    </row>
    <row r="13740" spans="1:16" ht="14.25" customHeight="1" x14ac:dyDescent="0.3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P13740" s="2"/>
    </row>
    <row r="13741" spans="1:16" ht="14.25" customHeight="1" x14ac:dyDescent="0.3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P13741" s="2"/>
    </row>
    <row r="13742" spans="1:16" ht="14.25" customHeight="1" x14ac:dyDescent="0.3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P13742" s="2"/>
    </row>
    <row r="13743" spans="1:16" ht="14.25" customHeight="1" x14ac:dyDescent="0.3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P13743" s="2"/>
    </row>
    <row r="13744" spans="1:16" ht="14.25" customHeight="1" x14ac:dyDescent="0.3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P13744" s="2"/>
    </row>
    <row r="13745" spans="1:16" ht="14.25" customHeight="1" x14ac:dyDescent="0.3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P13745" s="2"/>
    </row>
    <row r="13746" spans="1:16" ht="14.25" customHeight="1" x14ac:dyDescent="0.3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P13746" s="2"/>
    </row>
    <row r="13747" spans="1:16" ht="14.25" customHeight="1" x14ac:dyDescent="0.3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P13747" s="2"/>
    </row>
    <row r="13748" spans="1:16" ht="14.25" customHeight="1" x14ac:dyDescent="0.3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P13748" s="2"/>
    </row>
    <row r="13749" spans="1:16" ht="14.25" customHeight="1" x14ac:dyDescent="0.3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P13749" s="2"/>
    </row>
    <row r="13750" spans="1:16" ht="14.25" customHeight="1" x14ac:dyDescent="0.3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P13750" s="2"/>
    </row>
    <row r="13751" spans="1:16" ht="14.25" customHeight="1" x14ac:dyDescent="0.3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P13751" s="2"/>
    </row>
    <row r="13752" spans="1:16" ht="14.25" customHeight="1" x14ac:dyDescent="0.3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P13752" s="2"/>
    </row>
    <row r="13753" spans="1:16" ht="14.25" customHeight="1" x14ac:dyDescent="0.3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P13753" s="2"/>
    </row>
    <row r="13754" spans="1:16" ht="14.25" customHeight="1" x14ac:dyDescent="0.3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P13754" s="2"/>
    </row>
    <row r="13755" spans="1:16" ht="14.25" customHeight="1" x14ac:dyDescent="0.3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P13755" s="2"/>
    </row>
    <row r="13756" spans="1:16" ht="14.25" customHeight="1" x14ac:dyDescent="0.3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P13756" s="2"/>
    </row>
    <row r="13757" spans="1:16" ht="14.25" customHeight="1" x14ac:dyDescent="0.3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P13757" s="2"/>
    </row>
    <row r="13758" spans="1:16" ht="14.25" customHeight="1" x14ac:dyDescent="0.3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P13758" s="2"/>
    </row>
    <row r="13759" spans="1:16" ht="14.25" customHeight="1" x14ac:dyDescent="0.3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P13759" s="2"/>
    </row>
    <row r="13760" spans="1:16" ht="14.25" customHeight="1" x14ac:dyDescent="0.3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P13760" s="2"/>
    </row>
    <row r="13761" spans="1:16" ht="14.25" customHeight="1" x14ac:dyDescent="0.3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P13761" s="2"/>
    </row>
    <row r="13762" spans="1:16" ht="14.25" customHeight="1" x14ac:dyDescent="0.3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 t="shared" si="428"/>
        <v>1588.008</v>
      </c>
      <c r="H13762" s="2">
        <f t="shared" si="42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P13762" s="2"/>
    </row>
    <row r="13763" spans="1:16" ht="14.25" customHeight="1" x14ac:dyDescent="0.3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 t="shared" ref="G13763:G13826" si="430">E13763*F13763</f>
        <v>68.824799999999996</v>
      </c>
      <c r="H13763" s="2">
        <f t="shared" ref="H13763:H13826" si="431"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P13763" s="2"/>
    </row>
    <row r="13764" spans="1:16" ht="14.25" customHeight="1" x14ac:dyDescent="0.3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P13764" s="2"/>
    </row>
    <row r="13765" spans="1:16" ht="14.25" customHeight="1" x14ac:dyDescent="0.3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P13765" s="2"/>
    </row>
    <row r="13766" spans="1:16" ht="14.25" customHeight="1" x14ac:dyDescent="0.3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P13766" s="2"/>
    </row>
    <row r="13767" spans="1:16" ht="14.25" customHeight="1" x14ac:dyDescent="0.3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P13767" s="2"/>
    </row>
    <row r="13768" spans="1:16" ht="14.25" customHeight="1" x14ac:dyDescent="0.3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P13768" s="2"/>
    </row>
    <row r="13769" spans="1:16" ht="14.25" customHeight="1" x14ac:dyDescent="0.3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P13769" s="2"/>
    </row>
    <row r="13770" spans="1:16" ht="14.25" customHeight="1" x14ac:dyDescent="0.3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P13770" s="2"/>
    </row>
    <row r="13771" spans="1:16" ht="14.25" customHeight="1" x14ac:dyDescent="0.3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P13771" s="2"/>
    </row>
    <row r="13772" spans="1:16" ht="14.25" customHeight="1" x14ac:dyDescent="0.3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P13772" s="2"/>
    </row>
    <row r="13773" spans="1:16" ht="14.25" customHeight="1" x14ac:dyDescent="0.3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P13773" s="2"/>
    </row>
    <row r="13774" spans="1:16" ht="14.25" customHeight="1" x14ac:dyDescent="0.3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P13774" s="2"/>
    </row>
    <row r="13775" spans="1:16" ht="14.25" customHeight="1" x14ac:dyDescent="0.3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P13775" s="2"/>
    </row>
    <row r="13776" spans="1:16" ht="14.25" customHeight="1" x14ac:dyDescent="0.3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P13776" s="2"/>
    </row>
    <row r="13777" spans="1:16" ht="14.25" customHeight="1" x14ac:dyDescent="0.3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P13777" s="2"/>
    </row>
    <row r="13778" spans="1:16" ht="14.25" customHeight="1" x14ac:dyDescent="0.3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P13778" s="2"/>
    </row>
    <row r="13779" spans="1:16" ht="14.25" customHeight="1" x14ac:dyDescent="0.3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P13779" s="2"/>
    </row>
    <row r="13780" spans="1:16" ht="14.25" customHeight="1" x14ac:dyDescent="0.3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P13780" s="2"/>
    </row>
    <row r="13781" spans="1:16" ht="14.25" customHeight="1" x14ac:dyDescent="0.3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P13781" s="2"/>
    </row>
    <row r="13782" spans="1:16" ht="14.25" customHeight="1" x14ac:dyDescent="0.3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P13782" s="2"/>
    </row>
    <row r="13783" spans="1:16" ht="14.25" customHeight="1" x14ac:dyDescent="0.3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P13783" s="2"/>
    </row>
    <row r="13784" spans="1:16" ht="14.25" customHeight="1" x14ac:dyDescent="0.3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P13784" s="2"/>
    </row>
    <row r="13785" spans="1:16" ht="14.25" customHeight="1" x14ac:dyDescent="0.3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P13785" s="2"/>
    </row>
    <row r="13786" spans="1:16" ht="14.25" customHeight="1" x14ac:dyDescent="0.3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P13786" s="2"/>
    </row>
    <row r="13787" spans="1:16" ht="14.25" customHeight="1" x14ac:dyDescent="0.3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P13787" s="2"/>
    </row>
    <row r="13788" spans="1:16" ht="14.25" customHeight="1" x14ac:dyDescent="0.3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P13788" s="2"/>
    </row>
    <row r="13789" spans="1:16" ht="14.25" customHeight="1" x14ac:dyDescent="0.3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P13789" s="2"/>
    </row>
    <row r="13790" spans="1:16" ht="14.25" customHeight="1" x14ac:dyDescent="0.3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P13790" s="2"/>
    </row>
    <row r="13791" spans="1:16" ht="14.25" customHeight="1" x14ac:dyDescent="0.3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P13791" s="2"/>
    </row>
    <row r="13792" spans="1:16" ht="14.25" customHeight="1" x14ac:dyDescent="0.3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P13792" s="2"/>
    </row>
    <row r="13793" spans="1:16" ht="14.25" customHeight="1" x14ac:dyDescent="0.3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P13793" s="2"/>
    </row>
    <row r="13794" spans="1:16" ht="14.25" customHeight="1" x14ac:dyDescent="0.3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P13794" s="2"/>
    </row>
    <row r="13795" spans="1:16" ht="14.25" customHeight="1" x14ac:dyDescent="0.3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P13795" s="2"/>
    </row>
    <row r="13796" spans="1:16" ht="14.25" customHeight="1" x14ac:dyDescent="0.3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P13796" s="2"/>
    </row>
    <row r="13797" spans="1:16" ht="14.25" customHeight="1" x14ac:dyDescent="0.3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P13797" s="2"/>
    </row>
    <row r="13798" spans="1:16" ht="14.25" customHeight="1" x14ac:dyDescent="0.3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P13798" s="2"/>
    </row>
    <row r="13799" spans="1:16" ht="14.25" customHeight="1" x14ac:dyDescent="0.3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P13799" s="2"/>
    </row>
    <row r="13800" spans="1:16" ht="14.25" customHeight="1" x14ac:dyDescent="0.3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P13800" s="2"/>
    </row>
    <row r="13801" spans="1:16" ht="14.25" customHeight="1" x14ac:dyDescent="0.3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P13801" s="2"/>
    </row>
    <row r="13802" spans="1:16" ht="14.25" customHeight="1" x14ac:dyDescent="0.3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P13802" s="2"/>
    </row>
    <row r="13803" spans="1:16" ht="14.25" customHeight="1" x14ac:dyDescent="0.3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P13803" s="2"/>
    </row>
    <row r="13804" spans="1:16" ht="14.25" customHeight="1" x14ac:dyDescent="0.3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P13804" s="2"/>
    </row>
    <row r="13805" spans="1:16" ht="14.25" customHeight="1" x14ac:dyDescent="0.3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P13805" s="2"/>
    </row>
    <row r="13806" spans="1:16" ht="14.25" customHeight="1" x14ac:dyDescent="0.3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P13806" s="2"/>
    </row>
    <row r="13807" spans="1:16" ht="14.25" customHeight="1" x14ac:dyDescent="0.3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P13807" s="2"/>
    </row>
    <row r="13808" spans="1:16" ht="14.25" customHeight="1" x14ac:dyDescent="0.3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P13808" s="2"/>
    </row>
    <row r="13809" spans="1:16" ht="14.25" customHeight="1" x14ac:dyDescent="0.3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P13809" s="2"/>
    </row>
    <row r="13810" spans="1:16" ht="14.25" customHeight="1" x14ac:dyDescent="0.3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P13810" s="2"/>
    </row>
    <row r="13811" spans="1:16" ht="14.25" customHeight="1" x14ac:dyDescent="0.3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P13811" s="2"/>
    </row>
    <row r="13812" spans="1:16" ht="14.25" customHeight="1" x14ac:dyDescent="0.3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P13812" s="2"/>
    </row>
    <row r="13813" spans="1:16" ht="14.25" customHeight="1" x14ac:dyDescent="0.3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P13813" s="2"/>
    </row>
    <row r="13814" spans="1:16" ht="14.25" customHeight="1" x14ac:dyDescent="0.3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P13814" s="2"/>
    </row>
    <row r="13815" spans="1:16" ht="14.25" customHeight="1" x14ac:dyDescent="0.3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P13815" s="2"/>
    </row>
    <row r="13816" spans="1:16" ht="14.25" customHeight="1" x14ac:dyDescent="0.3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P13816" s="2"/>
    </row>
    <row r="13817" spans="1:16" ht="14.25" customHeight="1" x14ac:dyDescent="0.3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P13817" s="2"/>
    </row>
    <row r="13818" spans="1:16" ht="14.25" customHeight="1" x14ac:dyDescent="0.3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P13818" s="2"/>
    </row>
    <row r="13819" spans="1:16" ht="14.25" customHeight="1" x14ac:dyDescent="0.3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P13819" s="2"/>
    </row>
    <row r="13820" spans="1:16" ht="14.25" customHeight="1" x14ac:dyDescent="0.3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P13820" s="2"/>
    </row>
    <row r="13821" spans="1:16" ht="14.25" customHeight="1" x14ac:dyDescent="0.3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P13821" s="2"/>
    </row>
    <row r="13822" spans="1:16" ht="14.25" customHeight="1" x14ac:dyDescent="0.3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P13822" s="2"/>
    </row>
    <row r="13823" spans="1:16" ht="14.25" customHeight="1" x14ac:dyDescent="0.3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P13823" s="2"/>
    </row>
    <row r="13824" spans="1:16" ht="14.25" customHeight="1" x14ac:dyDescent="0.3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P13824" s="2"/>
    </row>
    <row r="13825" spans="1:16" ht="14.25" customHeight="1" x14ac:dyDescent="0.3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P13825" s="2"/>
    </row>
    <row r="13826" spans="1:16" ht="14.25" customHeight="1" x14ac:dyDescent="0.3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 t="shared" si="430"/>
        <v>684.1640000000001</v>
      </c>
      <c r="H13826" s="2">
        <f t="shared" si="431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P13826" s="2"/>
    </row>
    <row r="13827" spans="1:16" ht="14.25" customHeight="1" x14ac:dyDescent="0.3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 t="shared" ref="G13827:G13890" si="432">E13827*F13827</f>
        <v>619.60160000000008</v>
      </c>
      <c r="H13827" s="2">
        <f t="shared" ref="H13827:H13890" si="433"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P13827" s="2"/>
    </row>
    <row r="13828" spans="1:16" ht="14.25" customHeight="1" x14ac:dyDescent="0.3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P13828" s="2"/>
    </row>
    <row r="13829" spans="1:16" ht="14.25" customHeight="1" x14ac:dyDescent="0.3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P13829" s="2"/>
    </row>
    <row r="13830" spans="1:16" ht="14.25" customHeight="1" x14ac:dyDescent="0.3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P13830" s="2"/>
    </row>
    <row r="13831" spans="1:16" ht="14.25" customHeight="1" x14ac:dyDescent="0.3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  <c r="P13831" s="2"/>
    </row>
    <row r="13832" spans="1:16" ht="14.25" customHeight="1" x14ac:dyDescent="0.3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P13832" s="2"/>
    </row>
    <row r="13833" spans="1:16" ht="14.25" customHeight="1" x14ac:dyDescent="0.3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P13833" s="2"/>
    </row>
    <row r="13834" spans="1:16" ht="14.25" customHeight="1" x14ac:dyDescent="0.3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P13834" s="2"/>
    </row>
    <row r="13835" spans="1:16" ht="14.25" customHeight="1" x14ac:dyDescent="0.3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P13835" s="2"/>
    </row>
    <row r="13836" spans="1:16" ht="14.25" customHeight="1" x14ac:dyDescent="0.3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P13836" s="2"/>
    </row>
    <row r="13837" spans="1:16" ht="14.25" customHeight="1" x14ac:dyDescent="0.3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P13837" s="2"/>
    </row>
    <row r="13838" spans="1:16" ht="14.25" customHeight="1" x14ac:dyDescent="0.3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P13838" s="2"/>
    </row>
    <row r="13839" spans="1:16" ht="14.25" customHeight="1" x14ac:dyDescent="0.3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P13839" s="2"/>
    </row>
    <row r="13840" spans="1:16" ht="14.25" customHeight="1" x14ac:dyDescent="0.3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P13840" s="2"/>
    </row>
    <row r="13841" spans="1:16" ht="14.25" customHeight="1" x14ac:dyDescent="0.3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P13841" s="2"/>
    </row>
    <row r="13842" spans="1:16" ht="14.25" customHeight="1" x14ac:dyDescent="0.3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P13842" s="2"/>
    </row>
    <row r="13843" spans="1:16" ht="14.25" customHeight="1" x14ac:dyDescent="0.3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P13843" s="2"/>
    </row>
    <row r="13844" spans="1:16" ht="14.25" customHeight="1" x14ac:dyDescent="0.3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P13844" s="2"/>
    </row>
    <row r="13845" spans="1:16" ht="14.25" customHeight="1" x14ac:dyDescent="0.3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P13845" s="2"/>
    </row>
    <row r="13846" spans="1:16" ht="14.25" customHeight="1" x14ac:dyDescent="0.3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P13846" s="2"/>
    </row>
    <row r="13847" spans="1:16" ht="14.25" customHeight="1" x14ac:dyDescent="0.3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P13847" s="2"/>
    </row>
    <row r="13848" spans="1:16" ht="14.25" customHeight="1" x14ac:dyDescent="0.3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P13848" s="2"/>
    </row>
    <row r="13849" spans="1:16" ht="14.25" customHeight="1" x14ac:dyDescent="0.3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P13849" s="2"/>
    </row>
    <row r="13850" spans="1:16" ht="14.25" customHeight="1" x14ac:dyDescent="0.3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P13850" s="2"/>
    </row>
    <row r="13851" spans="1:16" ht="14.25" customHeight="1" x14ac:dyDescent="0.3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P13851" s="2"/>
    </row>
    <row r="13852" spans="1:16" ht="14.25" customHeight="1" x14ac:dyDescent="0.3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P13852" s="2"/>
    </row>
    <row r="13853" spans="1:16" ht="14.25" customHeight="1" x14ac:dyDescent="0.3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P13853" s="2"/>
    </row>
    <row r="13854" spans="1:16" ht="14.25" customHeight="1" x14ac:dyDescent="0.3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P13854" s="2"/>
    </row>
    <row r="13855" spans="1:16" ht="14.25" customHeight="1" x14ac:dyDescent="0.3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P13855" s="2"/>
    </row>
    <row r="13856" spans="1:16" ht="14.25" customHeight="1" x14ac:dyDescent="0.3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P13856" s="2"/>
    </row>
    <row r="13857" spans="1:16" ht="14.25" customHeight="1" x14ac:dyDescent="0.3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P13857" s="2"/>
    </row>
    <row r="13858" spans="1:16" ht="14.25" customHeight="1" x14ac:dyDescent="0.3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P13858" s="2"/>
    </row>
    <row r="13859" spans="1:16" ht="14.25" customHeight="1" x14ac:dyDescent="0.3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P13859" s="2"/>
    </row>
    <row r="13860" spans="1:16" ht="14.25" customHeight="1" x14ac:dyDescent="0.3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P13860" s="2"/>
    </row>
    <row r="13861" spans="1:16" ht="14.25" customHeight="1" x14ac:dyDescent="0.3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P13861" s="2"/>
    </row>
    <row r="13862" spans="1:16" ht="14.25" customHeight="1" x14ac:dyDescent="0.3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P13862" s="2"/>
    </row>
    <row r="13863" spans="1:16" ht="14.25" customHeight="1" x14ac:dyDescent="0.3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P13863" s="2"/>
    </row>
    <row r="13864" spans="1:16" ht="14.25" customHeight="1" x14ac:dyDescent="0.3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P13864" s="2"/>
    </row>
    <row r="13865" spans="1:16" ht="14.25" customHeight="1" x14ac:dyDescent="0.3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P13865" s="2"/>
    </row>
    <row r="13866" spans="1:16" ht="14.25" customHeight="1" x14ac:dyDescent="0.3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P13866" s="2"/>
    </row>
    <row r="13867" spans="1:16" ht="14.25" customHeight="1" x14ac:dyDescent="0.3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P13867" s="2"/>
    </row>
    <row r="13868" spans="1:16" ht="14.25" customHeight="1" x14ac:dyDescent="0.3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P13868" s="2"/>
    </row>
    <row r="13869" spans="1:16" ht="14.25" customHeight="1" x14ac:dyDescent="0.3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P13869" s="2"/>
    </row>
    <row r="13870" spans="1:16" ht="14.25" customHeight="1" x14ac:dyDescent="0.3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P13870" s="2"/>
    </row>
    <row r="13871" spans="1:16" ht="14.25" customHeight="1" x14ac:dyDescent="0.3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P13871" s="2"/>
    </row>
    <row r="13872" spans="1:16" ht="14.25" customHeight="1" x14ac:dyDescent="0.3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P13872" s="2"/>
    </row>
    <row r="13873" spans="1:16" ht="14.25" customHeight="1" x14ac:dyDescent="0.3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P13873" s="2"/>
    </row>
    <row r="13874" spans="1:16" ht="14.25" customHeight="1" x14ac:dyDescent="0.3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P13874" s="2"/>
    </row>
    <row r="13875" spans="1:16" ht="14.25" customHeight="1" x14ac:dyDescent="0.3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P13875" s="2"/>
    </row>
    <row r="13876" spans="1:16" ht="14.25" customHeight="1" x14ac:dyDescent="0.3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P13876" s="2"/>
    </row>
    <row r="13877" spans="1:16" ht="14.25" customHeight="1" x14ac:dyDescent="0.3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P13877" s="2"/>
    </row>
    <row r="13878" spans="1:16" ht="14.25" customHeight="1" x14ac:dyDescent="0.3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P13878" s="2"/>
    </row>
    <row r="13879" spans="1:16" ht="14.25" customHeight="1" x14ac:dyDescent="0.3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P13879" s="2"/>
    </row>
    <row r="13880" spans="1:16" ht="14.25" customHeight="1" x14ac:dyDescent="0.3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P13880" s="2"/>
    </row>
    <row r="13881" spans="1:16" ht="14.25" customHeight="1" x14ac:dyDescent="0.3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P13881" s="2"/>
    </row>
    <row r="13882" spans="1:16" ht="14.25" customHeight="1" x14ac:dyDescent="0.3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P13882" s="2"/>
    </row>
    <row r="13883" spans="1:16" ht="14.25" customHeight="1" x14ac:dyDescent="0.3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P13883" s="2"/>
    </row>
    <row r="13884" spans="1:16" ht="14.25" customHeight="1" x14ac:dyDescent="0.3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P13884" s="2"/>
    </row>
    <row r="13885" spans="1:16" ht="14.25" customHeight="1" x14ac:dyDescent="0.3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P13885" s="2"/>
    </row>
    <row r="13886" spans="1:16" ht="14.25" customHeight="1" x14ac:dyDescent="0.3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P13886" s="2"/>
    </row>
    <row r="13887" spans="1:16" ht="14.25" customHeight="1" x14ac:dyDescent="0.3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P13887" s="2"/>
    </row>
    <row r="13888" spans="1:16" ht="14.25" customHeight="1" x14ac:dyDescent="0.3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P13888" s="2"/>
    </row>
    <row r="13889" spans="1:16" ht="14.25" customHeight="1" x14ac:dyDescent="0.3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P13889" s="2"/>
    </row>
    <row r="13890" spans="1:16" ht="14.25" customHeight="1" x14ac:dyDescent="0.3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 t="shared" si="432"/>
        <v>1212.1442</v>
      </c>
      <c r="H13890" s="2">
        <f t="shared" si="433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P13890" s="2"/>
    </row>
    <row r="13891" spans="1:16" ht="14.25" customHeight="1" x14ac:dyDescent="0.3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 t="shared" ref="G13891:G13954" si="434">E13891*F13891</f>
        <v>751.56640000000004</v>
      </c>
      <c r="H13891" s="2">
        <f t="shared" ref="H13891:H13954" si="435"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P13891" s="2"/>
    </row>
    <row r="13892" spans="1:16" ht="14.25" customHeight="1" x14ac:dyDescent="0.3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P13892" s="2"/>
    </row>
    <row r="13893" spans="1:16" ht="14.25" customHeight="1" x14ac:dyDescent="0.3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P13893" s="2"/>
    </row>
    <row r="13894" spans="1:16" ht="14.25" customHeight="1" x14ac:dyDescent="0.3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P13894" s="2"/>
    </row>
    <row r="13895" spans="1:16" ht="14.25" customHeight="1" x14ac:dyDescent="0.3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P13895" s="2"/>
    </row>
    <row r="13896" spans="1:16" ht="14.25" customHeight="1" x14ac:dyDescent="0.3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P13896" s="2"/>
    </row>
    <row r="13897" spans="1:16" ht="14.25" customHeight="1" x14ac:dyDescent="0.3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P13897" s="2"/>
    </row>
    <row r="13898" spans="1:16" ht="14.25" customHeight="1" x14ac:dyDescent="0.3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P13898" s="2"/>
    </row>
    <row r="13899" spans="1:16" ht="14.25" customHeight="1" x14ac:dyDescent="0.3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P13899" s="2"/>
    </row>
    <row r="13900" spans="1:16" ht="14.25" customHeight="1" x14ac:dyDescent="0.3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P13900" s="2"/>
    </row>
    <row r="13901" spans="1:16" ht="14.25" customHeight="1" x14ac:dyDescent="0.3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P13901" s="2"/>
    </row>
    <row r="13902" spans="1:16" ht="14.25" customHeight="1" x14ac:dyDescent="0.3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P13902" s="2"/>
    </row>
    <row r="13903" spans="1:16" ht="14.25" customHeight="1" x14ac:dyDescent="0.3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P13903" s="2"/>
    </row>
    <row r="13904" spans="1:16" ht="14.25" customHeight="1" x14ac:dyDescent="0.3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P13904" s="2"/>
    </row>
    <row r="13905" spans="1:16" ht="14.25" customHeight="1" x14ac:dyDescent="0.3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P13905" s="2"/>
    </row>
    <row r="13906" spans="1:16" ht="14.25" customHeight="1" x14ac:dyDescent="0.3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P13906" s="2"/>
    </row>
    <row r="13907" spans="1:16" ht="14.25" customHeight="1" x14ac:dyDescent="0.3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P13907" s="2"/>
    </row>
    <row r="13908" spans="1:16" ht="14.25" customHeight="1" x14ac:dyDescent="0.3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P13908" s="2"/>
    </row>
    <row r="13909" spans="1:16" ht="14.25" customHeight="1" x14ac:dyDescent="0.3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P13909" s="2"/>
    </row>
    <row r="13910" spans="1:16" ht="14.25" customHeight="1" x14ac:dyDescent="0.3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P13910" s="2"/>
    </row>
    <row r="13911" spans="1:16" ht="14.25" customHeight="1" x14ac:dyDescent="0.3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P13911" s="2"/>
    </row>
    <row r="13912" spans="1:16" ht="14.25" customHeight="1" x14ac:dyDescent="0.3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P13912" s="2"/>
    </row>
    <row r="13913" spans="1:16" ht="14.25" customHeight="1" x14ac:dyDescent="0.3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P13913" s="2"/>
    </row>
    <row r="13914" spans="1:16" ht="14.25" customHeight="1" x14ac:dyDescent="0.3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P13914" s="2"/>
    </row>
    <row r="13915" spans="1:16" ht="14.25" customHeight="1" x14ac:dyDescent="0.3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P13915" s="2"/>
    </row>
    <row r="13916" spans="1:16" ht="14.25" customHeight="1" x14ac:dyDescent="0.3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P13916" s="2"/>
    </row>
    <row r="13917" spans="1:16" ht="14.25" customHeight="1" x14ac:dyDescent="0.3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P13917" s="2"/>
    </row>
    <row r="13918" spans="1:16" ht="14.25" customHeight="1" x14ac:dyDescent="0.3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P13918" s="2"/>
    </row>
    <row r="13919" spans="1:16" ht="14.25" customHeight="1" x14ac:dyDescent="0.3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P13919" s="2"/>
    </row>
    <row r="13920" spans="1:16" ht="14.25" customHeight="1" x14ac:dyDescent="0.3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P13920" s="2"/>
    </row>
    <row r="13921" spans="1:16" ht="14.25" customHeight="1" x14ac:dyDescent="0.3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P13921" s="2"/>
    </row>
    <row r="13922" spans="1:16" ht="14.25" customHeight="1" x14ac:dyDescent="0.3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P13922" s="2"/>
    </row>
    <row r="13923" spans="1:16" ht="14.25" customHeight="1" x14ac:dyDescent="0.3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P13923" s="2"/>
    </row>
    <row r="13924" spans="1:16" ht="14.25" customHeight="1" x14ac:dyDescent="0.3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P13924" s="2"/>
    </row>
    <row r="13925" spans="1:16" ht="14.25" customHeight="1" x14ac:dyDescent="0.3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P13925" s="2"/>
    </row>
    <row r="13926" spans="1:16" ht="14.25" customHeight="1" x14ac:dyDescent="0.3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P13926" s="2"/>
    </row>
    <row r="13927" spans="1:16" ht="14.25" customHeight="1" x14ac:dyDescent="0.3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P13927" s="2"/>
    </row>
    <row r="13928" spans="1:16" ht="14.25" customHeight="1" x14ac:dyDescent="0.3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P13928" s="2"/>
    </row>
    <row r="13929" spans="1:16" ht="14.25" customHeight="1" x14ac:dyDescent="0.3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P13929" s="2"/>
    </row>
    <row r="13930" spans="1:16" ht="14.25" customHeight="1" x14ac:dyDescent="0.3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P13930" s="2"/>
    </row>
    <row r="13931" spans="1:16" ht="14.25" customHeight="1" x14ac:dyDescent="0.3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  <c r="P13931" s="2"/>
    </row>
    <row r="13932" spans="1:16" ht="14.25" customHeight="1" x14ac:dyDescent="0.3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P13932" s="2"/>
    </row>
    <row r="13933" spans="1:16" ht="14.25" customHeight="1" x14ac:dyDescent="0.3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P13933" s="2"/>
    </row>
    <row r="13934" spans="1:16" ht="14.25" customHeight="1" x14ac:dyDescent="0.3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P13934" s="2"/>
    </row>
    <row r="13935" spans="1:16" ht="14.25" customHeight="1" x14ac:dyDescent="0.3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P13935" s="2"/>
    </row>
    <row r="13936" spans="1:16" ht="14.25" customHeight="1" x14ac:dyDescent="0.3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P13936" s="2"/>
    </row>
    <row r="13937" spans="1:16" ht="14.25" customHeight="1" x14ac:dyDescent="0.3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P13937" s="2"/>
    </row>
    <row r="13938" spans="1:16" ht="14.25" customHeight="1" x14ac:dyDescent="0.3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P13938" s="2"/>
    </row>
    <row r="13939" spans="1:16" ht="14.25" customHeight="1" x14ac:dyDescent="0.3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P13939" s="2"/>
    </row>
    <row r="13940" spans="1:16" ht="14.25" customHeight="1" x14ac:dyDescent="0.3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P13940" s="2"/>
    </row>
    <row r="13941" spans="1:16" ht="14.25" customHeight="1" x14ac:dyDescent="0.3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P13941" s="2"/>
    </row>
    <row r="13942" spans="1:16" ht="14.25" customHeight="1" x14ac:dyDescent="0.3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P13942" s="2"/>
    </row>
    <row r="13943" spans="1:16" ht="14.25" customHeight="1" x14ac:dyDescent="0.3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P13943" s="2"/>
    </row>
    <row r="13944" spans="1:16" ht="14.25" customHeight="1" x14ac:dyDescent="0.3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P13944" s="2"/>
    </row>
    <row r="13945" spans="1:16" ht="14.25" customHeight="1" x14ac:dyDescent="0.3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P13945" s="2"/>
    </row>
    <row r="13946" spans="1:16" ht="14.25" customHeight="1" x14ac:dyDescent="0.3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P13946" s="2"/>
    </row>
    <row r="13947" spans="1:16" ht="14.25" customHeight="1" x14ac:dyDescent="0.3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P13947" s="2"/>
    </row>
    <row r="13948" spans="1:16" ht="14.25" customHeight="1" x14ac:dyDescent="0.3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P13948" s="2"/>
    </row>
    <row r="13949" spans="1:16" ht="14.25" customHeight="1" x14ac:dyDescent="0.3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P13949" s="2"/>
    </row>
    <row r="13950" spans="1:16" ht="14.25" customHeight="1" x14ac:dyDescent="0.3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P13950" s="2"/>
    </row>
    <row r="13951" spans="1:16" ht="14.25" customHeight="1" x14ac:dyDescent="0.3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P13951" s="2"/>
    </row>
    <row r="13952" spans="1:16" ht="14.25" customHeight="1" x14ac:dyDescent="0.3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P13952" s="2"/>
    </row>
    <row r="13953" spans="1:16" ht="14.25" customHeight="1" x14ac:dyDescent="0.3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P13953" s="2"/>
    </row>
    <row r="13954" spans="1:16" ht="14.25" customHeight="1" x14ac:dyDescent="0.3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 t="shared" si="434"/>
        <v>35.731200000000001</v>
      </c>
      <c r="H13954" s="2">
        <f t="shared" si="435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  <c r="P13954" s="2"/>
    </row>
    <row r="13955" spans="1:16" ht="14.25" customHeight="1" x14ac:dyDescent="0.3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 t="shared" ref="G13955:G14018" si="436">E13955*F13955</f>
        <v>126.85000000000001</v>
      </c>
      <c r="H13955" s="2">
        <f t="shared" ref="H13955:H14018" si="437"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P13955" s="2"/>
    </row>
    <row r="13956" spans="1:16" ht="14.25" customHeight="1" x14ac:dyDescent="0.3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P13956" s="2"/>
    </row>
    <row r="13957" spans="1:16" ht="14.25" customHeight="1" x14ac:dyDescent="0.3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P13957" s="2"/>
    </row>
    <row r="13958" spans="1:16" ht="14.25" customHeight="1" x14ac:dyDescent="0.3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P13958" s="2"/>
    </row>
    <row r="13959" spans="1:16" ht="14.25" customHeight="1" x14ac:dyDescent="0.3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P13959" s="2"/>
    </row>
    <row r="13960" spans="1:16" ht="14.25" customHeight="1" x14ac:dyDescent="0.3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P13960" s="2"/>
    </row>
    <row r="13961" spans="1:16" ht="14.25" customHeight="1" x14ac:dyDescent="0.3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P13961" s="2"/>
    </row>
    <row r="13962" spans="1:16" ht="14.25" customHeight="1" x14ac:dyDescent="0.3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P13962" s="2"/>
    </row>
    <row r="13963" spans="1:16" ht="14.25" customHeight="1" x14ac:dyDescent="0.3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P13963" s="2"/>
    </row>
    <row r="13964" spans="1:16" ht="14.25" customHeight="1" x14ac:dyDescent="0.3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P13964" s="2"/>
    </row>
    <row r="13965" spans="1:16" ht="14.25" customHeight="1" x14ac:dyDescent="0.3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P13965" s="2"/>
    </row>
    <row r="13966" spans="1:16" ht="14.25" customHeight="1" x14ac:dyDescent="0.3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P13966" s="2"/>
    </row>
    <row r="13967" spans="1:16" ht="14.25" customHeight="1" x14ac:dyDescent="0.3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P13967" s="2"/>
    </row>
    <row r="13968" spans="1:16" ht="14.25" customHeight="1" x14ac:dyDescent="0.3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P13968" s="2"/>
    </row>
    <row r="13969" spans="1:16" ht="14.25" customHeight="1" x14ac:dyDescent="0.3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P13969" s="2"/>
    </row>
    <row r="13970" spans="1:16" ht="14.25" customHeight="1" x14ac:dyDescent="0.3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P13970" s="2"/>
    </row>
    <row r="13971" spans="1:16" ht="14.25" customHeight="1" x14ac:dyDescent="0.3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P13971" s="2"/>
    </row>
    <row r="13972" spans="1:16" ht="14.25" customHeight="1" x14ac:dyDescent="0.3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P13972" s="2"/>
    </row>
    <row r="13973" spans="1:16" ht="14.25" customHeight="1" x14ac:dyDescent="0.3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P13973" s="2"/>
    </row>
    <row r="13974" spans="1:16" ht="14.25" customHeight="1" x14ac:dyDescent="0.3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P13974" s="2"/>
    </row>
    <row r="13975" spans="1:16" ht="14.25" customHeight="1" x14ac:dyDescent="0.3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P13975" s="2"/>
    </row>
    <row r="13976" spans="1:16" ht="14.25" customHeight="1" x14ac:dyDescent="0.3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P13976" s="2"/>
    </row>
    <row r="13977" spans="1:16" ht="14.25" customHeight="1" x14ac:dyDescent="0.3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P13977" s="2"/>
    </row>
    <row r="13978" spans="1:16" ht="14.25" customHeight="1" x14ac:dyDescent="0.3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P13978" s="2"/>
    </row>
    <row r="13979" spans="1:16" ht="14.25" customHeight="1" x14ac:dyDescent="0.3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P13979" s="2"/>
    </row>
    <row r="13980" spans="1:16" ht="14.25" customHeight="1" x14ac:dyDescent="0.3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P13980" s="2"/>
    </row>
    <row r="13981" spans="1:16" ht="14.25" customHeight="1" x14ac:dyDescent="0.3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P13981" s="2"/>
    </row>
    <row r="13982" spans="1:16" ht="14.25" customHeight="1" x14ac:dyDescent="0.3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P13982" s="2"/>
    </row>
    <row r="13983" spans="1:16" ht="14.25" customHeight="1" x14ac:dyDescent="0.3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P13983" s="2"/>
    </row>
    <row r="13984" spans="1:16" ht="14.25" customHeight="1" x14ac:dyDescent="0.3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P13984" s="2"/>
    </row>
    <row r="13985" spans="1:16" ht="14.25" customHeight="1" x14ac:dyDescent="0.3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P13985" s="2"/>
    </row>
    <row r="13986" spans="1:16" ht="14.25" customHeight="1" x14ac:dyDescent="0.3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P13986" s="2"/>
    </row>
    <row r="13987" spans="1:16" ht="14.25" customHeight="1" x14ac:dyDescent="0.3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P13987" s="2"/>
    </row>
    <row r="13988" spans="1:16" ht="14.25" customHeight="1" x14ac:dyDescent="0.3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P13988" s="2"/>
    </row>
    <row r="13989" spans="1:16" ht="14.25" customHeight="1" x14ac:dyDescent="0.3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P13989" s="2"/>
    </row>
    <row r="13990" spans="1:16" ht="14.25" customHeight="1" x14ac:dyDescent="0.3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P13990" s="2"/>
    </row>
    <row r="13991" spans="1:16" ht="14.25" customHeight="1" x14ac:dyDescent="0.3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P13991" s="2"/>
    </row>
    <row r="13992" spans="1:16" ht="14.25" customHeight="1" x14ac:dyDescent="0.3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P13992" s="2"/>
    </row>
    <row r="13993" spans="1:16" ht="14.25" customHeight="1" x14ac:dyDescent="0.3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P13993" s="2"/>
    </row>
    <row r="13994" spans="1:16" ht="14.25" customHeight="1" x14ac:dyDescent="0.3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P13994" s="2"/>
    </row>
    <row r="13995" spans="1:16" ht="14.25" customHeight="1" x14ac:dyDescent="0.3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  <c r="P13995" s="2"/>
    </row>
    <row r="13996" spans="1:16" ht="14.25" customHeight="1" x14ac:dyDescent="0.3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P13996" s="2"/>
    </row>
    <row r="13997" spans="1:16" ht="14.25" customHeight="1" x14ac:dyDescent="0.3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P13997" s="2"/>
    </row>
    <row r="13998" spans="1:16" ht="14.25" customHeight="1" x14ac:dyDescent="0.3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P13998" s="2"/>
    </row>
    <row r="13999" spans="1:16" ht="14.25" customHeight="1" x14ac:dyDescent="0.3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P13999" s="2"/>
    </row>
    <row r="14000" spans="1:16" ht="14.25" customHeight="1" x14ac:dyDescent="0.3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P14000" s="2"/>
    </row>
    <row r="14001" spans="1:16" ht="14.25" customHeight="1" x14ac:dyDescent="0.3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P14001" s="2"/>
    </row>
    <row r="14002" spans="1:16" ht="14.25" customHeight="1" x14ac:dyDescent="0.3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P14002" s="2"/>
    </row>
    <row r="14003" spans="1:16" ht="14.25" customHeight="1" x14ac:dyDescent="0.3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P14003" s="2"/>
    </row>
    <row r="14004" spans="1:16" ht="14.25" customHeight="1" x14ac:dyDescent="0.3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P14004" s="2"/>
    </row>
    <row r="14005" spans="1:16" ht="14.25" customHeight="1" x14ac:dyDescent="0.3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P14005" s="2"/>
    </row>
    <row r="14006" spans="1:16" ht="14.25" customHeight="1" x14ac:dyDescent="0.3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P14006" s="2"/>
    </row>
    <row r="14007" spans="1:16" ht="14.25" customHeight="1" x14ac:dyDescent="0.3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P14007" s="2"/>
    </row>
    <row r="14008" spans="1:16" ht="14.25" customHeight="1" x14ac:dyDescent="0.3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P14008" s="2"/>
    </row>
    <row r="14009" spans="1:16" ht="14.25" customHeight="1" x14ac:dyDescent="0.3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P14009" s="2"/>
    </row>
    <row r="14010" spans="1:16" ht="14.25" customHeight="1" x14ac:dyDescent="0.3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P14010" s="2"/>
    </row>
    <row r="14011" spans="1:16" ht="14.25" customHeight="1" x14ac:dyDescent="0.3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P14011" s="2"/>
    </row>
    <row r="14012" spans="1:16" ht="14.25" customHeight="1" x14ac:dyDescent="0.3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P14012" s="2"/>
    </row>
    <row r="14013" spans="1:16" ht="14.25" customHeight="1" x14ac:dyDescent="0.3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P14013" s="2"/>
    </row>
    <row r="14014" spans="1:16" ht="14.25" customHeight="1" x14ac:dyDescent="0.3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P14014" s="2"/>
    </row>
    <row r="14015" spans="1:16" ht="14.25" customHeight="1" x14ac:dyDescent="0.3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P14015" s="2"/>
    </row>
    <row r="14016" spans="1:16" ht="14.25" customHeight="1" x14ac:dyDescent="0.3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P14016" s="2"/>
    </row>
    <row r="14017" spans="1:16" ht="14.25" customHeight="1" x14ac:dyDescent="0.3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P14017" s="2"/>
    </row>
    <row r="14018" spans="1:16" ht="14.25" customHeight="1" x14ac:dyDescent="0.3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 t="shared" si="436"/>
        <v>270.82159999999999</v>
      </c>
      <c r="H14018" s="2">
        <f t="shared" si="437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P14018" s="2"/>
    </row>
    <row r="14019" spans="1:16" ht="14.25" customHeight="1" x14ac:dyDescent="0.3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 t="shared" ref="G14019:G14082" si="438">E14019*F14019</f>
        <v>191.55560000000003</v>
      </c>
      <c r="H14019" s="2">
        <f t="shared" ref="H14019:H14082" si="439"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P14019" s="2"/>
    </row>
    <row r="14020" spans="1:16" ht="14.25" customHeight="1" x14ac:dyDescent="0.3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P14020" s="2"/>
    </row>
    <row r="14021" spans="1:16" ht="14.25" customHeight="1" x14ac:dyDescent="0.3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P14021" s="2"/>
    </row>
    <row r="14022" spans="1:16" ht="14.25" customHeight="1" x14ac:dyDescent="0.3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P14022" s="2"/>
    </row>
    <row r="14023" spans="1:16" ht="14.25" customHeight="1" x14ac:dyDescent="0.3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P14023" s="2"/>
    </row>
    <row r="14024" spans="1:16" ht="14.25" customHeight="1" x14ac:dyDescent="0.3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P14024" s="2"/>
    </row>
    <row r="14025" spans="1:16" ht="14.25" customHeight="1" x14ac:dyDescent="0.3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P14025" s="2"/>
    </row>
    <row r="14026" spans="1:16" ht="14.25" customHeight="1" x14ac:dyDescent="0.3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P14026" s="2"/>
    </row>
    <row r="14027" spans="1:16" ht="14.25" customHeight="1" x14ac:dyDescent="0.3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P14027" s="2"/>
    </row>
    <row r="14028" spans="1:16" ht="14.25" customHeight="1" x14ac:dyDescent="0.3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P14028" s="2"/>
    </row>
    <row r="14029" spans="1:16" ht="14.25" customHeight="1" x14ac:dyDescent="0.3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P14029" s="2"/>
    </row>
    <row r="14030" spans="1:16" ht="14.25" customHeight="1" x14ac:dyDescent="0.3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P14030" s="2"/>
    </row>
    <row r="14031" spans="1:16" ht="14.25" customHeight="1" x14ac:dyDescent="0.3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P14031" s="2"/>
    </row>
    <row r="14032" spans="1:16" ht="14.25" customHeight="1" x14ac:dyDescent="0.3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P14032" s="2"/>
    </row>
    <row r="14033" spans="1:16" ht="14.25" customHeight="1" x14ac:dyDescent="0.3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P14033" s="2"/>
    </row>
    <row r="14034" spans="1:16" ht="14.25" customHeight="1" x14ac:dyDescent="0.3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P14034" s="2"/>
    </row>
    <row r="14035" spans="1:16" ht="14.25" customHeight="1" x14ac:dyDescent="0.3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P14035" s="2"/>
    </row>
    <row r="14036" spans="1:16" ht="14.25" customHeight="1" x14ac:dyDescent="0.3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P14036" s="2"/>
    </row>
    <row r="14037" spans="1:16" ht="14.25" customHeight="1" x14ac:dyDescent="0.3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P14037" s="2"/>
    </row>
    <row r="14038" spans="1:16" ht="14.25" customHeight="1" x14ac:dyDescent="0.3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P14038" s="2"/>
    </row>
    <row r="14039" spans="1:16" ht="14.25" customHeight="1" x14ac:dyDescent="0.3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P14039" s="2"/>
    </row>
    <row r="14040" spans="1:16" ht="14.25" customHeight="1" x14ac:dyDescent="0.3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P14040" s="2"/>
    </row>
    <row r="14041" spans="1:16" ht="14.25" customHeight="1" x14ac:dyDescent="0.3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P14041" s="2"/>
    </row>
    <row r="14042" spans="1:16" ht="14.25" customHeight="1" x14ac:dyDescent="0.3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P14042" s="2"/>
    </row>
    <row r="14043" spans="1:16" ht="14.25" customHeight="1" x14ac:dyDescent="0.3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P14043" s="2"/>
    </row>
    <row r="14044" spans="1:16" ht="14.25" customHeight="1" x14ac:dyDescent="0.3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P14044" s="2"/>
    </row>
    <row r="14045" spans="1:16" ht="14.25" customHeight="1" x14ac:dyDescent="0.3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P14045" s="2"/>
    </row>
    <row r="14046" spans="1:16" ht="14.25" customHeight="1" x14ac:dyDescent="0.3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P14046" s="2"/>
    </row>
    <row r="14047" spans="1:16" ht="14.25" customHeight="1" x14ac:dyDescent="0.3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P14047" s="2"/>
    </row>
    <row r="14048" spans="1:16" ht="14.25" customHeight="1" x14ac:dyDescent="0.3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P14048" s="2"/>
    </row>
    <row r="14049" spans="1:16" ht="14.25" customHeight="1" x14ac:dyDescent="0.3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P14049" s="2"/>
    </row>
    <row r="14050" spans="1:16" ht="14.25" customHeight="1" x14ac:dyDescent="0.3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P14050" s="2"/>
    </row>
    <row r="14051" spans="1:16" ht="14.25" customHeight="1" x14ac:dyDescent="0.3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P14051" s="2"/>
    </row>
    <row r="14052" spans="1:16" ht="14.25" customHeight="1" x14ac:dyDescent="0.3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P14052" s="2"/>
    </row>
    <row r="14053" spans="1:16" ht="14.25" customHeight="1" x14ac:dyDescent="0.3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P14053" s="2"/>
    </row>
    <row r="14054" spans="1:16" ht="14.25" customHeight="1" x14ac:dyDescent="0.3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P14054" s="2"/>
    </row>
    <row r="14055" spans="1:16" ht="14.25" customHeight="1" x14ac:dyDescent="0.3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P14055" s="2"/>
    </row>
    <row r="14056" spans="1:16" ht="14.25" customHeight="1" x14ac:dyDescent="0.3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P14056" s="2"/>
    </row>
    <row r="14057" spans="1:16" ht="14.25" customHeight="1" x14ac:dyDescent="0.3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P14057" s="2"/>
    </row>
    <row r="14058" spans="1:16" ht="14.25" customHeight="1" x14ac:dyDescent="0.3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P14058" s="2"/>
    </row>
    <row r="14059" spans="1:16" ht="14.25" customHeight="1" x14ac:dyDescent="0.3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P14059" s="2"/>
    </row>
    <row r="14060" spans="1:16" ht="14.25" customHeight="1" x14ac:dyDescent="0.3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P14060" s="2"/>
    </row>
    <row r="14061" spans="1:16" ht="14.25" customHeight="1" x14ac:dyDescent="0.3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P14061" s="2"/>
    </row>
    <row r="14062" spans="1:16" ht="14.25" customHeight="1" x14ac:dyDescent="0.3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P14062" s="2"/>
    </row>
    <row r="14063" spans="1:16" ht="14.25" customHeight="1" x14ac:dyDescent="0.3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P14063" s="2"/>
    </row>
    <row r="14064" spans="1:16" ht="14.25" customHeight="1" x14ac:dyDescent="0.3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P14064" s="2"/>
    </row>
    <row r="14065" spans="1:16" ht="14.25" customHeight="1" x14ac:dyDescent="0.3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P14065" s="2"/>
    </row>
    <row r="14066" spans="1:16" ht="14.25" customHeight="1" x14ac:dyDescent="0.3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P14066" s="2"/>
    </row>
    <row r="14067" spans="1:16" ht="14.25" customHeight="1" x14ac:dyDescent="0.3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P14067" s="2"/>
    </row>
    <row r="14068" spans="1:16" ht="14.25" customHeight="1" x14ac:dyDescent="0.3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  <c r="P14068" s="2"/>
    </row>
    <row r="14069" spans="1:16" ht="14.25" customHeight="1" x14ac:dyDescent="0.3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P14069" s="2"/>
    </row>
    <row r="14070" spans="1:16" ht="14.25" customHeight="1" x14ac:dyDescent="0.3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P14070" s="2"/>
    </row>
    <row r="14071" spans="1:16" ht="14.25" customHeight="1" x14ac:dyDescent="0.3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P14071" s="2"/>
    </row>
    <row r="14072" spans="1:16" ht="14.25" customHeight="1" x14ac:dyDescent="0.3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P14072" s="2"/>
    </row>
    <row r="14073" spans="1:16" ht="14.25" customHeight="1" x14ac:dyDescent="0.3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P14073" s="2"/>
    </row>
    <row r="14074" spans="1:16" ht="14.25" customHeight="1" x14ac:dyDescent="0.3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P14074" s="2"/>
    </row>
    <row r="14075" spans="1:16" ht="14.25" customHeight="1" x14ac:dyDescent="0.3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P14075" s="2"/>
    </row>
    <row r="14076" spans="1:16" ht="14.25" customHeight="1" x14ac:dyDescent="0.3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P14076" s="2"/>
    </row>
    <row r="14077" spans="1:16" ht="14.25" customHeight="1" x14ac:dyDescent="0.3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P14077" s="2"/>
    </row>
    <row r="14078" spans="1:16" ht="14.25" customHeight="1" x14ac:dyDescent="0.3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P14078" s="2"/>
    </row>
    <row r="14079" spans="1:16" ht="14.25" customHeight="1" x14ac:dyDescent="0.3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P14079" s="2"/>
    </row>
    <row r="14080" spans="1:16" ht="14.25" customHeight="1" x14ac:dyDescent="0.3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P14080" s="2"/>
    </row>
    <row r="14081" spans="1:16" ht="14.25" customHeight="1" x14ac:dyDescent="0.3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P14081" s="2"/>
    </row>
    <row r="14082" spans="1:16" ht="14.25" customHeight="1" x14ac:dyDescent="0.3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 t="shared" si="438"/>
        <v>1558.2467999999999</v>
      </c>
      <c r="H14082" s="2">
        <f t="shared" si="43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P14082" s="2"/>
    </row>
    <row r="14083" spans="1:16" ht="14.25" customHeight="1" x14ac:dyDescent="0.3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 t="shared" ref="G14083:G14146" si="440">E14083*F14083</f>
        <v>96.396000000000001</v>
      </c>
      <c r="H14083" s="2">
        <f t="shared" ref="H14083:H14146" si="441"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P14083" s="2"/>
    </row>
    <row r="14084" spans="1:16" ht="14.25" customHeight="1" x14ac:dyDescent="0.3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P14084" s="2"/>
    </row>
    <row r="14085" spans="1:16" ht="14.25" customHeight="1" x14ac:dyDescent="0.3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P14085" s="2"/>
    </row>
    <row r="14086" spans="1:16" ht="14.25" customHeight="1" x14ac:dyDescent="0.3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P14086" s="2"/>
    </row>
    <row r="14087" spans="1:16" ht="14.25" customHeight="1" x14ac:dyDescent="0.3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P14087" s="2"/>
    </row>
    <row r="14088" spans="1:16" ht="14.25" customHeight="1" x14ac:dyDescent="0.3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P14088" s="2"/>
    </row>
    <row r="14089" spans="1:16" ht="14.25" customHeight="1" x14ac:dyDescent="0.3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P14089" s="2"/>
    </row>
    <row r="14090" spans="1:16" ht="14.25" customHeight="1" x14ac:dyDescent="0.3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P14090" s="2"/>
    </row>
    <row r="14091" spans="1:16" ht="14.25" customHeight="1" x14ac:dyDescent="0.3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P14091" s="2"/>
    </row>
    <row r="14092" spans="1:16" ht="14.25" customHeight="1" x14ac:dyDescent="0.3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P14092" s="2"/>
    </row>
    <row r="14093" spans="1:16" ht="14.25" customHeight="1" x14ac:dyDescent="0.3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P14093" s="2"/>
    </row>
    <row r="14094" spans="1:16" ht="14.25" customHeight="1" x14ac:dyDescent="0.3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P14094" s="2"/>
    </row>
    <row r="14095" spans="1:16" ht="14.25" customHeight="1" x14ac:dyDescent="0.3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P14095" s="2"/>
    </row>
    <row r="14096" spans="1:16" ht="14.25" customHeight="1" x14ac:dyDescent="0.3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P14096" s="2"/>
    </row>
    <row r="14097" spans="1:16" ht="14.25" customHeight="1" x14ac:dyDescent="0.3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P14097" s="2"/>
    </row>
    <row r="14098" spans="1:16" ht="14.25" customHeight="1" x14ac:dyDescent="0.3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P14098" s="2"/>
    </row>
    <row r="14099" spans="1:16" ht="14.25" customHeight="1" x14ac:dyDescent="0.3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P14099" s="2"/>
    </row>
    <row r="14100" spans="1:16" ht="14.25" customHeight="1" x14ac:dyDescent="0.3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P14100" s="2"/>
    </row>
    <row r="14101" spans="1:16" ht="14.25" customHeight="1" x14ac:dyDescent="0.3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P14101" s="2"/>
    </row>
    <row r="14102" spans="1:16" ht="14.25" customHeight="1" x14ac:dyDescent="0.3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P14102" s="2"/>
    </row>
    <row r="14103" spans="1:16" ht="14.25" customHeight="1" x14ac:dyDescent="0.3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P14103" s="2"/>
    </row>
    <row r="14104" spans="1:16" ht="14.25" customHeight="1" x14ac:dyDescent="0.3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P14104" s="2"/>
    </row>
    <row r="14105" spans="1:16" ht="14.25" customHeight="1" x14ac:dyDescent="0.3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P14105" s="2"/>
    </row>
    <row r="14106" spans="1:16" ht="14.25" customHeight="1" x14ac:dyDescent="0.3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P14106" s="2"/>
    </row>
    <row r="14107" spans="1:16" ht="14.25" customHeight="1" x14ac:dyDescent="0.3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P14107" s="2"/>
    </row>
    <row r="14108" spans="1:16" ht="14.25" customHeight="1" x14ac:dyDescent="0.3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P14108" s="2"/>
    </row>
    <row r="14109" spans="1:16" ht="14.25" customHeight="1" x14ac:dyDescent="0.3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P14109" s="2"/>
    </row>
    <row r="14110" spans="1:16" ht="14.25" customHeight="1" x14ac:dyDescent="0.3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P14110" s="2"/>
    </row>
    <row r="14111" spans="1:16" ht="14.25" customHeight="1" x14ac:dyDescent="0.3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P14111" s="2"/>
    </row>
    <row r="14112" spans="1:16" ht="14.25" customHeight="1" x14ac:dyDescent="0.3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P14112" s="2"/>
    </row>
    <row r="14113" spans="1:16" ht="14.25" customHeight="1" x14ac:dyDescent="0.3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P14113" s="2"/>
    </row>
    <row r="14114" spans="1:16" ht="14.25" customHeight="1" x14ac:dyDescent="0.3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P14114" s="2"/>
    </row>
    <row r="14115" spans="1:16" ht="14.25" customHeight="1" x14ac:dyDescent="0.3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P14115" s="2"/>
    </row>
    <row r="14116" spans="1:16" ht="14.25" customHeight="1" x14ac:dyDescent="0.3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P14116" s="2"/>
    </row>
    <row r="14117" spans="1:16" ht="14.25" customHeight="1" x14ac:dyDescent="0.3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P14117" s="2"/>
    </row>
    <row r="14118" spans="1:16" ht="14.25" customHeight="1" x14ac:dyDescent="0.3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P14118" s="2"/>
    </row>
    <row r="14119" spans="1:16" ht="14.25" customHeight="1" x14ac:dyDescent="0.3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P14119" s="2"/>
    </row>
    <row r="14120" spans="1:16" ht="14.25" customHeight="1" x14ac:dyDescent="0.3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P14120" s="2"/>
    </row>
    <row r="14121" spans="1:16" ht="14.25" customHeight="1" x14ac:dyDescent="0.3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P14121" s="2"/>
    </row>
    <row r="14122" spans="1:16" ht="14.25" customHeight="1" x14ac:dyDescent="0.3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P14122" s="2"/>
    </row>
    <row r="14123" spans="1:16" ht="14.25" customHeight="1" x14ac:dyDescent="0.3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P14123" s="2"/>
    </row>
    <row r="14124" spans="1:16" ht="14.25" customHeight="1" x14ac:dyDescent="0.3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P14124" s="2"/>
    </row>
    <row r="14125" spans="1:16" ht="14.25" customHeight="1" x14ac:dyDescent="0.3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P14125" s="2"/>
    </row>
    <row r="14126" spans="1:16" ht="14.25" customHeight="1" x14ac:dyDescent="0.3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P14126" s="2"/>
    </row>
    <row r="14127" spans="1:16" ht="14.25" customHeight="1" x14ac:dyDescent="0.3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P14127" s="2"/>
    </row>
    <row r="14128" spans="1:16" ht="14.25" customHeight="1" x14ac:dyDescent="0.3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P14128" s="2"/>
    </row>
    <row r="14129" spans="1:16" ht="14.25" customHeight="1" x14ac:dyDescent="0.3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P14129" s="2"/>
    </row>
    <row r="14130" spans="1:16" ht="14.25" customHeight="1" x14ac:dyDescent="0.3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P14130" s="2"/>
    </row>
    <row r="14131" spans="1:16" ht="14.25" customHeight="1" x14ac:dyDescent="0.3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P14131" s="2"/>
    </row>
    <row r="14132" spans="1:16" ht="14.25" customHeight="1" x14ac:dyDescent="0.3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P14132" s="2"/>
    </row>
    <row r="14133" spans="1:16" ht="14.25" customHeight="1" x14ac:dyDescent="0.3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P14133" s="2"/>
    </row>
    <row r="14134" spans="1:16" ht="14.25" customHeight="1" x14ac:dyDescent="0.3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P14134" s="2"/>
    </row>
    <row r="14135" spans="1:16" ht="14.25" customHeight="1" x14ac:dyDescent="0.3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P14135" s="2"/>
    </row>
    <row r="14136" spans="1:16" ht="14.25" customHeight="1" x14ac:dyDescent="0.3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P14136" s="2"/>
    </row>
    <row r="14137" spans="1:16" ht="14.25" customHeight="1" x14ac:dyDescent="0.3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P14137" s="2"/>
    </row>
    <row r="14138" spans="1:16" ht="14.25" customHeight="1" x14ac:dyDescent="0.3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P14138" s="2"/>
    </row>
    <row r="14139" spans="1:16" ht="14.25" customHeight="1" x14ac:dyDescent="0.3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P14139" s="2"/>
    </row>
    <row r="14140" spans="1:16" ht="14.25" customHeight="1" x14ac:dyDescent="0.3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P14140" s="2"/>
    </row>
    <row r="14141" spans="1:16" ht="14.25" customHeight="1" x14ac:dyDescent="0.3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P14141" s="2"/>
    </row>
    <row r="14142" spans="1:16" ht="14.25" customHeight="1" x14ac:dyDescent="0.3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P14142" s="2"/>
    </row>
    <row r="14143" spans="1:16" ht="14.25" customHeight="1" x14ac:dyDescent="0.3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P14143" s="2"/>
    </row>
    <row r="14144" spans="1:16" ht="14.25" customHeight="1" x14ac:dyDescent="0.3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P14144" s="2"/>
    </row>
    <row r="14145" spans="1:16" ht="14.25" customHeight="1" x14ac:dyDescent="0.3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P14145" s="2"/>
    </row>
    <row r="14146" spans="1:16" ht="14.25" customHeight="1" x14ac:dyDescent="0.3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 t="shared" si="440"/>
        <v>1058.9444999999998</v>
      </c>
      <c r="H14146" s="2">
        <f t="shared" si="441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P14146" s="2"/>
    </row>
    <row r="14147" spans="1:16" ht="14.25" customHeight="1" x14ac:dyDescent="0.3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 t="shared" ref="G14147:G14210" si="442">E14147*F14147</f>
        <v>657.11519999999996</v>
      </c>
      <c r="H14147" s="2">
        <f t="shared" ref="H14147:H14210" si="443"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P14147" s="2"/>
    </row>
    <row r="14148" spans="1:16" ht="14.25" customHeight="1" x14ac:dyDescent="0.3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P14148" s="2"/>
    </row>
    <row r="14149" spans="1:16" ht="14.25" customHeight="1" x14ac:dyDescent="0.3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P14149" s="2"/>
    </row>
    <row r="14150" spans="1:16" ht="14.25" customHeight="1" x14ac:dyDescent="0.3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P14150" s="2"/>
    </row>
    <row r="14151" spans="1:16" ht="14.25" customHeight="1" x14ac:dyDescent="0.3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P14151" s="2"/>
    </row>
    <row r="14152" spans="1:16" ht="14.25" customHeight="1" x14ac:dyDescent="0.3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P14152" s="2"/>
    </row>
    <row r="14153" spans="1:16" ht="14.25" customHeight="1" x14ac:dyDescent="0.3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P14153" s="2"/>
    </row>
    <row r="14154" spans="1:16" ht="14.25" customHeight="1" x14ac:dyDescent="0.3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P14154" s="2"/>
    </row>
    <row r="14155" spans="1:16" ht="14.25" customHeight="1" x14ac:dyDescent="0.3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P14155" s="2"/>
    </row>
    <row r="14156" spans="1:16" ht="14.25" customHeight="1" x14ac:dyDescent="0.3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P14156" s="2"/>
    </row>
    <row r="14157" spans="1:16" ht="14.25" customHeight="1" x14ac:dyDescent="0.3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P14157" s="2"/>
    </row>
    <row r="14158" spans="1:16" ht="14.25" customHeight="1" x14ac:dyDescent="0.3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P14158" s="2"/>
    </row>
    <row r="14159" spans="1:16" ht="14.25" customHeight="1" x14ac:dyDescent="0.3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P14159" s="2"/>
    </row>
    <row r="14160" spans="1:16" ht="14.25" customHeight="1" x14ac:dyDescent="0.3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P14160" s="2"/>
    </row>
    <row r="14161" spans="1:16" ht="14.25" customHeight="1" x14ac:dyDescent="0.3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P14161" s="2"/>
    </row>
    <row r="14162" spans="1:16" ht="14.25" customHeight="1" x14ac:dyDescent="0.3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P14162" s="2"/>
    </row>
    <row r="14163" spans="1:16" ht="14.25" customHeight="1" x14ac:dyDescent="0.3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P14163" s="2"/>
    </row>
    <row r="14164" spans="1:16" ht="14.25" customHeight="1" x14ac:dyDescent="0.3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P14164" s="2"/>
    </row>
    <row r="14165" spans="1:16" ht="14.25" customHeight="1" x14ac:dyDescent="0.3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P14165" s="2"/>
    </row>
    <row r="14166" spans="1:16" ht="14.25" customHeight="1" x14ac:dyDescent="0.3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P14166" s="2"/>
    </row>
    <row r="14167" spans="1:16" ht="14.25" customHeight="1" x14ac:dyDescent="0.3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P14167" s="2"/>
    </row>
    <row r="14168" spans="1:16" ht="14.25" customHeight="1" x14ac:dyDescent="0.3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P14168" s="2"/>
    </row>
    <row r="14169" spans="1:16" ht="14.25" customHeight="1" x14ac:dyDescent="0.3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P14169" s="2"/>
    </row>
    <row r="14170" spans="1:16" ht="14.25" customHeight="1" x14ac:dyDescent="0.3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P14170" s="2"/>
    </row>
    <row r="14171" spans="1:16" ht="14.25" customHeight="1" x14ac:dyDescent="0.3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P14171" s="2"/>
    </row>
    <row r="14172" spans="1:16" ht="14.25" customHeight="1" x14ac:dyDescent="0.3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P14172" s="2"/>
    </row>
    <row r="14173" spans="1:16" ht="14.25" customHeight="1" x14ac:dyDescent="0.3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P14173" s="2"/>
    </row>
    <row r="14174" spans="1:16" ht="14.25" customHeight="1" x14ac:dyDescent="0.3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P14174" s="2"/>
    </row>
    <row r="14175" spans="1:16" ht="14.25" customHeight="1" x14ac:dyDescent="0.3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P14175" s="2"/>
    </row>
    <row r="14176" spans="1:16" ht="14.25" customHeight="1" x14ac:dyDescent="0.3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P14176" s="2"/>
    </row>
    <row r="14177" spans="1:16" ht="14.25" customHeight="1" x14ac:dyDescent="0.3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P14177" s="2"/>
    </row>
    <row r="14178" spans="1:16" ht="14.25" customHeight="1" x14ac:dyDescent="0.3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P14178" s="2"/>
    </row>
    <row r="14179" spans="1:16" ht="14.25" customHeight="1" x14ac:dyDescent="0.3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P14179" s="2"/>
    </row>
    <row r="14180" spans="1:16" ht="14.25" customHeight="1" x14ac:dyDescent="0.3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P14180" s="2"/>
    </row>
    <row r="14181" spans="1:16" ht="14.25" customHeight="1" x14ac:dyDescent="0.3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P14181" s="2"/>
    </row>
    <row r="14182" spans="1:16" ht="14.25" customHeight="1" x14ac:dyDescent="0.3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P14182" s="2"/>
    </row>
    <row r="14183" spans="1:16" ht="14.25" customHeight="1" x14ac:dyDescent="0.3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P14183" s="2"/>
    </row>
    <row r="14184" spans="1:16" ht="14.25" customHeight="1" x14ac:dyDescent="0.3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P14184" s="2"/>
    </row>
    <row r="14185" spans="1:16" ht="14.25" customHeight="1" x14ac:dyDescent="0.3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P14185" s="2"/>
    </row>
    <row r="14186" spans="1:16" ht="14.25" customHeight="1" x14ac:dyDescent="0.3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P14186" s="2"/>
    </row>
    <row r="14187" spans="1:16" ht="14.25" customHeight="1" x14ac:dyDescent="0.3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P14187" s="2"/>
    </row>
    <row r="14188" spans="1:16" ht="14.25" customHeight="1" x14ac:dyDescent="0.3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P14188" s="2"/>
    </row>
    <row r="14189" spans="1:16" ht="14.25" customHeight="1" x14ac:dyDescent="0.3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P14189" s="2"/>
    </row>
    <row r="14190" spans="1:16" ht="14.25" customHeight="1" x14ac:dyDescent="0.3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P14190" s="2"/>
    </row>
    <row r="14191" spans="1:16" ht="14.25" customHeight="1" x14ac:dyDescent="0.3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P14191" s="2"/>
    </row>
    <row r="14192" spans="1:16" ht="14.25" customHeight="1" x14ac:dyDescent="0.3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P14192" s="2"/>
    </row>
    <row r="14193" spans="1:16" ht="14.25" customHeight="1" x14ac:dyDescent="0.3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P14193" s="2"/>
    </row>
    <row r="14194" spans="1:16" ht="14.25" customHeight="1" x14ac:dyDescent="0.3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P14194" s="2"/>
    </row>
    <row r="14195" spans="1:16" ht="14.25" customHeight="1" x14ac:dyDescent="0.3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P14195" s="2"/>
    </row>
    <row r="14196" spans="1:16" ht="14.25" customHeight="1" x14ac:dyDescent="0.3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P14196" s="2"/>
    </row>
    <row r="14197" spans="1:16" ht="14.25" customHeight="1" x14ac:dyDescent="0.3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P14197" s="2"/>
    </row>
    <row r="14198" spans="1:16" ht="14.25" customHeight="1" x14ac:dyDescent="0.3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P14198" s="2"/>
    </row>
    <row r="14199" spans="1:16" ht="14.25" customHeight="1" x14ac:dyDescent="0.3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P14199" s="2"/>
    </row>
    <row r="14200" spans="1:16" ht="14.25" customHeight="1" x14ac:dyDescent="0.3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P14200" s="2"/>
    </row>
    <row r="14201" spans="1:16" ht="14.25" customHeight="1" x14ac:dyDescent="0.3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P14201" s="2"/>
    </row>
    <row r="14202" spans="1:16" ht="14.25" customHeight="1" x14ac:dyDescent="0.3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P14202" s="2"/>
    </row>
    <row r="14203" spans="1:16" ht="14.25" customHeight="1" x14ac:dyDescent="0.3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P14203" s="2"/>
    </row>
    <row r="14204" spans="1:16" ht="14.25" customHeight="1" x14ac:dyDescent="0.3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P14204" s="2"/>
    </row>
    <row r="14205" spans="1:16" ht="14.25" customHeight="1" x14ac:dyDescent="0.3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P14205" s="2"/>
    </row>
    <row r="14206" spans="1:16" ht="14.25" customHeight="1" x14ac:dyDescent="0.3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P14206" s="2"/>
    </row>
    <row r="14207" spans="1:16" ht="14.25" customHeight="1" x14ac:dyDescent="0.3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P14207" s="2"/>
    </row>
    <row r="14208" spans="1:16" ht="14.25" customHeight="1" x14ac:dyDescent="0.3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P14208" s="2"/>
    </row>
    <row r="14209" spans="1:16" ht="14.25" customHeight="1" x14ac:dyDescent="0.3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P14209" s="2"/>
    </row>
    <row r="14210" spans="1:16" ht="14.25" customHeight="1" x14ac:dyDescent="0.3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 t="shared" si="442"/>
        <v>1396.7733000000001</v>
      </c>
      <c r="H14210" s="2">
        <f t="shared" si="443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P14210" s="2"/>
    </row>
    <row r="14211" spans="1:16" ht="14.25" customHeight="1" x14ac:dyDescent="0.3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 t="shared" ref="G14211:G14274" si="444">E14211*F14211</f>
        <v>297.95390000000003</v>
      </c>
      <c r="H14211" s="2">
        <f t="shared" ref="H14211:H14274" si="445"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P14211" s="2"/>
    </row>
    <row r="14212" spans="1:16" ht="14.25" customHeight="1" x14ac:dyDescent="0.3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P14212" s="2"/>
    </row>
    <row r="14213" spans="1:16" ht="14.25" customHeight="1" x14ac:dyDescent="0.3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P14213" s="2"/>
    </row>
    <row r="14214" spans="1:16" ht="14.25" customHeight="1" x14ac:dyDescent="0.3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P14214" s="2"/>
    </row>
    <row r="14215" spans="1:16" ht="14.25" customHeight="1" x14ac:dyDescent="0.3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P14215" s="2"/>
    </row>
    <row r="14216" spans="1:16" ht="14.25" customHeight="1" x14ac:dyDescent="0.3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P14216" s="2"/>
    </row>
    <row r="14217" spans="1:16" ht="14.25" customHeight="1" x14ac:dyDescent="0.3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P14217" s="2"/>
    </row>
    <row r="14218" spans="1:16" ht="14.25" customHeight="1" x14ac:dyDescent="0.3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P14218" s="2"/>
    </row>
    <row r="14219" spans="1:16" ht="14.25" customHeight="1" x14ac:dyDescent="0.3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P14219" s="2"/>
    </row>
    <row r="14220" spans="1:16" ht="14.25" customHeight="1" x14ac:dyDescent="0.3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P14220" s="2"/>
    </row>
    <row r="14221" spans="1:16" ht="14.25" customHeight="1" x14ac:dyDescent="0.3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P14221" s="2"/>
    </row>
    <row r="14222" spans="1:16" ht="14.25" customHeight="1" x14ac:dyDescent="0.3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P14222" s="2"/>
    </row>
    <row r="14223" spans="1:16" ht="14.25" customHeight="1" x14ac:dyDescent="0.3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P14223" s="2"/>
    </row>
    <row r="14224" spans="1:16" ht="14.25" customHeight="1" x14ac:dyDescent="0.3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P14224" s="2"/>
    </row>
    <row r="14225" spans="1:16" ht="14.25" customHeight="1" x14ac:dyDescent="0.3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P14225" s="2"/>
    </row>
    <row r="14226" spans="1:16" ht="14.25" customHeight="1" x14ac:dyDescent="0.3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P14226" s="2"/>
    </row>
    <row r="14227" spans="1:16" ht="14.25" customHeight="1" x14ac:dyDescent="0.3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P14227" s="2"/>
    </row>
    <row r="14228" spans="1:16" ht="14.25" customHeight="1" x14ac:dyDescent="0.3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P14228" s="2"/>
    </row>
    <row r="14229" spans="1:16" ht="14.25" customHeight="1" x14ac:dyDescent="0.3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P14229" s="2"/>
    </row>
    <row r="14230" spans="1:16" ht="14.25" customHeight="1" x14ac:dyDescent="0.3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P14230" s="2"/>
    </row>
    <row r="14231" spans="1:16" ht="14.25" customHeight="1" x14ac:dyDescent="0.3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P14231" s="2"/>
    </row>
    <row r="14232" spans="1:16" ht="14.25" customHeight="1" x14ac:dyDescent="0.3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P14232" s="2"/>
    </row>
    <row r="14233" spans="1:16" ht="14.25" customHeight="1" x14ac:dyDescent="0.3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P14233" s="2"/>
    </row>
    <row r="14234" spans="1:16" ht="14.25" customHeight="1" x14ac:dyDescent="0.3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P14234" s="2"/>
    </row>
    <row r="14235" spans="1:16" ht="14.25" customHeight="1" x14ac:dyDescent="0.3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P14235" s="2"/>
    </row>
    <row r="14236" spans="1:16" ht="14.25" customHeight="1" x14ac:dyDescent="0.3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P14236" s="2"/>
    </row>
    <row r="14237" spans="1:16" ht="14.25" customHeight="1" x14ac:dyDescent="0.3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P14237" s="2"/>
    </row>
    <row r="14238" spans="1:16" ht="14.25" customHeight="1" x14ac:dyDescent="0.3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P14238" s="2"/>
    </row>
    <row r="14239" spans="1:16" ht="14.25" customHeight="1" x14ac:dyDescent="0.3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P14239" s="2"/>
    </row>
    <row r="14240" spans="1:16" ht="14.25" customHeight="1" x14ac:dyDescent="0.3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P14240" s="2"/>
    </row>
    <row r="14241" spans="1:16" ht="14.25" customHeight="1" x14ac:dyDescent="0.3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P14241" s="2"/>
    </row>
    <row r="14242" spans="1:16" ht="14.25" customHeight="1" x14ac:dyDescent="0.3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P14242" s="2"/>
    </row>
    <row r="14243" spans="1:16" ht="14.25" customHeight="1" x14ac:dyDescent="0.3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P14243" s="2"/>
    </row>
    <row r="14244" spans="1:16" ht="14.25" customHeight="1" x14ac:dyDescent="0.3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P14244" s="2"/>
    </row>
    <row r="14245" spans="1:16" ht="14.25" customHeight="1" x14ac:dyDescent="0.3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P14245" s="2"/>
    </row>
    <row r="14246" spans="1:16" ht="14.25" customHeight="1" x14ac:dyDescent="0.3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P14246" s="2"/>
    </row>
    <row r="14247" spans="1:16" ht="14.25" customHeight="1" x14ac:dyDescent="0.3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P14247" s="2"/>
    </row>
    <row r="14248" spans="1:16" ht="14.25" customHeight="1" x14ac:dyDescent="0.3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P14248" s="2"/>
    </row>
    <row r="14249" spans="1:16" ht="14.25" customHeight="1" x14ac:dyDescent="0.3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P14249" s="2"/>
    </row>
    <row r="14250" spans="1:16" ht="14.25" customHeight="1" x14ac:dyDescent="0.3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P14250" s="2"/>
    </row>
    <row r="14251" spans="1:16" ht="14.25" customHeight="1" x14ac:dyDescent="0.3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P14251" s="2"/>
    </row>
    <row r="14252" spans="1:16" ht="14.25" customHeight="1" x14ac:dyDescent="0.3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P14252" s="2"/>
    </row>
    <row r="14253" spans="1:16" ht="14.25" customHeight="1" x14ac:dyDescent="0.3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P14253" s="2"/>
    </row>
    <row r="14254" spans="1:16" ht="14.25" customHeight="1" x14ac:dyDescent="0.3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P14254" s="2"/>
    </row>
    <row r="14255" spans="1:16" ht="14.25" customHeight="1" x14ac:dyDescent="0.3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P14255" s="2"/>
    </row>
    <row r="14256" spans="1:16" ht="14.25" customHeight="1" x14ac:dyDescent="0.3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P14256" s="2"/>
    </row>
    <row r="14257" spans="1:16" ht="14.25" customHeight="1" x14ac:dyDescent="0.3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P14257" s="2"/>
    </row>
    <row r="14258" spans="1:16" ht="14.25" customHeight="1" x14ac:dyDescent="0.3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P14258" s="2"/>
    </row>
    <row r="14259" spans="1:16" ht="14.25" customHeight="1" x14ac:dyDescent="0.3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P14259" s="2"/>
    </row>
    <row r="14260" spans="1:16" ht="14.25" customHeight="1" x14ac:dyDescent="0.3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P14260" s="2"/>
    </row>
    <row r="14261" spans="1:16" ht="14.25" customHeight="1" x14ac:dyDescent="0.3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P14261" s="2"/>
    </row>
    <row r="14262" spans="1:16" ht="14.25" customHeight="1" x14ac:dyDescent="0.3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P14262" s="2"/>
    </row>
    <row r="14263" spans="1:16" ht="14.25" customHeight="1" x14ac:dyDescent="0.3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P14263" s="2"/>
    </row>
    <row r="14264" spans="1:16" ht="14.25" customHeight="1" x14ac:dyDescent="0.3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P14264" s="2"/>
    </row>
    <row r="14265" spans="1:16" ht="14.25" customHeight="1" x14ac:dyDescent="0.3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P14265" s="2"/>
    </row>
    <row r="14266" spans="1:16" ht="14.25" customHeight="1" x14ac:dyDescent="0.3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P14266" s="2"/>
    </row>
    <row r="14267" spans="1:16" ht="14.25" customHeight="1" x14ac:dyDescent="0.3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P14267" s="2"/>
    </row>
    <row r="14268" spans="1:16" ht="14.25" customHeight="1" x14ac:dyDescent="0.3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P14268" s="2"/>
    </row>
    <row r="14269" spans="1:16" ht="14.25" customHeight="1" x14ac:dyDescent="0.3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P14269" s="2"/>
    </row>
    <row r="14270" spans="1:16" ht="14.25" customHeight="1" x14ac:dyDescent="0.3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P14270" s="2"/>
    </row>
    <row r="14271" spans="1:16" ht="14.25" customHeight="1" x14ac:dyDescent="0.3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P14271" s="2"/>
    </row>
    <row r="14272" spans="1:16" ht="14.25" customHeight="1" x14ac:dyDescent="0.3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P14272" s="2"/>
    </row>
    <row r="14273" spans="1:16" ht="14.25" customHeight="1" x14ac:dyDescent="0.3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P14273" s="2"/>
    </row>
    <row r="14274" spans="1:16" ht="14.25" customHeight="1" x14ac:dyDescent="0.3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 t="shared" si="444"/>
        <v>152.84360000000001</v>
      </c>
      <c r="H14274" s="2">
        <f t="shared" si="445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P14274" s="2"/>
    </row>
    <row r="14275" spans="1:16" ht="14.25" customHeight="1" x14ac:dyDescent="0.3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 t="shared" ref="G14275:G14338" si="446">E14275*F14275</f>
        <v>778.38829999999996</v>
      </c>
      <c r="H14275" s="2">
        <f t="shared" ref="H14275:H14338" si="447"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P14275" s="2"/>
    </row>
    <row r="14276" spans="1:16" ht="14.25" customHeight="1" x14ac:dyDescent="0.3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P14276" s="2"/>
    </row>
    <row r="14277" spans="1:16" ht="14.25" customHeight="1" x14ac:dyDescent="0.3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P14277" s="2"/>
    </row>
    <row r="14278" spans="1:16" ht="14.25" customHeight="1" x14ac:dyDescent="0.3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P14278" s="2"/>
    </row>
    <row r="14279" spans="1:16" ht="14.25" customHeight="1" x14ac:dyDescent="0.3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P14279" s="2"/>
    </row>
    <row r="14280" spans="1:16" ht="14.25" customHeight="1" x14ac:dyDescent="0.3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P14280" s="2"/>
    </row>
    <row r="14281" spans="1:16" ht="14.25" customHeight="1" x14ac:dyDescent="0.3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P14281" s="2"/>
    </row>
    <row r="14282" spans="1:16" ht="14.25" customHeight="1" x14ac:dyDescent="0.3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P14282" s="2"/>
    </row>
    <row r="14283" spans="1:16" ht="14.25" customHeight="1" x14ac:dyDescent="0.3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P14283" s="2"/>
    </row>
    <row r="14284" spans="1:16" ht="14.25" customHeight="1" x14ac:dyDescent="0.3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P14284" s="2"/>
    </row>
    <row r="14285" spans="1:16" ht="14.25" customHeight="1" x14ac:dyDescent="0.3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P14285" s="2"/>
    </row>
    <row r="14286" spans="1:16" ht="14.25" customHeight="1" x14ac:dyDescent="0.3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P14286" s="2"/>
    </row>
    <row r="14287" spans="1:16" ht="14.25" customHeight="1" x14ac:dyDescent="0.3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P14287" s="2"/>
    </row>
    <row r="14288" spans="1:16" ht="14.25" customHeight="1" x14ac:dyDescent="0.3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P14288" s="2"/>
    </row>
    <row r="14289" spans="1:16" ht="14.25" customHeight="1" x14ac:dyDescent="0.3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P14289" s="2"/>
    </row>
    <row r="14290" spans="1:16" ht="14.25" customHeight="1" x14ac:dyDescent="0.3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P14290" s="2"/>
    </row>
    <row r="14291" spans="1:16" ht="14.25" customHeight="1" x14ac:dyDescent="0.3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P14291" s="2"/>
    </row>
    <row r="14292" spans="1:16" ht="14.25" customHeight="1" x14ac:dyDescent="0.3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P14292" s="2"/>
    </row>
    <row r="14293" spans="1:16" ht="14.25" customHeight="1" x14ac:dyDescent="0.3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P14293" s="2"/>
    </row>
    <row r="14294" spans="1:16" ht="14.25" customHeight="1" x14ac:dyDescent="0.3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P14294" s="2"/>
    </row>
    <row r="14295" spans="1:16" ht="14.25" customHeight="1" x14ac:dyDescent="0.3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P14295" s="2"/>
    </row>
    <row r="14296" spans="1:16" ht="14.25" customHeight="1" x14ac:dyDescent="0.3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P14296" s="2"/>
    </row>
    <row r="14297" spans="1:16" ht="14.25" customHeight="1" x14ac:dyDescent="0.3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P14297" s="2"/>
    </row>
    <row r="14298" spans="1:16" ht="14.25" customHeight="1" x14ac:dyDescent="0.3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P14298" s="2"/>
    </row>
    <row r="14299" spans="1:16" ht="14.25" customHeight="1" x14ac:dyDescent="0.3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P14299" s="2"/>
    </row>
    <row r="14300" spans="1:16" ht="14.25" customHeight="1" x14ac:dyDescent="0.3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P14300" s="2"/>
    </row>
    <row r="14301" spans="1:16" ht="14.25" customHeight="1" x14ac:dyDescent="0.3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P14301" s="2"/>
    </row>
    <row r="14302" spans="1:16" ht="14.25" customHeight="1" x14ac:dyDescent="0.3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P14302" s="2"/>
    </row>
    <row r="14303" spans="1:16" ht="14.25" customHeight="1" x14ac:dyDescent="0.3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P14303" s="2"/>
    </row>
    <row r="14304" spans="1:16" ht="14.25" customHeight="1" x14ac:dyDescent="0.3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P14304" s="2"/>
    </row>
    <row r="14305" spans="1:16" ht="14.25" customHeight="1" x14ac:dyDescent="0.3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P14305" s="2"/>
    </row>
    <row r="14306" spans="1:16" ht="14.25" customHeight="1" x14ac:dyDescent="0.3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P14306" s="2"/>
    </row>
    <row r="14307" spans="1:16" ht="14.25" customHeight="1" x14ac:dyDescent="0.3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P14307" s="2"/>
    </row>
    <row r="14308" spans="1:16" ht="14.25" customHeight="1" x14ac:dyDescent="0.3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P14308" s="2"/>
    </row>
    <row r="14309" spans="1:16" ht="14.25" customHeight="1" x14ac:dyDescent="0.3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P14309" s="2"/>
    </row>
    <row r="14310" spans="1:16" ht="14.25" customHeight="1" x14ac:dyDescent="0.3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P14310" s="2"/>
    </row>
    <row r="14311" spans="1:16" ht="14.25" customHeight="1" x14ac:dyDescent="0.3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P14311" s="2"/>
    </row>
    <row r="14312" spans="1:16" ht="14.25" customHeight="1" x14ac:dyDescent="0.3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P14312" s="2"/>
    </row>
    <row r="14313" spans="1:16" ht="14.25" customHeight="1" x14ac:dyDescent="0.3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P14313" s="2"/>
    </row>
    <row r="14314" spans="1:16" ht="14.25" customHeight="1" x14ac:dyDescent="0.3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P14314" s="2"/>
    </row>
    <row r="14315" spans="1:16" ht="14.25" customHeight="1" x14ac:dyDescent="0.3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P14315" s="2"/>
    </row>
    <row r="14316" spans="1:16" ht="14.25" customHeight="1" x14ac:dyDescent="0.3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P14316" s="2"/>
    </row>
    <row r="14317" spans="1:16" ht="14.25" customHeight="1" x14ac:dyDescent="0.3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P14317" s="2"/>
    </row>
    <row r="14318" spans="1:16" ht="14.25" customHeight="1" x14ac:dyDescent="0.3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P14318" s="2"/>
    </row>
    <row r="14319" spans="1:16" ht="14.25" customHeight="1" x14ac:dyDescent="0.3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P14319" s="2"/>
    </row>
    <row r="14320" spans="1:16" ht="14.25" customHeight="1" x14ac:dyDescent="0.3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P14320" s="2"/>
    </row>
    <row r="14321" spans="1:16" ht="14.25" customHeight="1" x14ac:dyDescent="0.3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P14321" s="2"/>
    </row>
    <row r="14322" spans="1:16" ht="14.25" customHeight="1" x14ac:dyDescent="0.3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P14322" s="2"/>
    </row>
    <row r="14323" spans="1:16" ht="14.25" customHeight="1" x14ac:dyDescent="0.3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P14323" s="2"/>
    </row>
    <row r="14324" spans="1:16" ht="14.25" customHeight="1" x14ac:dyDescent="0.3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P14324" s="2"/>
    </row>
    <row r="14325" spans="1:16" ht="14.25" customHeight="1" x14ac:dyDescent="0.3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P14325" s="2"/>
    </row>
    <row r="14326" spans="1:16" ht="14.25" customHeight="1" x14ac:dyDescent="0.3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P14326" s="2"/>
    </row>
    <row r="14327" spans="1:16" ht="14.25" customHeight="1" x14ac:dyDescent="0.3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P14327" s="2"/>
    </row>
    <row r="14328" spans="1:16" ht="14.25" customHeight="1" x14ac:dyDescent="0.3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P14328" s="2"/>
    </row>
    <row r="14329" spans="1:16" ht="14.25" customHeight="1" x14ac:dyDescent="0.3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P14329" s="2"/>
    </row>
    <row r="14330" spans="1:16" ht="14.25" customHeight="1" x14ac:dyDescent="0.3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P14330" s="2"/>
    </row>
    <row r="14331" spans="1:16" ht="14.25" customHeight="1" x14ac:dyDescent="0.3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P14331" s="2"/>
    </row>
    <row r="14332" spans="1:16" ht="14.25" customHeight="1" x14ac:dyDescent="0.3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P14332" s="2"/>
    </row>
    <row r="14333" spans="1:16" ht="14.25" customHeight="1" x14ac:dyDescent="0.3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P14333" s="2"/>
    </row>
    <row r="14334" spans="1:16" ht="14.25" customHeight="1" x14ac:dyDescent="0.3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P14334" s="2"/>
    </row>
    <row r="14335" spans="1:16" ht="14.25" customHeight="1" x14ac:dyDescent="0.3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P14335" s="2"/>
    </row>
    <row r="14336" spans="1:16" ht="14.25" customHeight="1" x14ac:dyDescent="0.3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P14336" s="2"/>
    </row>
    <row r="14337" spans="1:16" ht="14.25" customHeight="1" x14ac:dyDescent="0.3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P14337" s="2"/>
    </row>
    <row r="14338" spans="1:16" ht="14.25" customHeight="1" x14ac:dyDescent="0.3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 t="shared" si="446"/>
        <v>513.14840000000004</v>
      </c>
      <c r="H14338" s="2">
        <f t="shared" si="447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P14338" s="2"/>
    </row>
    <row r="14339" spans="1:16" ht="14.25" customHeight="1" x14ac:dyDescent="0.3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 t="shared" ref="G14339:G14402" si="448">E14339*F14339</f>
        <v>189.68639999999999</v>
      </c>
      <c r="H14339" s="2">
        <f t="shared" ref="H14339:H14402" si="449"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P14339" s="2"/>
    </row>
    <row r="14340" spans="1:16" ht="14.25" customHeight="1" x14ac:dyDescent="0.3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P14340" s="2"/>
    </row>
    <row r="14341" spans="1:16" ht="14.25" customHeight="1" x14ac:dyDescent="0.3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P14341" s="2"/>
    </row>
    <row r="14342" spans="1:16" ht="14.25" customHeight="1" x14ac:dyDescent="0.3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P14342" s="2"/>
    </row>
    <row r="14343" spans="1:16" ht="14.25" customHeight="1" x14ac:dyDescent="0.3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P14343" s="2"/>
    </row>
    <row r="14344" spans="1:16" ht="14.25" customHeight="1" x14ac:dyDescent="0.3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P14344" s="2"/>
    </row>
    <row r="14345" spans="1:16" ht="14.25" customHeight="1" x14ac:dyDescent="0.3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P14345" s="2"/>
    </row>
    <row r="14346" spans="1:16" ht="14.25" customHeight="1" x14ac:dyDescent="0.3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P14346" s="2"/>
    </row>
    <row r="14347" spans="1:16" ht="14.25" customHeight="1" x14ac:dyDescent="0.3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P14347" s="2"/>
    </row>
    <row r="14348" spans="1:16" ht="14.25" customHeight="1" x14ac:dyDescent="0.3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P14348" s="2"/>
    </row>
    <row r="14349" spans="1:16" ht="14.25" customHeight="1" x14ac:dyDescent="0.3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P14349" s="2"/>
    </row>
    <row r="14350" spans="1:16" ht="14.25" customHeight="1" x14ac:dyDescent="0.3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P14350" s="2"/>
    </row>
    <row r="14351" spans="1:16" ht="14.25" customHeight="1" x14ac:dyDescent="0.3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P14351" s="2"/>
    </row>
    <row r="14352" spans="1:16" ht="14.25" customHeight="1" x14ac:dyDescent="0.3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P14352" s="2"/>
    </row>
    <row r="14353" spans="1:16" ht="14.25" customHeight="1" x14ac:dyDescent="0.3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P14353" s="2"/>
    </row>
    <row r="14354" spans="1:16" ht="14.25" customHeight="1" x14ac:dyDescent="0.3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P14354" s="2"/>
    </row>
    <row r="14355" spans="1:16" ht="14.25" customHeight="1" x14ac:dyDescent="0.3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P14355" s="2"/>
    </row>
    <row r="14356" spans="1:16" ht="14.25" customHeight="1" x14ac:dyDescent="0.3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P14356" s="2"/>
    </row>
    <row r="14357" spans="1:16" ht="14.25" customHeight="1" x14ac:dyDescent="0.3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P14357" s="2"/>
    </row>
    <row r="14358" spans="1:16" ht="14.25" customHeight="1" x14ac:dyDescent="0.3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P14358" s="2"/>
    </row>
    <row r="14359" spans="1:16" ht="14.25" customHeight="1" x14ac:dyDescent="0.3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P14359" s="2"/>
    </row>
    <row r="14360" spans="1:16" ht="14.25" customHeight="1" x14ac:dyDescent="0.3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P14360" s="2"/>
    </row>
    <row r="14361" spans="1:16" ht="14.25" customHeight="1" x14ac:dyDescent="0.3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P14361" s="2"/>
    </row>
    <row r="14362" spans="1:16" ht="14.25" customHeight="1" x14ac:dyDescent="0.3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P14362" s="2"/>
    </row>
    <row r="14363" spans="1:16" ht="14.25" customHeight="1" x14ac:dyDescent="0.3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P14363" s="2"/>
    </row>
    <row r="14364" spans="1:16" ht="14.25" customHeight="1" x14ac:dyDescent="0.3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P14364" s="2"/>
    </row>
    <row r="14365" spans="1:16" ht="14.25" customHeight="1" x14ac:dyDescent="0.3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P14365" s="2"/>
    </row>
    <row r="14366" spans="1:16" ht="14.25" customHeight="1" x14ac:dyDescent="0.3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P14366" s="2"/>
    </row>
    <row r="14367" spans="1:16" ht="14.25" customHeight="1" x14ac:dyDescent="0.3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P14367" s="2"/>
    </row>
    <row r="14368" spans="1:16" ht="14.25" customHeight="1" x14ac:dyDescent="0.3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P14368" s="2"/>
    </row>
    <row r="14369" spans="1:16" ht="14.25" customHeight="1" x14ac:dyDescent="0.3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P14369" s="2"/>
    </row>
    <row r="14370" spans="1:16" ht="14.25" customHeight="1" x14ac:dyDescent="0.3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P14370" s="2"/>
    </row>
    <row r="14371" spans="1:16" ht="14.25" customHeight="1" x14ac:dyDescent="0.3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P14371" s="2"/>
    </row>
    <row r="14372" spans="1:16" ht="14.25" customHeight="1" x14ac:dyDescent="0.3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P14372" s="2"/>
    </row>
    <row r="14373" spans="1:16" ht="14.25" customHeight="1" x14ac:dyDescent="0.3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P14373" s="2"/>
    </row>
    <row r="14374" spans="1:16" ht="14.25" customHeight="1" x14ac:dyDescent="0.3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P14374" s="2"/>
    </row>
    <row r="14375" spans="1:16" ht="14.25" customHeight="1" x14ac:dyDescent="0.3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P14375" s="2"/>
    </row>
    <row r="14376" spans="1:16" ht="14.25" customHeight="1" x14ac:dyDescent="0.3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P14376" s="2"/>
    </row>
    <row r="14377" spans="1:16" ht="14.25" customHeight="1" x14ac:dyDescent="0.3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P14377" s="2"/>
    </row>
    <row r="14378" spans="1:16" ht="14.25" customHeight="1" x14ac:dyDescent="0.3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P14378" s="2"/>
    </row>
    <row r="14379" spans="1:16" ht="14.25" customHeight="1" x14ac:dyDescent="0.3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P14379" s="2"/>
    </row>
    <row r="14380" spans="1:16" ht="14.25" customHeight="1" x14ac:dyDescent="0.3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P14380" s="2"/>
    </row>
    <row r="14381" spans="1:16" ht="14.25" customHeight="1" x14ac:dyDescent="0.3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P14381" s="2"/>
    </row>
    <row r="14382" spans="1:16" ht="14.25" customHeight="1" x14ac:dyDescent="0.3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P14382" s="2"/>
    </row>
    <row r="14383" spans="1:16" ht="14.25" customHeight="1" x14ac:dyDescent="0.3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P14383" s="2"/>
    </row>
    <row r="14384" spans="1:16" ht="14.25" customHeight="1" x14ac:dyDescent="0.3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P14384" s="2"/>
    </row>
    <row r="14385" spans="1:16" ht="14.25" customHeight="1" x14ac:dyDescent="0.3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P14385" s="2"/>
    </row>
    <row r="14386" spans="1:16" ht="14.25" customHeight="1" x14ac:dyDescent="0.3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P14386" s="2"/>
    </row>
    <row r="14387" spans="1:16" ht="14.25" customHeight="1" x14ac:dyDescent="0.3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P14387" s="2"/>
    </row>
    <row r="14388" spans="1:16" ht="14.25" customHeight="1" x14ac:dyDescent="0.3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P14388" s="2"/>
    </row>
    <row r="14389" spans="1:16" ht="14.25" customHeight="1" x14ac:dyDescent="0.3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P14389" s="2"/>
    </row>
    <row r="14390" spans="1:16" ht="14.25" customHeight="1" x14ac:dyDescent="0.3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P14390" s="2"/>
    </row>
    <row r="14391" spans="1:16" ht="14.25" customHeight="1" x14ac:dyDescent="0.3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P14391" s="2"/>
    </row>
    <row r="14392" spans="1:16" ht="14.25" customHeight="1" x14ac:dyDescent="0.3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P14392" s="2"/>
    </row>
    <row r="14393" spans="1:16" ht="14.25" customHeight="1" x14ac:dyDescent="0.3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P14393" s="2"/>
    </row>
    <row r="14394" spans="1:16" ht="14.25" customHeight="1" x14ac:dyDescent="0.3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P14394" s="2"/>
    </row>
    <row r="14395" spans="1:16" ht="14.25" customHeight="1" x14ac:dyDescent="0.3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P14395" s="2"/>
    </row>
    <row r="14396" spans="1:16" ht="14.25" customHeight="1" x14ac:dyDescent="0.3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P14396" s="2"/>
    </row>
    <row r="14397" spans="1:16" ht="14.25" customHeight="1" x14ac:dyDescent="0.3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P14397" s="2"/>
    </row>
    <row r="14398" spans="1:16" ht="14.25" customHeight="1" x14ac:dyDescent="0.3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P14398" s="2"/>
    </row>
    <row r="14399" spans="1:16" ht="14.25" customHeight="1" x14ac:dyDescent="0.3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P14399" s="2"/>
    </row>
    <row r="14400" spans="1:16" ht="14.25" customHeight="1" x14ac:dyDescent="0.3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P14400" s="2"/>
    </row>
    <row r="14401" spans="1:16" ht="14.25" customHeight="1" x14ac:dyDescent="0.3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P14401" s="2"/>
    </row>
    <row r="14402" spans="1:16" ht="14.25" customHeight="1" x14ac:dyDescent="0.3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 t="shared" si="448"/>
        <v>251.17500000000001</v>
      </c>
      <c r="H14402" s="2">
        <f t="shared" si="44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P14402" s="2"/>
    </row>
    <row r="14403" spans="1:16" ht="14.25" customHeight="1" x14ac:dyDescent="0.3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 t="shared" ref="G14403:G14466" si="450">E14403*F14403</f>
        <v>152.4195</v>
      </c>
      <c r="H14403" s="2">
        <f t="shared" ref="H14403:H14466" si="451"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P14403" s="2"/>
    </row>
    <row r="14404" spans="1:16" ht="14.25" customHeight="1" x14ac:dyDescent="0.3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P14404" s="2"/>
    </row>
    <row r="14405" spans="1:16" ht="14.25" customHeight="1" x14ac:dyDescent="0.3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P14405" s="2"/>
    </row>
    <row r="14406" spans="1:16" ht="14.25" customHeight="1" x14ac:dyDescent="0.3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P14406" s="2"/>
    </row>
    <row r="14407" spans="1:16" ht="14.25" customHeight="1" x14ac:dyDescent="0.3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P14407" s="2"/>
    </row>
    <row r="14408" spans="1:16" ht="14.25" customHeight="1" x14ac:dyDescent="0.3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P14408" s="2"/>
    </row>
    <row r="14409" spans="1:16" ht="14.25" customHeight="1" x14ac:dyDescent="0.3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P14409" s="2"/>
    </row>
    <row r="14410" spans="1:16" ht="14.25" customHeight="1" x14ac:dyDescent="0.3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P14410" s="2"/>
    </row>
    <row r="14411" spans="1:16" ht="14.25" customHeight="1" x14ac:dyDescent="0.3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P14411" s="2"/>
    </row>
    <row r="14412" spans="1:16" ht="14.25" customHeight="1" x14ac:dyDescent="0.3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P14412" s="2"/>
    </row>
    <row r="14413" spans="1:16" ht="14.25" customHeight="1" x14ac:dyDescent="0.3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P14413" s="2"/>
    </row>
    <row r="14414" spans="1:16" ht="14.25" customHeight="1" x14ac:dyDescent="0.3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P14414" s="2"/>
    </row>
    <row r="14415" spans="1:16" ht="14.25" customHeight="1" x14ac:dyDescent="0.3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P14415" s="2"/>
    </row>
    <row r="14416" spans="1:16" ht="14.25" customHeight="1" x14ac:dyDescent="0.3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P14416" s="2"/>
    </row>
    <row r="14417" spans="1:16" ht="14.25" customHeight="1" x14ac:dyDescent="0.3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P14417" s="2"/>
    </row>
    <row r="14418" spans="1:16" ht="14.25" customHeight="1" x14ac:dyDescent="0.3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P14418" s="2"/>
    </row>
    <row r="14419" spans="1:16" ht="14.25" customHeight="1" x14ac:dyDescent="0.3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P14419" s="2"/>
    </row>
    <row r="14420" spans="1:16" ht="14.25" customHeight="1" x14ac:dyDescent="0.3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P14420" s="2"/>
    </row>
    <row r="14421" spans="1:16" ht="14.25" customHeight="1" x14ac:dyDescent="0.3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P14421" s="2"/>
    </row>
    <row r="14422" spans="1:16" ht="14.25" customHeight="1" x14ac:dyDescent="0.3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P14422" s="2"/>
    </row>
    <row r="14423" spans="1:16" ht="14.25" customHeight="1" x14ac:dyDescent="0.3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P14423" s="2"/>
    </row>
    <row r="14424" spans="1:16" ht="14.25" customHeight="1" x14ac:dyDescent="0.3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P14424" s="2"/>
    </row>
    <row r="14425" spans="1:16" ht="14.25" customHeight="1" x14ac:dyDescent="0.3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P14425" s="2"/>
    </row>
    <row r="14426" spans="1:16" ht="14.25" customHeight="1" x14ac:dyDescent="0.3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P14426" s="2"/>
    </row>
    <row r="14427" spans="1:16" ht="14.25" customHeight="1" x14ac:dyDescent="0.3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P14427" s="2"/>
    </row>
    <row r="14428" spans="1:16" ht="14.25" customHeight="1" x14ac:dyDescent="0.3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P14428" s="2"/>
    </row>
    <row r="14429" spans="1:16" ht="14.25" customHeight="1" x14ac:dyDescent="0.3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P14429" s="2"/>
    </row>
    <row r="14430" spans="1:16" ht="14.25" customHeight="1" x14ac:dyDescent="0.3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P14430" s="2"/>
    </row>
    <row r="14431" spans="1:16" ht="14.25" customHeight="1" x14ac:dyDescent="0.3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P14431" s="2"/>
    </row>
    <row r="14432" spans="1:16" ht="14.25" customHeight="1" x14ac:dyDescent="0.3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P14432" s="2"/>
    </row>
    <row r="14433" spans="1:16" ht="14.25" customHeight="1" x14ac:dyDescent="0.3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P14433" s="2"/>
    </row>
    <row r="14434" spans="1:16" ht="14.25" customHeight="1" x14ac:dyDescent="0.3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P14434" s="2"/>
    </row>
    <row r="14435" spans="1:16" ht="14.25" customHeight="1" x14ac:dyDescent="0.3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P14435" s="2"/>
    </row>
    <row r="14436" spans="1:16" ht="14.25" customHeight="1" x14ac:dyDescent="0.3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P14436" s="2"/>
    </row>
    <row r="14437" spans="1:16" ht="14.25" customHeight="1" x14ac:dyDescent="0.3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P14437" s="2"/>
    </row>
    <row r="14438" spans="1:16" ht="14.25" customHeight="1" x14ac:dyDescent="0.3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P14438" s="2"/>
    </row>
    <row r="14439" spans="1:16" ht="14.25" customHeight="1" x14ac:dyDescent="0.3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P14439" s="2"/>
    </row>
    <row r="14440" spans="1:16" ht="14.25" customHeight="1" x14ac:dyDescent="0.3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P14440" s="2"/>
    </row>
    <row r="14441" spans="1:16" ht="14.25" customHeight="1" x14ac:dyDescent="0.3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P14441" s="2"/>
    </row>
    <row r="14442" spans="1:16" ht="14.25" customHeight="1" x14ac:dyDescent="0.3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P14442" s="2"/>
    </row>
    <row r="14443" spans="1:16" ht="14.25" customHeight="1" x14ac:dyDescent="0.3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P14443" s="2"/>
    </row>
    <row r="14444" spans="1:16" ht="14.25" customHeight="1" x14ac:dyDescent="0.3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P14444" s="2"/>
    </row>
    <row r="14445" spans="1:16" ht="14.25" customHeight="1" x14ac:dyDescent="0.3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P14445" s="2"/>
    </row>
    <row r="14446" spans="1:16" ht="14.25" customHeight="1" x14ac:dyDescent="0.3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P14446" s="2"/>
    </row>
    <row r="14447" spans="1:16" ht="14.25" customHeight="1" x14ac:dyDescent="0.3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P14447" s="2"/>
    </row>
    <row r="14448" spans="1:16" ht="14.25" customHeight="1" x14ac:dyDescent="0.3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P14448" s="2"/>
    </row>
    <row r="14449" spans="1:16" ht="14.25" customHeight="1" x14ac:dyDescent="0.3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P14449" s="2"/>
    </row>
    <row r="14450" spans="1:16" ht="14.25" customHeight="1" x14ac:dyDescent="0.3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P14450" s="2"/>
    </row>
    <row r="14451" spans="1:16" ht="14.25" customHeight="1" x14ac:dyDescent="0.3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P14451" s="2"/>
    </row>
    <row r="14452" spans="1:16" ht="14.25" customHeight="1" x14ac:dyDescent="0.3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P14452" s="2"/>
    </row>
    <row r="14453" spans="1:16" ht="14.25" customHeight="1" x14ac:dyDescent="0.3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P14453" s="2"/>
    </row>
    <row r="14454" spans="1:16" ht="14.25" customHeight="1" x14ac:dyDescent="0.3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P14454" s="2"/>
    </row>
    <row r="14455" spans="1:16" ht="14.25" customHeight="1" x14ac:dyDescent="0.3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P14455" s="2"/>
    </row>
    <row r="14456" spans="1:16" ht="14.25" customHeight="1" x14ac:dyDescent="0.3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P14456" s="2"/>
    </row>
    <row r="14457" spans="1:16" ht="14.25" customHeight="1" x14ac:dyDescent="0.3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P14457" s="2"/>
    </row>
    <row r="14458" spans="1:16" ht="14.25" customHeight="1" x14ac:dyDescent="0.3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P14458" s="2"/>
    </row>
    <row r="14459" spans="1:16" ht="14.25" customHeight="1" x14ac:dyDescent="0.3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P14459" s="2"/>
    </row>
    <row r="14460" spans="1:16" ht="14.25" customHeight="1" x14ac:dyDescent="0.3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P14460" s="2"/>
    </row>
    <row r="14461" spans="1:16" ht="14.25" customHeight="1" x14ac:dyDescent="0.3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P14461" s="2"/>
    </row>
    <row r="14462" spans="1:16" ht="14.25" customHeight="1" x14ac:dyDescent="0.3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P14462" s="2"/>
    </row>
    <row r="14463" spans="1:16" ht="14.25" customHeight="1" x14ac:dyDescent="0.3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P14463" s="2"/>
    </row>
    <row r="14464" spans="1:16" ht="14.25" customHeight="1" x14ac:dyDescent="0.3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P14464" s="2"/>
    </row>
    <row r="14465" spans="1:16" ht="14.25" customHeight="1" x14ac:dyDescent="0.3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P14465" s="2"/>
    </row>
    <row r="14466" spans="1:16" ht="14.25" customHeight="1" x14ac:dyDescent="0.3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 t="shared" si="450"/>
        <v>394.2842</v>
      </c>
      <c r="H14466" s="2">
        <f t="shared" si="451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P14466" s="2"/>
    </row>
    <row r="14467" spans="1:16" ht="14.25" customHeight="1" x14ac:dyDescent="0.3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 t="shared" ref="G14467:G14530" si="452">E14467*F14467</f>
        <v>827.69279999999992</v>
      </c>
      <c r="H14467" s="2">
        <f t="shared" ref="H14467:H14530" si="453"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P14467" s="2"/>
    </row>
    <row r="14468" spans="1:16" ht="14.25" customHeight="1" x14ac:dyDescent="0.3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P14468" s="2"/>
    </row>
    <row r="14469" spans="1:16" ht="14.25" customHeight="1" x14ac:dyDescent="0.3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P14469" s="2"/>
    </row>
    <row r="14470" spans="1:16" ht="14.25" customHeight="1" x14ac:dyDescent="0.3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P14470" s="2"/>
    </row>
    <row r="14471" spans="1:16" ht="14.25" customHeight="1" x14ac:dyDescent="0.3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P14471" s="2"/>
    </row>
    <row r="14472" spans="1:16" ht="14.25" customHeight="1" x14ac:dyDescent="0.3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P14472" s="2"/>
    </row>
    <row r="14473" spans="1:16" ht="14.25" customHeight="1" x14ac:dyDescent="0.3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P14473" s="2"/>
    </row>
    <row r="14474" spans="1:16" ht="14.25" customHeight="1" x14ac:dyDescent="0.3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P14474" s="2"/>
    </row>
    <row r="14475" spans="1:16" ht="14.25" customHeight="1" x14ac:dyDescent="0.3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P14475" s="2"/>
    </row>
    <row r="14476" spans="1:16" ht="14.25" customHeight="1" x14ac:dyDescent="0.3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P14476" s="2"/>
    </row>
    <row r="14477" spans="1:16" ht="14.25" customHeight="1" x14ac:dyDescent="0.3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P14477" s="2"/>
    </row>
    <row r="14478" spans="1:16" ht="14.25" customHeight="1" x14ac:dyDescent="0.3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P14478" s="2"/>
    </row>
    <row r="14479" spans="1:16" ht="14.25" customHeight="1" x14ac:dyDescent="0.3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P14479" s="2"/>
    </row>
    <row r="14480" spans="1:16" ht="14.25" customHeight="1" x14ac:dyDescent="0.3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P14480" s="2"/>
    </row>
    <row r="14481" spans="1:16" ht="14.25" customHeight="1" x14ac:dyDescent="0.3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P14481" s="2"/>
    </row>
    <row r="14482" spans="1:16" ht="14.25" customHeight="1" x14ac:dyDescent="0.3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P14482" s="2"/>
    </row>
    <row r="14483" spans="1:16" ht="14.25" customHeight="1" x14ac:dyDescent="0.3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P14483" s="2"/>
    </row>
    <row r="14484" spans="1:16" ht="14.25" customHeight="1" x14ac:dyDescent="0.3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P14484" s="2"/>
    </row>
    <row r="14485" spans="1:16" ht="14.25" customHeight="1" x14ac:dyDescent="0.3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P14485" s="2"/>
    </row>
    <row r="14486" spans="1:16" ht="14.25" customHeight="1" x14ac:dyDescent="0.3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P14486" s="2"/>
    </row>
    <row r="14487" spans="1:16" ht="14.25" customHeight="1" x14ac:dyDescent="0.3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P14487" s="2"/>
    </row>
    <row r="14488" spans="1:16" ht="14.25" customHeight="1" x14ac:dyDescent="0.3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P14488" s="2"/>
    </row>
    <row r="14489" spans="1:16" ht="14.25" customHeight="1" x14ac:dyDescent="0.3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P14489" s="2"/>
    </row>
    <row r="14490" spans="1:16" ht="14.25" customHeight="1" x14ac:dyDescent="0.3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P14490" s="2"/>
    </row>
    <row r="14491" spans="1:16" ht="14.25" customHeight="1" x14ac:dyDescent="0.3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P14491" s="2"/>
    </row>
    <row r="14492" spans="1:16" ht="14.25" customHeight="1" x14ac:dyDescent="0.3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P14492" s="2"/>
    </row>
    <row r="14493" spans="1:16" ht="14.25" customHeight="1" x14ac:dyDescent="0.3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P14493" s="2"/>
    </row>
    <row r="14494" spans="1:16" ht="14.25" customHeight="1" x14ac:dyDescent="0.3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P14494" s="2"/>
    </row>
    <row r="14495" spans="1:16" ht="14.25" customHeight="1" x14ac:dyDescent="0.3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P14495" s="2"/>
    </row>
    <row r="14496" spans="1:16" ht="14.25" customHeight="1" x14ac:dyDescent="0.3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P14496" s="2"/>
    </row>
    <row r="14497" spans="1:16" ht="14.25" customHeight="1" x14ac:dyDescent="0.3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P14497" s="2"/>
    </row>
    <row r="14498" spans="1:16" ht="14.25" customHeight="1" x14ac:dyDescent="0.3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P14498" s="2"/>
    </row>
    <row r="14499" spans="1:16" ht="14.25" customHeight="1" x14ac:dyDescent="0.3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P14499" s="2"/>
    </row>
    <row r="14500" spans="1:16" ht="14.25" customHeight="1" x14ac:dyDescent="0.3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P14500" s="2"/>
    </row>
    <row r="14501" spans="1:16" ht="14.25" customHeight="1" x14ac:dyDescent="0.3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P14501" s="2"/>
    </row>
    <row r="14502" spans="1:16" ht="14.25" customHeight="1" x14ac:dyDescent="0.3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P14502" s="2"/>
    </row>
    <row r="14503" spans="1:16" ht="14.25" customHeight="1" x14ac:dyDescent="0.3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P14503" s="2"/>
    </row>
    <row r="14504" spans="1:16" ht="14.25" customHeight="1" x14ac:dyDescent="0.3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P14504" s="2"/>
    </row>
    <row r="14505" spans="1:16" ht="14.25" customHeight="1" x14ac:dyDescent="0.3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P14505" s="2"/>
    </row>
    <row r="14506" spans="1:16" ht="14.25" customHeight="1" x14ac:dyDescent="0.3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P14506" s="2"/>
    </row>
    <row r="14507" spans="1:16" ht="14.25" customHeight="1" x14ac:dyDescent="0.3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P14507" s="2"/>
    </row>
    <row r="14508" spans="1:16" ht="14.25" customHeight="1" x14ac:dyDescent="0.3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P14508" s="2"/>
    </row>
    <row r="14509" spans="1:16" ht="14.25" customHeight="1" x14ac:dyDescent="0.3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P14509" s="2"/>
    </row>
    <row r="14510" spans="1:16" ht="14.25" customHeight="1" x14ac:dyDescent="0.3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P14510" s="2"/>
    </row>
    <row r="14511" spans="1:16" ht="14.25" customHeight="1" x14ac:dyDescent="0.3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P14511" s="2"/>
    </row>
    <row r="14512" spans="1:16" ht="14.25" customHeight="1" x14ac:dyDescent="0.3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P14512" s="2"/>
    </row>
    <row r="14513" spans="1:16" ht="14.25" customHeight="1" x14ac:dyDescent="0.3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P14513" s="2"/>
    </row>
    <row r="14514" spans="1:16" ht="14.25" customHeight="1" x14ac:dyDescent="0.3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P14514" s="2"/>
    </row>
    <row r="14515" spans="1:16" ht="14.25" customHeight="1" x14ac:dyDescent="0.3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P14515" s="2"/>
    </row>
    <row r="14516" spans="1:16" ht="14.25" customHeight="1" x14ac:dyDescent="0.3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P14516" s="2"/>
    </row>
    <row r="14517" spans="1:16" ht="14.25" customHeight="1" x14ac:dyDescent="0.3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P14517" s="2"/>
    </row>
    <row r="14518" spans="1:16" ht="14.25" customHeight="1" x14ac:dyDescent="0.3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P14518" s="2"/>
    </row>
    <row r="14519" spans="1:16" ht="14.25" customHeight="1" x14ac:dyDescent="0.3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P14519" s="2"/>
    </row>
    <row r="14520" spans="1:16" ht="14.25" customHeight="1" x14ac:dyDescent="0.3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P14520" s="2"/>
    </row>
    <row r="14521" spans="1:16" ht="14.25" customHeight="1" x14ac:dyDescent="0.3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P14521" s="2"/>
    </row>
    <row r="14522" spans="1:16" ht="14.25" customHeight="1" x14ac:dyDescent="0.3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P14522" s="2"/>
    </row>
    <row r="14523" spans="1:16" ht="14.25" customHeight="1" x14ac:dyDescent="0.3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P14523" s="2"/>
    </row>
    <row r="14524" spans="1:16" ht="14.25" customHeight="1" x14ac:dyDescent="0.3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P14524" s="2"/>
    </row>
    <row r="14525" spans="1:16" ht="14.25" customHeight="1" x14ac:dyDescent="0.3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P14525" s="2"/>
    </row>
    <row r="14526" spans="1:16" ht="14.25" customHeight="1" x14ac:dyDescent="0.3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P14526" s="2"/>
    </row>
    <row r="14527" spans="1:16" ht="14.25" customHeight="1" x14ac:dyDescent="0.3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P14527" s="2"/>
    </row>
    <row r="14528" spans="1:16" ht="14.25" customHeight="1" x14ac:dyDescent="0.3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P14528" s="2"/>
    </row>
    <row r="14529" spans="1:16" ht="14.25" customHeight="1" x14ac:dyDescent="0.3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P14529" s="2"/>
    </row>
    <row r="14530" spans="1:16" ht="14.25" customHeight="1" x14ac:dyDescent="0.3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 t="shared" si="452"/>
        <v>715.56169999999997</v>
      </c>
      <c r="H14530" s="2">
        <f t="shared" si="453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P14530" s="2"/>
    </row>
    <row r="14531" spans="1:16" ht="14.25" customHeight="1" x14ac:dyDescent="0.3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 t="shared" ref="G14531:G14594" si="454">E14531*F14531</f>
        <v>719.51100000000008</v>
      </c>
      <c r="H14531" s="2">
        <f t="shared" ref="H14531:H14594" si="455"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P14531" s="2"/>
    </row>
    <row r="14532" spans="1:16" ht="14.25" customHeight="1" x14ac:dyDescent="0.3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P14532" s="2"/>
    </row>
    <row r="14533" spans="1:16" ht="14.25" customHeight="1" x14ac:dyDescent="0.3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P14533" s="2"/>
    </row>
    <row r="14534" spans="1:16" ht="14.25" customHeight="1" x14ac:dyDescent="0.3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P14534" s="2"/>
    </row>
    <row r="14535" spans="1:16" ht="14.25" customHeight="1" x14ac:dyDescent="0.3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P14535" s="2"/>
    </row>
    <row r="14536" spans="1:16" ht="14.25" customHeight="1" x14ac:dyDescent="0.3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P14536" s="2"/>
    </row>
    <row r="14537" spans="1:16" ht="14.25" customHeight="1" x14ac:dyDescent="0.3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P14537" s="2"/>
    </row>
    <row r="14538" spans="1:16" ht="14.25" customHeight="1" x14ac:dyDescent="0.3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P14538" s="2"/>
    </row>
    <row r="14539" spans="1:16" ht="14.25" customHeight="1" x14ac:dyDescent="0.3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P14539" s="2"/>
    </row>
    <row r="14540" spans="1:16" ht="14.25" customHeight="1" x14ac:dyDescent="0.3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P14540" s="2"/>
    </row>
    <row r="14541" spans="1:16" ht="14.25" customHeight="1" x14ac:dyDescent="0.3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P14541" s="2"/>
    </row>
    <row r="14542" spans="1:16" ht="14.25" customHeight="1" x14ac:dyDescent="0.3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P14542" s="2"/>
    </row>
    <row r="14543" spans="1:16" ht="14.25" customHeight="1" x14ac:dyDescent="0.3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P14543" s="2"/>
    </row>
    <row r="14544" spans="1:16" ht="14.25" customHeight="1" x14ac:dyDescent="0.3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P14544" s="2"/>
    </row>
    <row r="14545" spans="1:16" ht="14.25" customHeight="1" x14ac:dyDescent="0.3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P14545" s="2"/>
    </row>
    <row r="14546" spans="1:16" ht="14.25" customHeight="1" x14ac:dyDescent="0.3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P14546" s="2"/>
    </row>
    <row r="14547" spans="1:16" ht="14.25" customHeight="1" x14ac:dyDescent="0.3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P14547" s="2"/>
    </row>
    <row r="14548" spans="1:16" ht="14.25" customHeight="1" x14ac:dyDescent="0.3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P14548" s="2"/>
    </row>
    <row r="14549" spans="1:16" ht="14.25" customHeight="1" x14ac:dyDescent="0.3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P14549" s="2"/>
    </row>
    <row r="14550" spans="1:16" ht="14.25" customHeight="1" x14ac:dyDescent="0.3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P14550" s="2"/>
    </row>
    <row r="14551" spans="1:16" ht="14.25" customHeight="1" x14ac:dyDescent="0.3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P14551" s="2"/>
    </row>
    <row r="14552" spans="1:16" ht="14.25" customHeight="1" x14ac:dyDescent="0.3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P14552" s="2"/>
    </row>
    <row r="14553" spans="1:16" ht="14.25" customHeight="1" x14ac:dyDescent="0.3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P14553" s="2"/>
    </row>
    <row r="14554" spans="1:16" ht="14.25" customHeight="1" x14ac:dyDescent="0.3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P14554" s="2"/>
    </row>
    <row r="14555" spans="1:16" ht="14.25" customHeight="1" x14ac:dyDescent="0.3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P14555" s="2"/>
    </row>
    <row r="14556" spans="1:16" ht="14.25" customHeight="1" x14ac:dyDescent="0.3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P14556" s="2"/>
    </row>
    <row r="14557" spans="1:16" ht="14.25" customHeight="1" x14ac:dyDescent="0.3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P14557" s="2"/>
    </row>
    <row r="14558" spans="1:16" ht="14.25" customHeight="1" x14ac:dyDescent="0.3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P14558" s="2"/>
    </row>
    <row r="14559" spans="1:16" ht="14.25" customHeight="1" x14ac:dyDescent="0.3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P14559" s="2"/>
    </row>
    <row r="14560" spans="1:16" ht="14.25" customHeight="1" x14ac:dyDescent="0.3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P14560" s="2"/>
    </row>
    <row r="14561" spans="1:16" ht="14.25" customHeight="1" x14ac:dyDescent="0.3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P14561" s="2"/>
    </row>
    <row r="14562" spans="1:16" ht="14.25" customHeight="1" x14ac:dyDescent="0.3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P14562" s="2"/>
    </row>
    <row r="14563" spans="1:16" ht="14.25" customHeight="1" x14ac:dyDescent="0.3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P14563" s="2"/>
    </row>
    <row r="14564" spans="1:16" ht="14.25" customHeight="1" x14ac:dyDescent="0.3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P14564" s="2"/>
    </row>
    <row r="14565" spans="1:16" ht="14.25" customHeight="1" x14ac:dyDescent="0.3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P14565" s="2"/>
    </row>
    <row r="14566" spans="1:16" ht="14.25" customHeight="1" x14ac:dyDescent="0.3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P14566" s="2"/>
    </row>
    <row r="14567" spans="1:16" ht="14.25" customHeight="1" x14ac:dyDescent="0.3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P14567" s="2"/>
    </row>
    <row r="14568" spans="1:16" ht="14.25" customHeight="1" x14ac:dyDescent="0.3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P14568" s="2"/>
    </row>
    <row r="14569" spans="1:16" ht="14.25" customHeight="1" x14ac:dyDescent="0.3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P14569" s="2"/>
    </row>
    <row r="14570" spans="1:16" ht="14.25" customHeight="1" x14ac:dyDescent="0.3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P14570" s="2"/>
    </row>
    <row r="14571" spans="1:16" ht="14.25" customHeight="1" x14ac:dyDescent="0.3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P14571" s="2"/>
    </row>
    <row r="14572" spans="1:16" ht="14.25" customHeight="1" x14ac:dyDescent="0.3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P14572" s="2"/>
    </row>
    <row r="14573" spans="1:16" ht="14.25" customHeight="1" x14ac:dyDescent="0.3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P14573" s="2"/>
    </row>
    <row r="14574" spans="1:16" ht="14.25" customHeight="1" x14ac:dyDescent="0.3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P14574" s="2"/>
    </row>
    <row r="14575" spans="1:16" ht="14.25" customHeight="1" x14ac:dyDescent="0.3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P14575" s="2"/>
    </row>
    <row r="14576" spans="1:16" ht="14.25" customHeight="1" x14ac:dyDescent="0.3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P14576" s="2"/>
    </row>
    <row r="14577" spans="1:16" ht="14.25" customHeight="1" x14ac:dyDescent="0.3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P14577" s="2"/>
    </row>
    <row r="14578" spans="1:16" ht="14.25" customHeight="1" x14ac:dyDescent="0.3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P14578" s="2"/>
    </row>
    <row r="14579" spans="1:16" ht="14.25" customHeight="1" x14ac:dyDescent="0.3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P14579" s="2"/>
    </row>
    <row r="14580" spans="1:16" ht="14.25" customHeight="1" x14ac:dyDescent="0.3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P14580" s="2"/>
    </row>
    <row r="14581" spans="1:16" ht="14.25" customHeight="1" x14ac:dyDescent="0.3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P14581" s="2"/>
    </row>
    <row r="14582" spans="1:16" ht="14.25" customHeight="1" x14ac:dyDescent="0.3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P14582" s="2"/>
    </row>
    <row r="14583" spans="1:16" ht="14.25" customHeight="1" x14ac:dyDescent="0.3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P14583" s="2"/>
    </row>
    <row r="14584" spans="1:16" ht="14.25" customHeight="1" x14ac:dyDescent="0.3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P14584" s="2"/>
    </row>
    <row r="14585" spans="1:16" ht="14.25" customHeight="1" x14ac:dyDescent="0.3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P14585" s="2"/>
    </row>
    <row r="14586" spans="1:16" ht="14.25" customHeight="1" x14ac:dyDescent="0.3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P14586" s="2"/>
    </row>
    <row r="14587" spans="1:16" ht="14.25" customHeight="1" x14ac:dyDescent="0.3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P14587" s="2"/>
    </row>
    <row r="14588" spans="1:16" ht="14.25" customHeight="1" x14ac:dyDescent="0.3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P14588" s="2"/>
    </row>
    <row r="14589" spans="1:16" ht="14.25" customHeight="1" x14ac:dyDescent="0.3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P14589" s="2"/>
    </row>
    <row r="14590" spans="1:16" ht="14.25" customHeight="1" x14ac:dyDescent="0.3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P14590" s="2"/>
    </row>
    <row r="14591" spans="1:16" ht="14.25" customHeight="1" x14ac:dyDescent="0.3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P14591" s="2"/>
    </row>
    <row r="14592" spans="1:16" ht="14.25" customHeight="1" x14ac:dyDescent="0.3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  <c r="P14592" s="2"/>
    </row>
    <row r="14593" spans="1:16" ht="14.25" customHeight="1" x14ac:dyDescent="0.3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P14593" s="2"/>
    </row>
    <row r="14594" spans="1:16" ht="14.25" customHeight="1" x14ac:dyDescent="0.3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 t="shared" si="454"/>
        <v>339.33359999999999</v>
      </c>
      <c r="H14594" s="2">
        <f t="shared" si="455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P14594" s="2"/>
    </row>
    <row r="14595" spans="1:16" ht="14.25" customHeight="1" x14ac:dyDescent="0.3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 t="shared" ref="G14595:G14658" si="456">E14595*F14595</f>
        <v>627.53599999999994</v>
      </c>
      <c r="H14595" s="2">
        <f t="shared" ref="H14595:H14658" si="457"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P14595" s="2"/>
    </row>
    <row r="14596" spans="1:16" ht="14.25" customHeight="1" x14ac:dyDescent="0.3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P14596" s="2"/>
    </row>
    <row r="14597" spans="1:16" ht="14.25" customHeight="1" x14ac:dyDescent="0.3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P14597" s="2"/>
    </row>
    <row r="14598" spans="1:16" ht="14.25" customHeight="1" x14ac:dyDescent="0.3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P14598" s="2"/>
    </row>
    <row r="14599" spans="1:16" ht="14.25" customHeight="1" x14ac:dyDescent="0.3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P14599" s="2"/>
    </row>
    <row r="14600" spans="1:16" ht="14.25" customHeight="1" x14ac:dyDescent="0.3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P14600" s="2"/>
    </row>
    <row r="14601" spans="1:16" ht="14.25" customHeight="1" x14ac:dyDescent="0.3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P14601" s="2"/>
    </row>
    <row r="14602" spans="1:16" ht="14.25" customHeight="1" x14ac:dyDescent="0.3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P14602" s="2"/>
    </row>
    <row r="14603" spans="1:16" ht="14.25" customHeight="1" x14ac:dyDescent="0.3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P14603" s="2"/>
    </row>
    <row r="14604" spans="1:16" ht="14.25" customHeight="1" x14ac:dyDescent="0.3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P14604" s="2"/>
    </row>
    <row r="14605" spans="1:16" ht="14.25" customHeight="1" x14ac:dyDescent="0.3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P14605" s="2"/>
    </row>
    <row r="14606" spans="1:16" ht="14.25" customHeight="1" x14ac:dyDescent="0.3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P14606" s="2"/>
    </row>
    <row r="14607" spans="1:16" ht="14.25" customHeight="1" x14ac:dyDescent="0.3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P14607" s="2"/>
    </row>
    <row r="14608" spans="1:16" ht="14.25" customHeight="1" x14ac:dyDescent="0.3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  <c r="P14608" s="2"/>
    </row>
    <row r="14609" spans="1:16" ht="14.25" customHeight="1" x14ac:dyDescent="0.3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P14609" s="2"/>
    </row>
    <row r="14610" spans="1:16" ht="14.25" customHeight="1" x14ac:dyDescent="0.3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P14610" s="2"/>
    </row>
    <row r="14611" spans="1:16" ht="14.25" customHeight="1" x14ac:dyDescent="0.3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P14611" s="2"/>
    </row>
    <row r="14612" spans="1:16" ht="14.25" customHeight="1" x14ac:dyDescent="0.3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P14612" s="2"/>
    </row>
    <row r="14613" spans="1:16" ht="14.25" customHeight="1" x14ac:dyDescent="0.3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P14613" s="2"/>
    </row>
    <row r="14614" spans="1:16" ht="14.25" customHeight="1" x14ac:dyDescent="0.3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P14614" s="2"/>
    </row>
    <row r="14615" spans="1:16" ht="14.25" customHeight="1" x14ac:dyDescent="0.3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P14615" s="2"/>
    </row>
    <row r="14616" spans="1:16" ht="14.25" customHeight="1" x14ac:dyDescent="0.3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P14616" s="2"/>
    </row>
    <row r="14617" spans="1:16" ht="14.25" customHeight="1" x14ac:dyDescent="0.3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P14617" s="2"/>
    </row>
    <row r="14618" spans="1:16" ht="14.25" customHeight="1" x14ac:dyDescent="0.3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P14618" s="2"/>
    </row>
    <row r="14619" spans="1:16" ht="14.25" customHeight="1" x14ac:dyDescent="0.3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P14619" s="2"/>
    </row>
    <row r="14620" spans="1:16" ht="14.25" customHeight="1" x14ac:dyDescent="0.3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P14620" s="2"/>
    </row>
    <row r="14621" spans="1:16" ht="14.25" customHeight="1" x14ac:dyDescent="0.3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P14621" s="2"/>
    </row>
    <row r="14622" spans="1:16" ht="14.25" customHeight="1" x14ac:dyDescent="0.3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P14622" s="2"/>
    </row>
    <row r="14623" spans="1:16" ht="14.25" customHeight="1" x14ac:dyDescent="0.3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P14623" s="2"/>
    </row>
    <row r="14624" spans="1:16" ht="14.25" customHeight="1" x14ac:dyDescent="0.3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P14624" s="2"/>
    </row>
    <row r="14625" spans="1:16" ht="14.25" customHeight="1" x14ac:dyDescent="0.3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P14625" s="2"/>
    </row>
    <row r="14626" spans="1:16" ht="14.25" customHeight="1" x14ac:dyDescent="0.3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P14626" s="2"/>
    </row>
    <row r="14627" spans="1:16" ht="14.25" customHeight="1" x14ac:dyDescent="0.3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P14627" s="2"/>
    </row>
    <row r="14628" spans="1:16" ht="14.25" customHeight="1" x14ac:dyDescent="0.3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P14628" s="2"/>
    </row>
    <row r="14629" spans="1:16" ht="14.25" customHeight="1" x14ac:dyDescent="0.3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P14629" s="2"/>
    </row>
    <row r="14630" spans="1:16" ht="14.25" customHeight="1" x14ac:dyDescent="0.3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P14630" s="2"/>
    </row>
    <row r="14631" spans="1:16" ht="14.25" customHeight="1" x14ac:dyDescent="0.3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P14631" s="2"/>
    </row>
    <row r="14632" spans="1:16" ht="14.25" customHeight="1" x14ac:dyDescent="0.3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P14632" s="2"/>
    </row>
    <row r="14633" spans="1:16" ht="14.25" customHeight="1" x14ac:dyDescent="0.3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P14633" s="2"/>
    </row>
    <row r="14634" spans="1:16" ht="14.25" customHeight="1" x14ac:dyDescent="0.3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P14634" s="2"/>
    </row>
    <row r="14635" spans="1:16" ht="14.25" customHeight="1" x14ac:dyDescent="0.3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P14635" s="2"/>
    </row>
    <row r="14636" spans="1:16" ht="14.25" customHeight="1" x14ac:dyDescent="0.3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P14636" s="2"/>
    </row>
    <row r="14637" spans="1:16" ht="14.25" customHeight="1" x14ac:dyDescent="0.3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P14637" s="2"/>
    </row>
    <row r="14638" spans="1:16" ht="14.25" customHeight="1" x14ac:dyDescent="0.3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P14638" s="2"/>
    </row>
    <row r="14639" spans="1:16" ht="14.25" customHeight="1" x14ac:dyDescent="0.3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P14639" s="2"/>
    </row>
    <row r="14640" spans="1:16" ht="14.25" customHeight="1" x14ac:dyDescent="0.3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P14640" s="2"/>
    </row>
    <row r="14641" spans="1:16" ht="14.25" customHeight="1" x14ac:dyDescent="0.3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P14641" s="2"/>
    </row>
    <row r="14642" spans="1:16" ht="14.25" customHeight="1" x14ac:dyDescent="0.3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P14642" s="2"/>
    </row>
    <row r="14643" spans="1:16" ht="14.25" customHeight="1" x14ac:dyDescent="0.3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P14643" s="2"/>
    </row>
    <row r="14644" spans="1:16" ht="14.25" customHeight="1" x14ac:dyDescent="0.3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P14644" s="2"/>
    </row>
    <row r="14645" spans="1:16" ht="14.25" customHeight="1" x14ac:dyDescent="0.3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P14645" s="2"/>
    </row>
    <row r="14646" spans="1:16" ht="14.25" customHeight="1" x14ac:dyDescent="0.3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P14646" s="2"/>
    </row>
    <row r="14647" spans="1:16" ht="14.25" customHeight="1" x14ac:dyDescent="0.3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P14647" s="2"/>
    </row>
    <row r="14648" spans="1:16" ht="14.25" customHeight="1" x14ac:dyDescent="0.3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P14648" s="2"/>
    </row>
    <row r="14649" spans="1:16" ht="14.25" customHeight="1" x14ac:dyDescent="0.3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P14649" s="2"/>
    </row>
    <row r="14650" spans="1:16" ht="14.25" customHeight="1" x14ac:dyDescent="0.3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P14650" s="2"/>
    </row>
    <row r="14651" spans="1:16" ht="14.25" customHeight="1" x14ac:dyDescent="0.3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P14651" s="2"/>
    </row>
    <row r="14652" spans="1:16" ht="14.25" customHeight="1" x14ac:dyDescent="0.3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P14652" s="2"/>
    </row>
    <row r="14653" spans="1:16" ht="14.25" customHeight="1" x14ac:dyDescent="0.3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P14653" s="2"/>
    </row>
    <row r="14654" spans="1:16" ht="14.25" customHeight="1" x14ac:dyDescent="0.3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P14654" s="2"/>
    </row>
    <row r="14655" spans="1:16" ht="14.25" customHeight="1" x14ac:dyDescent="0.3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P14655" s="2"/>
    </row>
    <row r="14656" spans="1:16" ht="14.25" customHeight="1" x14ac:dyDescent="0.3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P14656" s="2"/>
    </row>
    <row r="14657" spans="1:16" ht="14.25" customHeight="1" x14ac:dyDescent="0.3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P14657" s="2"/>
    </row>
    <row r="14658" spans="1:16" ht="14.25" customHeight="1" x14ac:dyDescent="0.3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 t="shared" si="456"/>
        <v>1643.8081999999999</v>
      </c>
      <c r="H14658" s="2">
        <f t="shared" si="457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P14658" s="2"/>
    </row>
    <row r="14659" spans="1:16" ht="14.25" customHeight="1" x14ac:dyDescent="0.3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 t="shared" ref="G14659:G14722" si="458">E14659*F14659</f>
        <v>1793.5451999999998</v>
      </c>
      <c r="H14659" s="2">
        <f t="shared" ref="H14659:H14722" si="459"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P14659" s="2"/>
    </row>
    <row r="14660" spans="1:16" ht="14.25" customHeight="1" x14ac:dyDescent="0.3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P14660" s="2"/>
    </row>
    <row r="14661" spans="1:16" ht="14.25" customHeight="1" x14ac:dyDescent="0.3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P14661" s="2"/>
    </row>
    <row r="14662" spans="1:16" ht="14.25" customHeight="1" x14ac:dyDescent="0.3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P14662" s="2"/>
    </row>
    <row r="14663" spans="1:16" ht="14.25" customHeight="1" x14ac:dyDescent="0.3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P14663" s="2"/>
    </row>
    <row r="14664" spans="1:16" ht="14.25" customHeight="1" x14ac:dyDescent="0.3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P14664" s="2"/>
    </row>
    <row r="14665" spans="1:16" ht="14.25" customHeight="1" x14ac:dyDescent="0.3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P14665" s="2"/>
    </row>
    <row r="14666" spans="1:16" ht="14.25" customHeight="1" x14ac:dyDescent="0.3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P14666" s="2"/>
    </row>
    <row r="14667" spans="1:16" ht="14.25" customHeight="1" x14ac:dyDescent="0.3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P14667" s="2"/>
    </row>
    <row r="14668" spans="1:16" ht="14.25" customHeight="1" x14ac:dyDescent="0.3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P14668" s="2"/>
    </row>
    <row r="14669" spans="1:16" ht="14.25" customHeight="1" x14ac:dyDescent="0.3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P14669" s="2"/>
    </row>
    <row r="14670" spans="1:16" ht="14.25" customHeight="1" x14ac:dyDescent="0.3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P14670" s="2"/>
    </row>
    <row r="14671" spans="1:16" ht="14.25" customHeight="1" x14ac:dyDescent="0.3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P14671" s="2"/>
    </row>
    <row r="14672" spans="1:16" ht="14.25" customHeight="1" x14ac:dyDescent="0.3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P14672" s="2"/>
    </row>
    <row r="14673" spans="1:16" ht="14.25" customHeight="1" x14ac:dyDescent="0.3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P14673" s="2"/>
    </row>
    <row r="14674" spans="1:16" ht="14.25" customHeight="1" x14ac:dyDescent="0.3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P14674" s="2"/>
    </row>
    <row r="14675" spans="1:16" ht="14.25" customHeight="1" x14ac:dyDescent="0.3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P14675" s="2"/>
    </row>
    <row r="14676" spans="1:16" ht="14.25" customHeight="1" x14ac:dyDescent="0.3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P14676" s="2"/>
    </row>
    <row r="14677" spans="1:16" ht="14.25" customHeight="1" x14ac:dyDescent="0.3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P14677" s="2"/>
    </row>
    <row r="14678" spans="1:16" ht="14.25" customHeight="1" x14ac:dyDescent="0.3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P14678" s="2"/>
    </row>
    <row r="14679" spans="1:16" ht="14.25" customHeight="1" x14ac:dyDescent="0.3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P14679" s="2"/>
    </row>
    <row r="14680" spans="1:16" ht="14.25" customHeight="1" x14ac:dyDescent="0.3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P14680" s="2"/>
    </row>
    <row r="14681" spans="1:16" ht="14.25" customHeight="1" x14ac:dyDescent="0.3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P14681" s="2"/>
    </row>
    <row r="14682" spans="1:16" ht="14.25" customHeight="1" x14ac:dyDescent="0.3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P14682" s="2"/>
    </row>
    <row r="14683" spans="1:16" ht="14.25" customHeight="1" x14ac:dyDescent="0.3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P14683" s="2"/>
    </row>
    <row r="14684" spans="1:16" ht="14.25" customHeight="1" x14ac:dyDescent="0.3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P14684" s="2"/>
    </row>
    <row r="14685" spans="1:16" ht="14.25" customHeight="1" x14ac:dyDescent="0.3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P14685" s="2"/>
    </row>
    <row r="14686" spans="1:16" ht="14.25" customHeight="1" x14ac:dyDescent="0.3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P14686" s="2"/>
    </row>
    <row r="14687" spans="1:16" ht="14.25" customHeight="1" x14ac:dyDescent="0.3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P14687" s="2"/>
    </row>
    <row r="14688" spans="1:16" ht="14.25" customHeight="1" x14ac:dyDescent="0.3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P14688" s="2"/>
    </row>
    <row r="14689" spans="1:16" ht="14.25" customHeight="1" x14ac:dyDescent="0.3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P14689" s="2"/>
    </row>
    <row r="14690" spans="1:16" ht="14.25" customHeight="1" x14ac:dyDescent="0.3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P14690" s="2"/>
    </row>
    <row r="14691" spans="1:16" ht="14.25" customHeight="1" x14ac:dyDescent="0.3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P14691" s="2"/>
    </row>
    <row r="14692" spans="1:16" ht="14.25" customHeight="1" x14ac:dyDescent="0.3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P14692" s="2"/>
    </row>
    <row r="14693" spans="1:16" ht="14.25" customHeight="1" x14ac:dyDescent="0.3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P14693" s="2"/>
    </row>
    <row r="14694" spans="1:16" ht="14.25" customHeight="1" x14ac:dyDescent="0.3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P14694" s="2"/>
    </row>
    <row r="14695" spans="1:16" ht="14.25" customHeight="1" x14ac:dyDescent="0.3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P14695" s="2"/>
    </row>
    <row r="14696" spans="1:16" ht="14.25" customHeight="1" x14ac:dyDescent="0.3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P14696" s="2"/>
    </row>
    <row r="14697" spans="1:16" ht="14.25" customHeight="1" x14ac:dyDescent="0.3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P14697" s="2"/>
    </row>
    <row r="14698" spans="1:16" ht="14.25" customHeight="1" x14ac:dyDescent="0.3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P14698" s="2"/>
    </row>
    <row r="14699" spans="1:16" ht="14.25" customHeight="1" x14ac:dyDescent="0.3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P14699" s="2"/>
    </row>
    <row r="14700" spans="1:16" ht="14.25" customHeight="1" x14ac:dyDescent="0.3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P14700" s="2"/>
    </row>
    <row r="14701" spans="1:16" ht="14.25" customHeight="1" x14ac:dyDescent="0.3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P14701" s="2"/>
    </row>
    <row r="14702" spans="1:16" ht="14.25" customHeight="1" x14ac:dyDescent="0.3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P14702" s="2"/>
    </row>
    <row r="14703" spans="1:16" ht="14.25" customHeight="1" x14ac:dyDescent="0.3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P14703" s="2"/>
    </row>
    <row r="14704" spans="1:16" ht="14.25" customHeight="1" x14ac:dyDescent="0.3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P14704" s="2"/>
    </row>
    <row r="14705" spans="1:16" ht="14.25" customHeight="1" x14ac:dyDescent="0.3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P14705" s="2"/>
    </row>
    <row r="14706" spans="1:16" ht="14.25" customHeight="1" x14ac:dyDescent="0.3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P14706" s="2"/>
    </row>
    <row r="14707" spans="1:16" ht="14.25" customHeight="1" x14ac:dyDescent="0.3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P14707" s="2"/>
    </row>
    <row r="14708" spans="1:16" ht="14.25" customHeight="1" x14ac:dyDescent="0.3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P14708" s="2"/>
    </row>
    <row r="14709" spans="1:16" ht="14.25" customHeight="1" x14ac:dyDescent="0.3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P14709" s="2"/>
    </row>
    <row r="14710" spans="1:16" ht="14.25" customHeight="1" x14ac:dyDescent="0.3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P14710" s="2"/>
    </row>
    <row r="14711" spans="1:16" ht="14.25" customHeight="1" x14ac:dyDescent="0.3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P14711" s="2"/>
    </row>
    <row r="14712" spans="1:16" ht="14.25" customHeight="1" x14ac:dyDescent="0.3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P14712" s="2"/>
    </row>
    <row r="14713" spans="1:16" ht="14.25" customHeight="1" x14ac:dyDescent="0.3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P14713" s="2"/>
    </row>
    <row r="14714" spans="1:16" ht="14.25" customHeight="1" x14ac:dyDescent="0.3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P14714" s="2"/>
    </row>
    <row r="14715" spans="1:16" ht="14.25" customHeight="1" x14ac:dyDescent="0.3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P14715" s="2"/>
    </row>
    <row r="14716" spans="1:16" ht="14.25" customHeight="1" x14ac:dyDescent="0.3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P14716" s="2"/>
    </row>
    <row r="14717" spans="1:16" ht="14.25" customHeight="1" x14ac:dyDescent="0.3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P14717" s="2"/>
    </row>
    <row r="14718" spans="1:16" ht="14.25" customHeight="1" x14ac:dyDescent="0.3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P14718" s="2"/>
    </row>
    <row r="14719" spans="1:16" ht="14.25" customHeight="1" x14ac:dyDescent="0.3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P14719" s="2"/>
    </row>
    <row r="14720" spans="1:16" ht="14.25" customHeight="1" x14ac:dyDescent="0.3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P14720" s="2"/>
    </row>
    <row r="14721" spans="1:16" ht="14.25" customHeight="1" x14ac:dyDescent="0.3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P14721" s="2"/>
    </row>
    <row r="14722" spans="1:16" ht="14.25" customHeight="1" x14ac:dyDescent="0.3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 t="shared" si="458"/>
        <v>151.43040000000002</v>
      </c>
      <c r="H14722" s="2">
        <f t="shared" si="45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P14722" s="2"/>
    </row>
    <row r="14723" spans="1:16" ht="14.25" customHeight="1" x14ac:dyDescent="0.3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 t="shared" ref="G14723:G14786" si="460">E14723*F14723</f>
        <v>935.34500000000003</v>
      </c>
      <c r="H14723" s="2">
        <f t="shared" ref="H14723:H14786" si="461"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P14723" s="2"/>
    </row>
    <row r="14724" spans="1:16" ht="14.25" customHeight="1" x14ac:dyDescent="0.3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P14724" s="2"/>
    </row>
    <row r="14725" spans="1:16" ht="14.25" customHeight="1" x14ac:dyDescent="0.3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P14725" s="2"/>
    </row>
    <row r="14726" spans="1:16" ht="14.25" customHeight="1" x14ac:dyDescent="0.3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P14726" s="2"/>
    </row>
    <row r="14727" spans="1:16" ht="14.25" customHeight="1" x14ac:dyDescent="0.3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P14727" s="2"/>
    </row>
    <row r="14728" spans="1:16" ht="14.25" customHeight="1" x14ac:dyDescent="0.3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P14728" s="2"/>
    </row>
    <row r="14729" spans="1:16" ht="14.25" customHeight="1" x14ac:dyDescent="0.3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P14729" s="2"/>
    </row>
    <row r="14730" spans="1:16" ht="14.25" customHeight="1" x14ac:dyDescent="0.3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P14730" s="2"/>
    </row>
    <row r="14731" spans="1:16" ht="14.25" customHeight="1" x14ac:dyDescent="0.3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P14731" s="2"/>
    </row>
    <row r="14732" spans="1:16" ht="14.25" customHeight="1" x14ac:dyDescent="0.3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P14732" s="2"/>
    </row>
    <row r="14733" spans="1:16" ht="14.25" customHeight="1" x14ac:dyDescent="0.3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P14733" s="2"/>
    </row>
    <row r="14734" spans="1:16" ht="14.25" customHeight="1" x14ac:dyDescent="0.3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P14734" s="2"/>
    </row>
    <row r="14735" spans="1:16" ht="14.25" customHeight="1" x14ac:dyDescent="0.3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P14735" s="2"/>
    </row>
    <row r="14736" spans="1:16" ht="14.25" customHeight="1" x14ac:dyDescent="0.3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P14736" s="2"/>
    </row>
    <row r="14737" spans="1:16" ht="14.25" customHeight="1" x14ac:dyDescent="0.3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P14737" s="2"/>
    </row>
    <row r="14738" spans="1:16" ht="14.25" customHeight="1" x14ac:dyDescent="0.3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P14738" s="2"/>
    </row>
    <row r="14739" spans="1:16" ht="14.25" customHeight="1" x14ac:dyDescent="0.3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P14739" s="2"/>
    </row>
    <row r="14740" spans="1:16" ht="14.25" customHeight="1" x14ac:dyDescent="0.3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P14740" s="2"/>
    </row>
    <row r="14741" spans="1:16" ht="14.25" customHeight="1" x14ac:dyDescent="0.3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P14741" s="2"/>
    </row>
    <row r="14742" spans="1:16" ht="14.25" customHeight="1" x14ac:dyDescent="0.3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P14742" s="2"/>
    </row>
    <row r="14743" spans="1:16" ht="14.25" customHeight="1" x14ac:dyDescent="0.3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P14743" s="2"/>
    </row>
    <row r="14744" spans="1:16" ht="14.25" customHeight="1" x14ac:dyDescent="0.3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P14744" s="2"/>
    </row>
    <row r="14745" spans="1:16" ht="14.25" customHeight="1" x14ac:dyDescent="0.3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P14745" s="2"/>
    </row>
    <row r="14746" spans="1:16" ht="14.25" customHeight="1" x14ac:dyDescent="0.3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P14746" s="2"/>
    </row>
    <row r="14747" spans="1:16" ht="14.25" customHeight="1" x14ac:dyDescent="0.3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P14747" s="2"/>
    </row>
    <row r="14748" spans="1:16" ht="14.25" customHeight="1" x14ac:dyDescent="0.3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P14748" s="2"/>
    </row>
    <row r="14749" spans="1:16" ht="14.25" customHeight="1" x14ac:dyDescent="0.3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P14749" s="2"/>
    </row>
    <row r="14750" spans="1:16" ht="14.25" customHeight="1" x14ac:dyDescent="0.3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P14750" s="2"/>
    </row>
    <row r="14751" spans="1:16" ht="14.25" customHeight="1" x14ac:dyDescent="0.3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P14751" s="2"/>
    </row>
    <row r="14752" spans="1:16" ht="14.25" customHeight="1" x14ac:dyDescent="0.3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P14752" s="2"/>
    </row>
    <row r="14753" spans="1:16" ht="14.25" customHeight="1" x14ac:dyDescent="0.3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P14753" s="2"/>
    </row>
    <row r="14754" spans="1:16" ht="14.25" customHeight="1" x14ac:dyDescent="0.3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P14754" s="2"/>
    </row>
    <row r="14755" spans="1:16" ht="14.25" customHeight="1" x14ac:dyDescent="0.3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P14755" s="2"/>
    </row>
    <row r="14756" spans="1:16" ht="14.25" customHeight="1" x14ac:dyDescent="0.3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P14756" s="2"/>
    </row>
    <row r="14757" spans="1:16" ht="14.25" customHeight="1" x14ac:dyDescent="0.3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P14757" s="2"/>
    </row>
    <row r="14758" spans="1:16" ht="14.25" customHeight="1" x14ac:dyDescent="0.3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P14758" s="2"/>
    </row>
    <row r="14759" spans="1:16" ht="14.25" customHeight="1" x14ac:dyDescent="0.3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P14759" s="2"/>
    </row>
    <row r="14760" spans="1:16" ht="14.25" customHeight="1" x14ac:dyDescent="0.3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P14760" s="2"/>
    </row>
    <row r="14761" spans="1:16" ht="14.25" customHeight="1" x14ac:dyDescent="0.3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P14761" s="2"/>
    </row>
    <row r="14762" spans="1:16" ht="14.25" customHeight="1" x14ac:dyDescent="0.3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P14762" s="2"/>
    </row>
    <row r="14763" spans="1:16" ht="14.25" customHeight="1" x14ac:dyDescent="0.3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P14763" s="2"/>
    </row>
    <row r="14764" spans="1:16" ht="14.25" customHeight="1" x14ac:dyDescent="0.3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P14764" s="2"/>
    </row>
    <row r="14765" spans="1:16" ht="14.25" customHeight="1" x14ac:dyDescent="0.3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P14765" s="2"/>
    </row>
    <row r="14766" spans="1:16" ht="14.25" customHeight="1" x14ac:dyDescent="0.3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P14766" s="2"/>
    </row>
    <row r="14767" spans="1:16" ht="14.25" customHeight="1" x14ac:dyDescent="0.3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P14767" s="2"/>
    </row>
    <row r="14768" spans="1:16" ht="14.25" customHeight="1" x14ac:dyDescent="0.3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P14768" s="2"/>
    </row>
    <row r="14769" spans="1:16" ht="14.25" customHeight="1" x14ac:dyDescent="0.3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P14769" s="2"/>
    </row>
    <row r="14770" spans="1:16" ht="14.25" customHeight="1" x14ac:dyDescent="0.3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P14770" s="2"/>
    </row>
    <row r="14771" spans="1:16" ht="14.25" customHeight="1" x14ac:dyDescent="0.3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P14771" s="2"/>
    </row>
    <row r="14772" spans="1:16" ht="14.25" customHeight="1" x14ac:dyDescent="0.3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P14772" s="2"/>
    </row>
    <row r="14773" spans="1:16" ht="14.25" customHeight="1" x14ac:dyDescent="0.3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P14773" s="2"/>
    </row>
    <row r="14774" spans="1:16" ht="14.25" customHeight="1" x14ac:dyDescent="0.3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P14774" s="2"/>
    </row>
    <row r="14775" spans="1:16" ht="14.25" customHeight="1" x14ac:dyDescent="0.3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  <c r="P14775" s="2"/>
    </row>
    <row r="14776" spans="1:16" ht="14.25" customHeight="1" x14ac:dyDescent="0.3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P14776" s="2"/>
    </row>
    <row r="14777" spans="1:16" ht="14.25" customHeight="1" x14ac:dyDescent="0.3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P14777" s="2"/>
    </row>
    <row r="14778" spans="1:16" ht="14.25" customHeight="1" x14ac:dyDescent="0.3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P14778" s="2"/>
    </row>
    <row r="14779" spans="1:16" ht="14.25" customHeight="1" x14ac:dyDescent="0.3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P14779" s="2"/>
    </row>
    <row r="14780" spans="1:16" ht="14.25" customHeight="1" x14ac:dyDescent="0.3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P14780" s="2"/>
    </row>
    <row r="14781" spans="1:16" ht="14.25" customHeight="1" x14ac:dyDescent="0.3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P14781" s="2"/>
    </row>
    <row r="14782" spans="1:16" ht="14.25" customHeight="1" x14ac:dyDescent="0.3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P14782" s="2"/>
    </row>
    <row r="14783" spans="1:16" ht="14.25" customHeight="1" x14ac:dyDescent="0.3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P14783" s="2"/>
    </row>
    <row r="14784" spans="1:16" ht="14.25" customHeight="1" x14ac:dyDescent="0.3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P14784" s="2"/>
    </row>
    <row r="14785" spans="1:16" ht="14.25" customHeight="1" x14ac:dyDescent="0.3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P14785" s="2"/>
    </row>
    <row r="14786" spans="1:16" ht="14.25" customHeight="1" x14ac:dyDescent="0.3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 t="shared" si="460"/>
        <v>683.62840000000006</v>
      </c>
      <c r="H14786" s="2">
        <f t="shared" si="461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P14786" s="2"/>
    </row>
    <row r="14787" spans="1:16" ht="14.25" customHeight="1" x14ac:dyDescent="0.3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 t="shared" ref="G14787:G14850" si="462">E14787*F14787</f>
        <v>608.50649999999996</v>
      </c>
      <c r="H14787" s="2">
        <f t="shared" ref="H14787:H14850" si="463"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P14787" s="2"/>
    </row>
    <row r="14788" spans="1:16" ht="14.25" customHeight="1" x14ac:dyDescent="0.3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P14788" s="2"/>
    </row>
    <row r="14789" spans="1:16" ht="14.25" customHeight="1" x14ac:dyDescent="0.3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P14789" s="2"/>
    </row>
    <row r="14790" spans="1:16" ht="14.25" customHeight="1" x14ac:dyDescent="0.3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P14790" s="2"/>
    </row>
    <row r="14791" spans="1:16" ht="14.25" customHeight="1" x14ac:dyDescent="0.3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P14791" s="2"/>
    </row>
    <row r="14792" spans="1:16" ht="14.25" customHeight="1" x14ac:dyDescent="0.3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P14792" s="2"/>
    </row>
    <row r="14793" spans="1:16" ht="14.25" customHeight="1" x14ac:dyDescent="0.3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P14793" s="2"/>
    </row>
    <row r="14794" spans="1:16" ht="14.25" customHeight="1" x14ac:dyDescent="0.3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P14794" s="2"/>
    </row>
    <row r="14795" spans="1:16" ht="14.25" customHeight="1" x14ac:dyDescent="0.3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  <c r="P14795" s="2"/>
    </row>
    <row r="14796" spans="1:16" ht="14.25" customHeight="1" x14ac:dyDescent="0.3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P14796" s="2"/>
    </row>
    <row r="14797" spans="1:16" ht="14.25" customHeight="1" x14ac:dyDescent="0.3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P14797" s="2"/>
    </row>
    <row r="14798" spans="1:16" ht="14.25" customHeight="1" x14ac:dyDescent="0.3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P14798" s="2"/>
    </row>
    <row r="14799" spans="1:16" ht="14.25" customHeight="1" x14ac:dyDescent="0.3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P14799" s="2"/>
    </row>
    <row r="14800" spans="1:16" ht="14.25" customHeight="1" x14ac:dyDescent="0.3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P14800" s="2"/>
    </row>
    <row r="14801" spans="1:16" ht="14.25" customHeight="1" x14ac:dyDescent="0.3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P14801" s="2"/>
    </row>
    <row r="14802" spans="1:16" ht="14.25" customHeight="1" x14ac:dyDescent="0.3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P14802" s="2"/>
    </row>
    <row r="14803" spans="1:16" ht="14.25" customHeight="1" x14ac:dyDescent="0.3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P14803" s="2"/>
    </row>
    <row r="14804" spans="1:16" ht="14.25" customHeight="1" x14ac:dyDescent="0.3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P14804" s="2"/>
    </row>
    <row r="14805" spans="1:16" ht="14.25" customHeight="1" x14ac:dyDescent="0.3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P14805" s="2"/>
    </row>
    <row r="14806" spans="1:16" ht="14.25" customHeight="1" x14ac:dyDescent="0.3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P14806" s="2"/>
    </row>
    <row r="14807" spans="1:16" ht="14.25" customHeight="1" x14ac:dyDescent="0.3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P14807" s="2"/>
    </row>
    <row r="14808" spans="1:16" ht="14.25" customHeight="1" x14ac:dyDescent="0.3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P14808" s="2"/>
    </row>
    <row r="14809" spans="1:16" ht="14.25" customHeight="1" x14ac:dyDescent="0.3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P14809" s="2"/>
    </row>
    <row r="14810" spans="1:16" ht="14.25" customHeight="1" x14ac:dyDescent="0.3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P14810" s="2"/>
    </row>
    <row r="14811" spans="1:16" ht="14.25" customHeight="1" x14ac:dyDescent="0.3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P14811" s="2"/>
    </row>
    <row r="14812" spans="1:16" ht="14.25" customHeight="1" x14ac:dyDescent="0.3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P14812" s="2"/>
    </row>
    <row r="14813" spans="1:16" ht="14.25" customHeight="1" x14ac:dyDescent="0.3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P14813" s="2"/>
    </row>
    <row r="14814" spans="1:16" ht="14.25" customHeight="1" x14ac:dyDescent="0.3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P14814" s="2"/>
    </row>
    <row r="14815" spans="1:16" ht="14.25" customHeight="1" x14ac:dyDescent="0.3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P14815" s="2"/>
    </row>
    <row r="14816" spans="1:16" ht="14.25" customHeight="1" x14ac:dyDescent="0.3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P14816" s="2"/>
    </row>
    <row r="14817" spans="1:16" ht="14.25" customHeight="1" x14ac:dyDescent="0.3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P14817" s="2"/>
    </row>
    <row r="14818" spans="1:16" ht="14.25" customHeight="1" x14ac:dyDescent="0.3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P14818" s="2"/>
    </row>
    <row r="14819" spans="1:16" ht="14.25" customHeight="1" x14ac:dyDescent="0.3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P14819" s="2"/>
    </row>
    <row r="14820" spans="1:16" ht="14.25" customHeight="1" x14ac:dyDescent="0.3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P14820" s="2"/>
    </row>
    <row r="14821" spans="1:16" ht="14.25" customHeight="1" x14ac:dyDescent="0.3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P14821" s="2"/>
    </row>
    <row r="14822" spans="1:16" ht="14.25" customHeight="1" x14ac:dyDescent="0.3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P14822" s="2"/>
    </row>
    <row r="14823" spans="1:16" ht="14.25" customHeight="1" x14ac:dyDescent="0.3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P14823" s="2"/>
    </row>
    <row r="14824" spans="1:16" ht="14.25" customHeight="1" x14ac:dyDescent="0.3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P14824" s="2"/>
    </row>
    <row r="14825" spans="1:16" ht="14.25" customHeight="1" x14ac:dyDescent="0.3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P14825" s="2"/>
    </row>
    <row r="14826" spans="1:16" ht="14.25" customHeight="1" x14ac:dyDescent="0.3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P14826" s="2"/>
    </row>
    <row r="14827" spans="1:16" ht="14.25" customHeight="1" x14ac:dyDescent="0.3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P14827" s="2"/>
    </row>
    <row r="14828" spans="1:16" ht="14.25" customHeight="1" x14ac:dyDescent="0.3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P14828" s="2"/>
    </row>
    <row r="14829" spans="1:16" ht="14.25" customHeight="1" x14ac:dyDescent="0.3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P14829" s="2"/>
    </row>
    <row r="14830" spans="1:16" ht="14.25" customHeight="1" x14ac:dyDescent="0.3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P14830" s="2"/>
    </row>
    <row r="14831" spans="1:16" ht="14.25" customHeight="1" x14ac:dyDescent="0.3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P14831" s="2"/>
    </row>
    <row r="14832" spans="1:16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2"/>
    </row>
    <row r="14833" spans="1:16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2"/>
    </row>
    <row r="14834" spans="1:16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2"/>
    </row>
    <row r="14835" spans="1:16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2"/>
    </row>
    <row r="14836" spans="1:16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2"/>
    </row>
    <row r="14837" spans="1:16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2"/>
    </row>
    <row r="14838" spans="1:16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P14838" s="2"/>
    </row>
    <row r="14839" spans="1:16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2"/>
    </row>
    <row r="14840" spans="1:16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2"/>
    </row>
    <row r="14841" spans="1:16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2"/>
    </row>
    <row r="14842" spans="1:16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2"/>
    </row>
    <row r="14843" spans="1:16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2"/>
    </row>
    <row r="14844" spans="1:16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2"/>
    </row>
    <row r="14845" spans="1:16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2"/>
    </row>
    <row r="14846" spans="1:16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2"/>
    </row>
    <row r="14847" spans="1:16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2"/>
    </row>
    <row r="14848" spans="1:16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2"/>
    </row>
    <row r="14849" spans="1:16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2"/>
    </row>
    <row r="14850" spans="1:16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si="462"/>
        <v>773.39199999999994</v>
      </c>
      <c r="H14850" s="2">
        <f t="shared" si="463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2"/>
    </row>
    <row r="14851" spans="1:16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ref="G14851:G14914" si="464">E14851*F14851</f>
        <v>291.66120000000001</v>
      </c>
      <c r="H14851" s="2">
        <f t="shared" ref="H14851:H14914" si="465"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2"/>
    </row>
    <row r="14852" spans="1:16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2"/>
    </row>
    <row r="14853" spans="1:16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2"/>
    </row>
    <row r="14854" spans="1:16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2"/>
    </row>
    <row r="14855" spans="1:16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2"/>
    </row>
    <row r="14856" spans="1:16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2"/>
    </row>
    <row r="14857" spans="1:16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2"/>
    </row>
    <row r="14858" spans="1:16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2"/>
    </row>
    <row r="14859" spans="1:16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2"/>
    </row>
    <row r="14860" spans="1:16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2"/>
    </row>
    <row r="14861" spans="1:16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2"/>
    </row>
    <row r="14862" spans="1:16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2"/>
    </row>
    <row r="14863" spans="1:16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2"/>
    </row>
    <row r="14864" spans="1:16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2"/>
    </row>
    <row r="14865" spans="1:16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2"/>
    </row>
    <row r="14866" spans="1:16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2"/>
    </row>
    <row r="14867" spans="1:16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2"/>
    </row>
    <row r="14868" spans="1:16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2"/>
    </row>
    <row r="14869" spans="1:16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P14869" s="2"/>
    </row>
    <row r="14870" spans="1:16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2"/>
    </row>
    <row r="14871" spans="1:16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2"/>
    </row>
    <row r="14872" spans="1:16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2"/>
    </row>
    <row r="14873" spans="1:16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2"/>
    </row>
    <row r="14874" spans="1:16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2"/>
    </row>
    <row r="14875" spans="1:16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2"/>
    </row>
    <row r="14876" spans="1:16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2"/>
    </row>
    <row r="14877" spans="1:16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2"/>
    </row>
    <row r="14878" spans="1:16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2"/>
    </row>
    <row r="14879" spans="1:16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2"/>
    </row>
    <row r="14880" spans="1:16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2"/>
    </row>
    <row r="14881" spans="1:16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2"/>
    </row>
    <row r="14882" spans="1:16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2"/>
    </row>
    <row r="14883" spans="1:16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2"/>
    </row>
    <row r="14884" spans="1:16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2"/>
    </row>
    <row r="14885" spans="1:16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2"/>
    </row>
    <row r="14886" spans="1:16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2"/>
    </row>
    <row r="14887" spans="1:16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2"/>
    </row>
    <row r="14888" spans="1:16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2"/>
    </row>
    <row r="14889" spans="1:16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2"/>
    </row>
    <row r="14890" spans="1:16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2"/>
    </row>
    <row r="14891" spans="1:16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2"/>
    </row>
    <row r="14892" spans="1:16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2"/>
    </row>
    <row r="14893" spans="1:16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2"/>
    </row>
    <row r="14894" spans="1:16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2"/>
    </row>
    <row r="14895" spans="1:16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2"/>
    </row>
    <row r="14896" spans="1:16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2"/>
    </row>
    <row r="14897" spans="1:16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2"/>
    </row>
    <row r="14898" spans="1:16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2"/>
    </row>
    <row r="14899" spans="1:16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2"/>
    </row>
    <row r="14900" spans="1:16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2"/>
    </row>
    <row r="14901" spans="1:16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2"/>
    </row>
    <row r="14902" spans="1:16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2"/>
    </row>
    <row r="14903" spans="1:16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2"/>
    </row>
    <row r="14904" spans="1:16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2"/>
    </row>
    <row r="14905" spans="1:16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2"/>
    </row>
    <row r="14906" spans="1:16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2"/>
    </row>
    <row r="14907" spans="1:16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2"/>
    </row>
    <row r="14908" spans="1:16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2"/>
    </row>
    <row r="14909" spans="1:16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2"/>
    </row>
    <row r="14910" spans="1:16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2"/>
    </row>
    <row r="14911" spans="1:16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2"/>
    </row>
    <row r="14912" spans="1:16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2"/>
    </row>
    <row r="14913" spans="1:16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2"/>
    </row>
    <row r="14914" spans="1:16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si="464"/>
        <v>23.0124</v>
      </c>
      <c r="H14914" s="2">
        <f t="shared" si="465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2"/>
    </row>
    <row r="14915" spans="1:16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ref="G14915:G14978" si="466">E14915*F14915</f>
        <v>359.87130000000002</v>
      </c>
      <c r="H14915" s="2">
        <f t="shared" ref="H14915:H14978" si="467"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2"/>
    </row>
    <row r="14916" spans="1:16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2"/>
    </row>
    <row r="14917" spans="1:16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2"/>
    </row>
    <row r="14918" spans="1:16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2"/>
    </row>
    <row r="14919" spans="1:16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2"/>
    </row>
    <row r="14920" spans="1:16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2"/>
    </row>
    <row r="14921" spans="1:16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2"/>
    </row>
    <row r="14922" spans="1:16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2"/>
    </row>
    <row r="14923" spans="1:16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2"/>
    </row>
    <row r="14924" spans="1:16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2"/>
    </row>
    <row r="14925" spans="1:16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2"/>
    </row>
    <row r="14926" spans="1:16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2"/>
    </row>
    <row r="14927" spans="1:16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2"/>
    </row>
    <row r="14928" spans="1:16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2"/>
    </row>
    <row r="14929" spans="1:16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2"/>
    </row>
    <row r="14930" spans="1:16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2"/>
    </row>
    <row r="14931" spans="1:16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2"/>
    </row>
    <row r="14932" spans="1:16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2"/>
    </row>
    <row r="14933" spans="1:16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2"/>
    </row>
    <row r="14934" spans="1:16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2"/>
    </row>
    <row r="14935" spans="1:16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2"/>
    </row>
    <row r="14936" spans="1:16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2"/>
    </row>
    <row r="14937" spans="1:16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2"/>
    </row>
    <row r="14938" spans="1:16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2"/>
    </row>
    <row r="14939" spans="1:16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2"/>
    </row>
    <row r="14940" spans="1:16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2"/>
    </row>
    <row r="14941" spans="1:16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2"/>
    </row>
    <row r="14942" spans="1:16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2"/>
    </row>
    <row r="14943" spans="1:16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2"/>
    </row>
    <row r="14944" spans="1:16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2"/>
    </row>
    <row r="14945" spans="1:16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2"/>
    </row>
    <row r="14946" spans="1:16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2"/>
    </row>
    <row r="14947" spans="1:16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2"/>
    </row>
    <row r="14948" spans="1:16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2"/>
    </row>
    <row r="14949" spans="1:16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2"/>
    </row>
    <row r="14950" spans="1:16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2"/>
    </row>
    <row r="14951" spans="1:16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2"/>
    </row>
    <row r="14952" spans="1:16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2"/>
    </row>
    <row r="14953" spans="1:16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2"/>
    </row>
    <row r="14954" spans="1:16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2"/>
    </row>
    <row r="14955" spans="1:16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2"/>
    </row>
    <row r="14956" spans="1:16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2"/>
    </row>
    <row r="14957" spans="1:16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2"/>
    </row>
    <row r="14958" spans="1:16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2"/>
    </row>
    <row r="14959" spans="1:16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2"/>
    </row>
    <row r="14960" spans="1:16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2"/>
    </row>
    <row r="14961" spans="1:16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2"/>
    </row>
    <row r="14962" spans="1:16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2"/>
    </row>
    <row r="14963" spans="1:16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2"/>
    </row>
    <row r="14964" spans="1:16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2"/>
    </row>
    <row r="14965" spans="1:16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2"/>
    </row>
    <row r="14966" spans="1:16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2"/>
    </row>
    <row r="14967" spans="1:16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2"/>
    </row>
    <row r="14968" spans="1:16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2"/>
    </row>
    <row r="14969" spans="1:16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2"/>
    </row>
    <row r="14970" spans="1:16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2"/>
    </row>
    <row r="14971" spans="1:16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2"/>
    </row>
    <row r="14972" spans="1:16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2"/>
    </row>
    <row r="14973" spans="1:16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2"/>
    </row>
    <row r="14974" spans="1:16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2"/>
    </row>
    <row r="14975" spans="1:16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2"/>
    </row>
    <row r="14976" spans="1:16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2"/>
    </row>
    <row r="14977" spans="1:16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2"/>
    </row>
    <row r="14978" spans="1:16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si="466"/>
        <v>408.78389999999996</v>
      </c>
      <c r="H14978" s="2">
        <f t="shared" si="467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2"/>
    </row>
    <row r="14979" spans="1:16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ref="G14979:G15042" si="468">E14979*F14979</f>
        <v>1010.2482000000001</v>
      </c>
      <c r="H14979" s="2">
        <f t="shared" ref="H14979:H15042" si="469"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2"/>
    </row>
    <row r="14980" spans="1:16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2"/>
    </row>
    <row r="14981" spans="1:16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2"/>
    </row>
    <row r="14982" spans="1:16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2"/>
    </row>
    <row r="14983" spans="1:16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2"/>
    </row>
    <row r="14984" spans="1:16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2"/>
    </row>
    <row r="14985" spans="1:16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2"/>
    </row>
    <row r="14986" spans="1:16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2"/>
    </row>
    <row r="14987" spans="1:16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2"/>
    </row>
    <row r="14988" spans="1:16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2"/>
    </row>
    <row r="14989" spans="1:16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2"/>
    </row>
    <row r="14990" spans="1:16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2"/>
    </row>
    <row r="14991" spans="1:16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2"/>
    </row>
    <row r="14992" spans="1:16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2"/>
    </row>
    <row r="14993" spans="1:16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2"/>
    </row>
    <row r="14994" spans="1:16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2"/>
    </row>
    <row r="14995" spans="1:16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2"/>
    </row>
    <row r="14996" spans="1:16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2"/>
    </row>
    <row r="14997" spans="1:16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2"/>
    </row>
    <row r="14998" spans="1:16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2"/>
    </row>
    <row r="14999" spans="1:16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2"/>
    </row>
    <row r="15000" spans="1:16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2"/>
    </row>
    <row r="15001" spans="1:16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2"/>
    </row>
    <row r="15002" spans="1:16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2"/>
    </row>
    <row r="15003" spans="1:16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2"/>
    </row>
    <row r="15004" spans="1:16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2"/>
    </row>
    <row r="15005" spans="1:16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2"/>
    </row>
    <row r="15006" spans="1:16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2"/>
    </row>
    <row r="15007" spans="1:16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2"/>
    </row>
    <row r="15008" spans="1:16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2"/>
    </row>
    <row r="15009" spans="1:16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2"/>
    </row>
    <row r="15010" spans="1:16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2"/>
    </row>
    <row r="15011" spans="1:16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2"/>
    </row>
    <row r="15012" spans="1:16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2"/>
    </row>
    <row r="15013" spans="1:16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2"/>
    </row>
    <row r="15014" spans="1:16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2"/>
    </row>
    <row r="15015" spans="1:16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2"/>
    </row>
    <row r="15016" spans="1:16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2"/>
    </row>
    <row r="15017" spans="1:16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2"/>
    </row>
    <row r="15018" spans="1:16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2"/>
    </row>
    <row r="15019" spans="1:16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2"/>
    </row>
    <row r="15020" spans="1:16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2"/>
    </row>
    <row r="15021" spans="1:16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2"/>
    </row>
    <row r="15022" spans="1:16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2"/>
    </row>
    <row r="15023" spans="1:16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2"/>
    </row>
    <row r="15024" spans="1:16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2"/>
    </row>
    <row r="15025" spans="1:16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2"/>
    </row>
    <row r="15026" spans="1:16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2"/>
    </row>
    <row r="15027" spans="1:16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2"/>
    </row>
    <row r="15028" spans="1:16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2"/>
    </row>
    <row r="15029" spans="1:16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2"/>
    </row>
    <row r="15030" spans="1:16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2"/>
    </row>
    <row r="15031" spans="1:16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2"/>
    </row>
    <row r="15032" spans="1:16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2"/>
    </row>
    <row r="15033" spans="1:16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2"/>
    </row>
    <row r="15034" spans="1:16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2"/>
    </row>
    <row r="15035" spans="1:16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2"/>
    </row>
    <row r="15036" spans="1:16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2"/>
    </row>
    <row r="15037" spans="1:16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2"/>
    </row>
    <row r="15038" spans="1:16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2"/>
    </row>
    <row r="15039" spans="1:16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2"/>
    </row>
    <row r="15040" spans="1:16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2"/>
    </row>
    <row r="15041" spans="1:16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2"/>
    </row>
    <row r="15042" spans="1:16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si="468"/>
        <v>809.65499999999997</v>
      </c>
      <c r="H15042" s="2">
        <f t="shared" si="46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2"/>
    </row>
    <row r="15043" spans="1:16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ref="G15043:G15106" si="470">E15043*F15043</f>
        <v>346.80880000000002</v>
      </c>
      <c r="H15043" s="2">
        <f t="shared" ref="H15043:H15106" si="471"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2"/>
    </row>
    <row r="15044" spans="1:16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2"/>
    </row>
    <row r="15045" spans="1:16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2"/>
    </row>
    <row r="15046" spans="1:16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2"/>
    </row>
    <row r="15047" spans="1:16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2"/>
    </row>
    <row r="15048" spans="1:16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2"/>
    </row>
    <row r="15049" spans="1:16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2"/>
    </row>
    <row r="15050" spans="1:16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2"/>
    </row>
    <row r="15051" spans="1:16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2"/>
    </row>
    <row r="15052" spans="1:16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2"/>
    </row>
    <row r="15053" spans="1:16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2"/>
    </row>
    <row r="15054" spans="1:16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2"/>
    </row>
    <row r="15055" spans="1:16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2"/>
    </row>
    <row r="15056" spans="1:16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2"/>
    </row>
    <row r="15057" spans="1:16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2"/>
    </row>
    <row r="15058" spans="1:16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2"/>
    </row>
    <row r="15059" spans="1:16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2"/>
    </row>
    <row r="15060" spans="1:16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2"/>
    </row>
    <row r="15061" spans="1:16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2"/>
    </row>
    <row r="15062" spans="1:16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2"/>
    </row>
    <row r="15063" spans="1:16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2"/>
    </row>
    <row r="15064" spans="1:16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2"/>
    </row>
    <row r="15065" spans="1:16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2"/>
    </row>
    <row r="15066" spans="1:16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2"/>
    </row>
    <row r="15067" spans="1:16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2"/>
    </row>
    <row r="15068" spans="1:16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2"/>
    </row>
    <row r="15069" spans="1:16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2"/>
    </row>
    <row r="15070" spans="1:16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2"/>
    </row>
    <row r="15071" spans="1:16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2"/>
    </row>
    <row r="15072" spans="1:16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2"/>
    </row>
    <row r="15073" spans="1:16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2"/>
    </row>
    <row r="15074" spans="1:16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2"/>
    </row>
    <row r="15075" spans="1:16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2"/>
    </row>
    <row r="15076" spans="1:16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2"/>
    </row>
    <row r="15077" spans="1:16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2"/>
    </row>
    <row r="15078" spans="1:16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2"/>
    </row>
    <row r="15079" spans="1:16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2"/>
    </row>
    <row r="15080" spans="1:16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2"/>
    </row>
    <row r="15081" spans="1:16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2"/>
    </row>
    <row r="15082" spans="1:16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2"/>
    </row>
    <row r="15083" spans="1:16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2"/>
    </row>
    <row r="15084" spans="1:16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2"/>
    </row>
    <row r="15085" spans="1:16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2"/>
    </row>
    <row r="15086" spans="1:16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2"/>
    </row>
    <row r="15087" spans="1:16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2"/>
    </row>
    <row r="15088" spans="1:16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2"/>
    </row>
    <row r="15089" spans="1:16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2"/>
    </row>
    <row r="15090" spans="1:16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2"/>
    </row>
    <row r="15091" spans="1:16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2"/>
    </row>
    <row r="15092" spans="1:16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2"/>
    </row>
    <row r="15093" spans="1:16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2"/>
    </row>
    <row r="15094" spans="1:16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2"/>
    </row>
    <row r="15095" spans="1:16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2"/>
    </row>
    <row r="15096" spans="1:16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2"/>
    </row>
    <row r="15097" spans="1:16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2"/>
    </row>
    <row r="15098" spans="1:16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2"/>
    </row>
    <row r="15099" spans="1:16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2"/>
    </row>
    <row r="15100" spans="1:16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2"/>
    </row>
    <row r="15101" spans="1:16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2"/>
    </row>
    <row r="15102" spans="1:16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2"/>
    </row>
    <row r="15103" spans="1:16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2"/>
    </row>
    <row r="15104" spans="1:16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2"/>
    </row>
    <row r="15105" spans="1:16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2"/>
    </row>
    <row r="15106" spans="1:16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si="470"/>
        <v>44.3262</v>
      </c>
      <c r="H15106" s="2">
        <f t="shared" si="471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2"/>
    </row>
    <row r="15107" spans="1:16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ref="G15107:G15170" si="472">E15107*F15107</f>
        <v>558.45339999999999</v>
      </c>
      <c r="H15107" s="2">
        <f t="shared" ref="H15107:H15170" si="473"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2"/>
    </row>
    <row r="15108" spans="1:16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2"/>
    </row>
    <row r="15109" spans="1:16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2"/>
    </row>
    <row r="15110" spans="1:16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2"/>
    </row>
    <row r="15111" spans="1:16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2"/>
    </row>
    <row r="15112" spans="1:16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2"/>
    </row>
    <row r="15113" spans="1:16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2"/>
    </row>
    <row r="15114" spans="1:16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2"/>
    </row>
    <row r="15115" spans="1:16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2"/>
    </row>
    <row r="15116" spans="1:16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2"/>
    </row>
    <row r="15117" spans="1:16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2"/>
    </row>
    <row r="15118" spans="1:16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2"/>
    </row>
    <row r="15119" spans="1:16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2"/>
    </row>
    <row r="15120" spans="1:16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2"/>
    </row>
    <row r="15121" spans="1:16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2"/>
    </row>
    <row r="15122" spans="1:16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2"/>
    </row>
    <row r="15123" spans="1:16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2"/>
    </row>
    <row r="15124" spans="1:16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2"/>
    </row>
    <row r="15125" spans="1:16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2"/>
    </row>
    <row r="15126" spans="1:16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2"/>
    </row>
    <row r="15127" spans="1:16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2"/>
    </row>
    <row r="15128" spans="1:16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2"/>
    </row>
    <row r="15129" spans="1:16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2"/>
    </row>
    <row r="15130" spans="1:16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2"/>
    </row>
    <row r="15131" spans="1:16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2"/>
    </row>
    <row r="15132" spans="1:16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2"/>
    </row>
    <row r="15133" spans="1:16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2"/>
    </row>
    <row r="15134" spans="1:16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2"/>
    </row>
    <row r="15135" spans="1:16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2"/>
    </row>
    <row r="15136" spans="1:16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2"/>
    </row>
    <row r="15137" spans="1:16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2"/>
    </row>
    <row r="15138" spans="1:16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2"/>
    </row>
    <row r="15139" spans="1:16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2"/>
    </row>
    <row r="15140" spans="1:16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2"/>
    </row>
    <row r="15141" spans="1:16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2"/>
    </row>
    <row r="15142" spans="1:16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2"/>
    </row>
    <row r="15143" spans="1:16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2"/>
    </row>
    <row r="15144" spans="1:16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P15144" s="2"/>
    </row>
    <row r="15145" spans="1:16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2"/>
    </row>
    <row r="15146" spans="1:16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2"/>
    </row>
    <row r="15147" spans="1:16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2"/>
    </row>
    <row r="15148" spans="1:16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2"/>
    </row>
    <row r="15149" spans="1:16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2"/>
    </row>
    <row r="15150" spans="1:16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2"/>
    </row>
    <row r="15151" spans="1:16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2"/>
    </row>
    <row r="15152" spans="1:16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2"/>
    </row>
    <row r="15153" spans="1:16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2"/>
    </row>
    <row r="15154" spans="1:16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2"/>
    </row>
    <row r="15155" spans="1:16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2"/>
    </row>
    <row r="15156" spans="1:16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2"/>
    </row>
    <row r="15157" spans="1:16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2"/>
    </row>
    <row r="15158" spans="1:16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2"/>
    </row>
    <row r="15159" spans="1:16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2"/>
    </row>
    <row r="15160" spans="1:16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2"/>
    </row>
    <row r="15161" spans="1:16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2"/>
    </row>
    <row r="15162" spans="1:16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2"/>
    </row>
    <row r="15163" spans="1:16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2"/>
    </row>
    <row r="15164" spans="1:16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2"/>
    </row>
    <row r="15165" spans="1:16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2"/>
    </row>
    <row r="15166" spans="1:16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2"/>
    </row>
    <row r="15167" spans="1:16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2"/>
    </row>
    <row r="15168" spans="1:16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2"/>
    </row>
    <row r="15169" spans="1:16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2"/>
    </row>
    <row r="15170" spans="1:16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si="472"/>
        <v>675.99739999999997</v>
      </c>
      <c r="H15170" s="2">
        <f t="shared" si="473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2"/>
    </row>
    <row r="15171" spans="1:16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ref="G15171:G15234" si="474">E15171*F15171</f>
        <v>477.23839999999996</v>
      </c>
      <c r="H15171" s="2">
        <f t="shared" ref="H15171:H15234" si="475"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2"/>
    </row>
    <row r="15172" spans="1:16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2"/>
    </row>
    <row r="15173" spans="1:16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2"/>
    </row>
    <row r="15174" spans="1:16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2"/>
    </row>
    <row r="15175" spans="1:16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2"/>
    </row>
    <row r="15176" spans="1:16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2"/>
    </row>
    <row r="15177" spans="1:16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2"/>
    </row>
    <row r="15178" spans="1:16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2"/>
    </row>
    <row r="15179" spans="1:16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2"/>
    </row>
    <row r="15180" spans="1:16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2"/>
    </row>
    <row r="15181" spans="1:16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2"/>
    </row>
    <row r="15182" spans="1:16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2"/>
    </row>
    <row r="15183" spans="1:16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2"/>
    </row>
    <row r="15184" spans="1:16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2"/>
    </row>
    <row r="15185" spans="1:16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2"/>
    </row>
    <row r="15186" spans="1:16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2"/>
    </row>
    <row r="15187" spans="1:16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2"/>
    </row>
    <row r="15188" spans="1:16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2"/>
    </row>
    <row r="15189" spans="1:16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2"/>
    </row>
    <row r="15190" spans="1:16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2"/>
    </row>
    <row r="15191" spans="1:16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2"/>
    </row>
    <row r="15192" spans="1:16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2"/>
    </row>
    <row r="15193" spans="1:16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2"/>
    </row>
    <row r="15194" spans="1:16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2"/>
    </row>
    <row r="15195" spans="1:16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2"/>
    </row>
    <row r="15196" spans="1:16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2"/>
    </row>
    <row r="15197" spans="1:16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2"/>
    </row>
    <row r="15198" spans="1:16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2"/>
    </row>
    <row r="15199" spans="1:16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2"/>
    </row>
    <row r="15200" spans="1:16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2"/>
    </row>
    <row r="15201" spans="1:16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2"/>
    </row>
    <row r="15202" spans="1:16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2"/>
    </row>
    <row r="15203" spans="1:16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2"/>
    </row>
    <row r="15204" spans="1:16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2"/>
    </row>
    <row r="15205" spans="1:16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2"/>
    </row>
    <row r="15206" spans="1:16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2"/>
    </row>
    <row r="15207" spans="1:16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2"/>
    </row>
    <row r="15208" spans="1:16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2"/>
    </row>
    <row r="15209" spans="1:16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2"/>
    </row>
    <row r="15210" spans="1:16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2"/>
    </row>
    <row r="15211" spans="1:16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2"/>
    </row>
    <row r="15212" spans="1:16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2"/>
    </row>
    <row r="15213" spans="1:16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2"/>
    </row>
    <row r="15214" spans="1:16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2"/>
    </row>
    <row r="15215" spans="1:16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2"/>
    </row>
    <row r="15216" spans="1:16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2"/>
    </row>
    <row r="15217" spans="1:16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2"/>
    </row>
    <row r="15218" spans="1:16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2"/>
    </row>
    <row r="15219" spans="1:16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2"/>
    </row>
    <row r="15220" spans="1:16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2"/>
    </row>
    <row r="15221" spans="1:16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2"/>
    </row>
    <row r="15222" spans="1:16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2"/>
    </row>
    <row r="15223" spans="1:16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2"/>
    </row>
    <row r="15224" spans="1:16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2"/>
    </row>
    <row r="15225" spans="1:16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2"/>
    </row>
    <row r="15226" spans="1:16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2"/>
    </row>
    <row r="15227" spans="1:16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2"/>
    </row>
    <row r="15228" spans="1:16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2"/>
    </row>
    <row r="15229" spans="1:16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2"/>
    </row>
    <row r="15230" spans="1:16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2"/>
    </row>
    <row r="15231" spans="1:16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2"/>
    </row>
    <row r="15232" spans="1:16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2"/>
    </row>
    <row r="15233" spans="1:16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2"/>
    </row>
    <row r="15234" spans="1:16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si="474"/>
        <v>38.926199999999994</v>
      </c>
      <c r="H15234" s="2">
        <f t="shared" si="475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2"/>
    </row>
    <row r="15235" spans="1:16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ref="G15235:G15298" si="476">E15235*F15235</f>
        <v>1242.7600000000002</v>
      </c>
      <c r="H15235" s="2">
        <f t="shared" ref="H15235:H15298" si="477"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2"/>
    </row>
    <row r="15236" spans="1:16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2"/>
    </row>
    <row r="15237" spans="1:16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2"/>
    </row>
    <row r="15238" spans="1:16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2"/>
    </row>
    <row r="15239" spans="1:16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2"/>
    </row>
    <row r="15240" spans="1:16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2"/>
    </row>
    <row r="15241" spans="1:16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2"/>
    </row>
    <row r="15242" spans="1:16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2"/>
    </row>
    <row r="15243" spans="1:16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2"/>
    </row>
    <row r="15244" spans="1:16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2"/>
    </row>
    <row r="15245" spans="1:16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2"/>
    </row>
    <row r="15246" spans="1:16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2"/>
    </row>
    <row r="15247" spans="1:16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2"/>
    </row>
    <row r="15248" spans="1:16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2"/>
    </row>
    <row r="15249" spans="1:16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2"/>
    </row>
    <row r="15250" spans="1:16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2"/>
    </row>
    <row r="15251" spans="1:16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2"/>
    </row>
    <row r="15252" spans="1:16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2"/>
    </row>
    <row r="15253" spans="1:16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2"/>
    </row>
    <row r="15254" spans="1:16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2"/>
    </row>
    <row r="15255" spans="1:16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2"/>
    </row>
    <row r="15256" spans="1:16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2"/>
    </row>
    <row r="15257" spans="1:16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2"/>
    </row>
    <row r="15258" spans="1:16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2"/>
    </row>
    <row r="15259" spans="1:16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2"/>
    </row>
    <row r="15260" spans="1:16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2"/>
    </row>
    <row r="15261" spans="1:16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2"/>
    </row>
    <row r="15262" spans="1:16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2"/>
    </row>
    <row r="15263" spans="1:16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2"/>
    </row>
    <row r="15264" spans="1:16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2"/>
    </row>
    <row r="15265" spans="1:16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2"/>
    </row>
    <row r="15266" spans="1:16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2"/>
    </row>
    <row r="15267" spans="1:16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2"/>
    </row>
    <row r="15268" spans="1:16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2"/>
    </row>
    <row r="15269" spans="1:16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2"/>
    </row>
    <row r="15270" spans="1:16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2"/>
    </row>
    <row r="15271" spans="1:16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2"/>
    </row>
    <row r="15272" spans="1:16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2"/>
    </row>
    <row r="15273" spans="1:16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2"/>
    </row>
    <row r="15274" spans="1:16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2"/>
    </row>
    <row r="15275" spans="1:16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2"/>
    </row>
    <row r="15276" spans="1:16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2"/>
    </row>
    <row r="15277" spans="1:16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2"/>
    </row>
    <row r="15278" spans="1:16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2"/>
    </row>
    <row r="15279" spans="1:16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2"/>
    </row>
    <row r="15280" spans="1:16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2"/>
    </row>
    <row r="15281" spans="1:16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2"/>
    </row>
    <row r="15282" spans="1:16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2"/>
    </row>
    <row r="15283" spans="1:16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2"/>
    </row>
    <row r="15284" spans="1:16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2"/>
    </row>
    <row r="15285" spans="1:16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2"/>
    </row>
    <row r="15286" spans="1:16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2"/>
    </row>
    <row r="15287" spans="1:16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2"/>
    </row>
    <row r="15288" spans="1:16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2"/>
    </row>
    <row r="15289" spans="1:16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2"/>
    </row>
    <row r="15290" spans="1:16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2"/>
    </row>
    <row r="15291" spans="1:16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2"/>
    </row>
    <row r="15292" spans="1:16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2"/>
    </row>
    <row r="15293" spans="1:16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2"/>
    </row>
    <row r="15294" spans="1:16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2"/>
    </row>
    <row r="15295" spans="1:16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2"/>
    </row>
    <row r="15296" spans="1:16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2"/>
    </row>
    <row r="15297" spans="1:16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2"/>
    </row>
    <row r="15298" spans="1:16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si="476"/>
        <v>519.59100000000001</v>
      </c>
      <c r="H15298" s="2">
        <f t="shared" si="477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2"/>
    </row>
    <row r="15299" spans="1:16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ref="G15299:G15346" si="478">E15299*F15299</f>
        <v>932.26800000000003</v>
      </c>
      <c r="H15299" s="2">
        <f t="shared" ref="H15299:H15346" si="479"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2"/>
    </row>
    <row r="15300" spans="1:16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2"/>
    </row>
    <row r="15301" spans="1:16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2"/>
    </row>
    <row r="15302" spans="1:16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2"/>
    </row>
    <row r="15303" spans="1:16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2"/>
    </row>
    <row r="15304" spans="1:16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2"/>
    </row>
    <row r="15305" spans="1:16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2"/>
    </row>
    <row r="15306" spans="1:16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2"/>
    </row>
    <row r="15307" spans="1:16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2"/>
    </row>
    <row r="15308" spans="1:16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2"/>
    </row>
    <row r="15309" spans="1:16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2"/>
    </row>
    <row r="15310" spans="1:16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2"/>
    </row>
    <row r="15311" spans="1:16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2"/>
    </row>
    <row r="15312" spans="1:16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2"/>
    </row>
    <row r="15313" spans="1:16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2"/>
    </row>
    <row r="15314" spans="1:16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2"/>
    </row>
    <row r="15315" spans="1:16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2"/>
    </row>
    <row r="15316" spans="1:16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2"/>
    </row>
    <row r="15317" spans="1:16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2"/>
    </row>
    <row r="15318" spans="1:16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2"/>
    </row>
    <row r="15319" spans="1:16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2"/>
    </row>
    <row r="15320" spans="1:16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2"/>
    </row>
    <row r="15321" spans="1:16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2"/>
    </row>
    <row r="15322" spans="1:16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2"/>
    </row>
    <row r="15323" spans="1:16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2"/>
    </row>
    <row r="15324" spans="1:16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2"/>
    </row>
    <row r="15325" spans="1:16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2"/>
    </row>
    <row r="15326" spans="1:16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2"/>
    </row>
    <row r="15327" spans="1:16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2"/>
    </row>
    <row r="15328" spans="1:16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2"/>
    </row>
    <row r="15329" spans="1:16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2"/>
    </row>
    <row r="15330" spans="1:16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2"/>
    </row>
    <row r="15331" spans="1:16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2"/>
    </row>
    <row r="15332" spans="1:16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2"/>
    </row>
    <row r="15333" spans="1:16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2"/>
    </row>
    <row r="15334" spans="1:16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2"/>
    </row>
    <row r="15335" spans="1:16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2"/>
    </row>
    <row r="15336" spans="1:16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2"/>
    </row>
    <row r="15337" spans="1:16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2"/>
    </row>
    <row r="15338" spans="1:16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2"/>
    </row>
    <row r="15339" spans="1:16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2"/>
    </row>
    <row r="15340" spans="1:16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2"/>
    </row>
    <row r="15341" spans="1:16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2"/>
    </row>
    <row r="15342" spans="1:16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2"/>
    </row>
    <row r="15343" spans="1:16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2"/>
    </row>
    <row r="15344" spans="1:16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2"/>
    </row>
    <row r="15345" spans="1:20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2"/>
    </row>
    <row r="15346" spans="1:20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2"/>
      <c r="Q15346" s="6"/>
      <c r="R15346" s="6"/>
      <c r="S15346" s="6"/>
      <c r="T15346" s="6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654AE-49E2-453F-8677-D9964801EBE6}">
  <dimension ref="A1:F14"/>
  <sheetViews>
    <sheetView zoomScale="94" workbookViewId="0">
      <selection activeCell="F18" sqref="F18"/>
    </sheetView>
  </sheetViews>
  <sheetFormatPr defaultRowHeight="14.4" x14ac:dyDescent="0.3"/>
  <cols>
    <col min="2" max="2" width="14.44140625" customWidth="1"/>
    <col min="3" max="3" width="19.33203125" customWidth="1"/>
    <col min="4" max="4" width="25.109375" customWidth="1"/>
  </cols>
  <sheetData>
    <row r="1" spans="1:6" x14ac:dyDescent="0.3">
      <c r="A1" t="s">
        <v>15378</v>
      </c>
      <c r="B1" t="s">
        <v>15379</v>
      </c>
      <c r="C1" t="s">
        <v>15380</v>
      </c>
      <c r="D1" t="s">
        <v>15381</v>
      </c>
      <c r="E1" s="7" t="s">
        <v>15387</v>
      </c>
    </row>
    <row r="2" spans="1:6" x14ac:dyDescent="0.3">
      <c r="A2" t="s">
        <v>15382</v>
      </c>
      <c r="B2">
        <v>4</v>
      </c>
      <c r="C2">
        <v>9</v>
      </c>
      <c r="D2">
        <v>2</v>
      </c>
      <c r="E2" s="7">
        <f>SUM(B2:D2)</f>
        <v>15</v>
      </c>
    </row>
    <row r="3" spans="1:6" x14ac:dyDescent="0.3">
      <c r="A3" t="s">
        <v>15383</v>
      </c>
      <c r="B3">
        <v>5</v>
      </c>
      <c r="C3">
        <v>4</v>
      </c>
      <c r="D3">
        <v>4</v>
      </c>
      <c r="E3" s="7">
        <f t="shared" ref="E3:E4" si="0">SUM(B3:D3)</f>
        <v>13</v>
      </c>
    </row>
    <row r="4" spans="1:6" x14ac:dyDescent="0.3">
      <c r="A4" t="s">
        <v>15384</v>
      </c>
      <c r="B4">
        <v>5</v>
      </c>
      <c r="C4">
        <v>8</v>
      </c>
      <c r="D4">
        <v>6</v>
      </c>
      <c r="E4" s="7">
        <f t="shared" si="0"/>
        <v>19</v>
      </c>
    </row>
    <row r="5" spans="1:6" x14ac:dyDescent="0.3">
      <c r="A5" t="s">
        <v>15385</v>
      </c>
      <c r="B5">
        <v>5</v>
      </c>
      <c r="C5">
        <v>4</v>
      </c>
      <c r="D5">
        <v>7</v>
      </c>
      <c r="E5" s="7">
        <f>SUM(B5:D5)</f>
        <v>16</v>
      </c>
    </row>
    <row r="6" spans="1:6" x14ac:dyDescent="0.3">
      <c r="A6" s="8" t="s">
        <v>15386</v>
      </c>
      <c r="B6" s="8">
        <f>AVERAGE(B2:B5)</f>
        <v>4.75</v>
      </c>
      <c r="C6" s="8">
        <f t="shared" ref="C6:D6" si="1">AVERAGE(C2:C5)</f>
        <v>6.25</v>
      </c>
      <c r="D6" s="8">
        <f t="shared" si="1"/>
        <v>4.75</v>
      </c>
      <c r="E6" s="8">
        <f>AVERAGE(E2:E5)</f>
        <v>15.75</v>
      </c>
    </row>
    <row r="10" spans="1:6" x14ac:dyDescent="0.3">
      <c r="A10" s="12" t="s">
        <v>15388</v>
      </c>
      <c r="B10" s="12" t="s">
        <v>15389</v>
      </c>
      <c r="C10" s="12" t="s">
        <v>15397</v>
      </c>
      <c r="D10" s="12" t="s">
        <v>15446</v>
      </c>
      <c r="F10" s="12" t="s">
        <v>15444</v>
      </c>
    </row>
    <row r="11" spans="1:6" x14ac:dyDescent="0.3">
      <c r="A11" t="s">
        <v>15398</v>
      </c>
      <c r="B11">
        <v>22</v>
      </c>
      <c r="C11">
        <f>B11+(B11*$F$11)</f>
        <v>25.96</v>
      </c>
      <c r="D11">
        <f>B11+(B11*gstRate)</f>
        <v>25.96</v>
      </c>
      <c r="F11" s="13">
        <v>0.18</v>
      </c>
    </row>
    <row r="12" spans="1:6" x14ac:dyDescent="0.3">
      <c r="A12" t="s">
        <v>15399</v>
      </c>
      <c r="B12">
        <v>5</v>
      </c>
      <c r="C12">
        <f>B12+(B12*$F$11)</f>
        <v>5.9</v>
      </c>
      <c r="D12">
        <f>B12+(B12*gstRate)</f>
        <v>5.9</v>
      </c>
    </row>
    <row r="13" spans="1:6" x14ac:dyDescent="0.3">
      <c r="A13" t="s">
        <v>15388</v>
      </c>
      <c r="B13">
        <v>30</v>
      </c>
      <c r="C13">
        <f>B13+(B13*$F$11)</f>
        <v>35.4</v>
      </c>
      <c r="D13">
        <f>B13+(B13*gstRate)</f>
        <v>35.4</v>
      </c>
    </row>
    <row r="14" spans="1:6" x14ac:dyDescent="0.3">
      <c r="A14" t="s">
        <v>15445</v>
      </c>
      <c r="B14">
        <v>40</v>
      </c>
      <c r="C14">
        <f>B14+(B14*gstRate)</f>
        <v>47.2</v>
      </c>
      <c r="D14">
        <f>B14+(B14*gstRate)</f>
        <v>47.2</v>
      </c>
    </row>
  </sheetData>
  <autoFilter ref="B1:B13" xr:uid="{5BD654AE-49E2-453F-8677-D9964801EBE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B6234-7C01-40CD-B0AE-4D5D9F0B2FD4}">
  <dimension ref="A1:E5"/>
  <sheetViews>
    <sheetView zoomScale="228" zoomScaleNormal="266" workbookViewId="0">
      <selection activeCell="E4" sqref="E4"/>
    </sheetView>
  </sheetViews>
  <sheetFormatPr defaultRowHeight="14.4" x14ac:dyDescent="0.3"/>
  <cols>
    <col min="1" max="1" width="10.33203125" bestFit="1" customWidth="1"/>
  </cols>
  <sheetData>
    <row r="1" spans="1:5" x14ac:dyDescent="0.3">
      <c r="A1" s="14" t="s">
        <v>15400</v>
      </c>
      <c r="B1" s="14" t="s">
        <v>3</v>
      </c>
    </row>
    <row r="2" spans="1:5" x14ac:dyDescent="0.3">
      <c r="A2" s="15">
        <v>46040</v>
      </c>
      <c r="B2">
        <v>500</v>
      </c>
    </row>
    <row r="3" spans="1:5" x14ac:dyDescent="0.3">
      <c r="A3" s="15">
        <v>46041</v>
      </c>
      <c r="B3">
        <v>200</v>
      </c>
    </row>
    <row r="4" spans="1:5" x14ac:dyDescent="0.3">
      <c r="A4" s="15">
        <v>46042</v>
      </c>
      <c r="B4">
        <v>600</v>
      </c>
      <c r="E4" s="18" t="s">
        <v>15401</v>
      </c>
    </row>
    <row r="5" spans="1:5" x14ac:dyDescent="0.3">
      <c r="E5">
        <f>SUM(B2:B4)</f>
        <v>1300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31660-AB79-4F1F-A6E8-4726FB88AB17}">
  <dimension ref="A1:D4"/>
  <sheetViews>
    <sheetView zoomScale="204" workbookViewId="0">
      <selection activeCell="E5" sqref="E5"/>
    </sheetView>
  </sheetViews>
  <sheetFormatPr defaultRowHeight="14.4" x14ac:dyDescent="0.3"/>
  <cols>
    <col min="1" max="1" width="10.33203125" bestFit="1" customWidth="1"/>
  </cols>
  <sheetData>
    <row r="1" spans="1:4" x14ac:dyDescent="0.3">
      <c r="A1" s="14" t="s">
        <v>15400</v>
      </c>
      <c r="B1" s="14" t="s">
        <v>3</v>
      </c>
    </row>
    <row r="2" spans="1:4" x14ac:dyDescent="0.3">
      <c r="A2" s="15">
        <v>46063</v>
      </c>
      <c r="B2">
        <v>900</v>
      </c>
      <c r="D2" s="18" t="s">
        <v>15402</v>
      </c>
    </row>
    <row r="3" spans="1:4" x14ac:dyDescent="0.3">
      <c r="A3" s="15">
        <v>46064</v>
      </c>
      <c r="B3">
        <v>100</v>
      </c>
      <c r="D3">
        <f>SUM(B2:B4)</f>
        <v>1400</v>
      </c>
    </row>
    <row r="4" spans="1:4" x14ac:dyDescent="0.3">
      <c r="A4" s="15">
        <v>46065</v>
      </c>
      <c r="B4">
        <v>400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D9F1B-B348-4781-BCA0-F34D2AACE756}">
  <dimension ref="A1:D5"/>
  <sheetViews>
    <sheetView zoomScale="163" workbookViewId="0">
      <selection activeCell="D4" sqref="D4"/>
    </sheetView>
  </sheetViews>
  <sheetFormatPr defaultRowHeight="14.4" x14ac:dyDescent="0.3"/>
  <cols>
    <col min="1" max="1" width="10.33203125" bestFit="1" customWidth="1"/>
  </cols>
  <sheetData>
    <row r="1" spans="1:4" x14ac:dyDescent="0.3">
      <c r="A1" s="14" t="s">
        <v>15400</v>
      </c>
      <c r="B1" s="14" t="s">
        <v>3</v>
      </c>
    </row>
    <row r="2" spans="1:4" x14ac:dyDescent="0.3">
      <c r="A2" s="15">
        <v>46093</v>
      </c>
      <c r="B2">
        <v>100</v>
      </c>
    </row>
    <row r="3" spans="1:4" x14ac:dyDescent="0.3">
      <c r="A3" s="15">
        <v>46094</v>
      </c>
      <c r="B3">
        <v>200</v>
      </c>
    </row>
    <row r="4" spans="1:4" x14ac:dyDescent="0.3">
      <c r="A4" s="15">
        <v>46095</v>
      </c>
      <c r="B4">
        <v>500</v>
      </c>
      <c r="D4" s="18" t="s">
        <v>15403</v>
      </c>
    </row>
    <row r="5" spans="1:4" x14ac:dyDescent="0.3">
      <c r="D5">
        <f>SUM(B2:B4)</f>
        <v>800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A529F-6736-4EA7-8E7A-2B00FF3985FA}">
  <dimension ref="C2:C3"/>
  <sheetViews>
    <sheetView zoomScale="147" workbookViewId="0">
      <selection activeCell="C3" sqref="C3"/>
    </sheetView>
  </sheetViews>
  <sheetFormatPr defaultRowHeight="14.4" x14ac:dyDescent="0.3"/>
  <cols>
    <col min="2" max="2" width="7.88671875" customWidth="1"/>
    <col min="3" max="3" width="12.33203125" customWidth="1"/>
  </cols>
  <sheetData>
    <row r="2" spans="3:3" x14ac:dyDescent="0.3">
      <c r="C2" s="17" t="s">
        <v>15404</v>
      </c>
    </row>
    <row r="3" spans="3:3" x14ac:dyDescent="0.3">
      <c r="C3" s="16">
        <f>SUM('JAN-sales'!E5,FEB!D3,MAR!D5)</f>
        <v>3500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5C9B9-AC39-484C-8BAB-DBE152833C58}">
  <dimension ref="B1:D9"/>
  <sheetViews>
    <sheetView workbookViewId="0">
      <selection activeCell="B5" sqref="B5:D8"/>
    </sheetView>
  </sheetViews>
  <sheetFormatPr defaultRowHeight="14.4" x14ac:dyDescent="0.3"/>
  <cols>
    <col min="2" max="2" width="14.88671875" customWidth="1"/>
  </cols>
  <sheetData>
    <row r="1" spans="2:4" x14ac:dyDescent="0.3">
      <c r="B1" s="25" t="s">
        <v>15424</v>
      </c>
    </row>
    <row r="5" spans="2:4" x14ac:dyDescent="0.3">
      <c r="B5" s="27" t="s">
        <v>15425</v>
      </c>
      <c r="C5" s="27" t="s">
        <v>15426</v>
      </c>
      <c r="D5" s="27" t="s">
        <v>15427</v>
      </c>
    </row>
    <row r="6" spans="2:4" x14ac:dyDescent="0.3">
      <c r="B6" s="28">
        <v>12</v>
      </c>
      <c r="C6" s="28">
        <v>4</v>
      </c>
      <c r="D6" s="28" t="b">
        <f>AND(B6&lt;=20,C6&lt;=20,)</f>
        <v>0</v>
      </c>
    </row>
    <row r="7" spans="2:4" x14ac:dyDescent="0.3">
      <c r="B7" s="28">
        <v>15</v>
      </c>
      <c r="C7" s="28">
        <v>6</v>
      </c>
      <c r="D7" s="28" t="b">
        <f t="shared" ref="D7:D8" si="0">AND(B7&lt;=20,C7&lt;=20,)</f>
        <v>0</v>
      </c>
    </row>
    <row r="8" spans="2:4" x14ac:dyDescent="0.3">
      <c r="B8" s="28">
        <v>12</v>
      </c>
      <c r="C8" s="28">
        <v>5</v>
      </c>
      <c r="D8" s="28" t="b">
        <f t="shared" si="0"/>
        <v>0</v>
      </c>
    </row>
    <row r="9" spans="2:4" x14ac:dyDescent="0.3">
      <c r="B9" s="28"/>
      <c r="C9" s="28"/>
      <c r="D9" s="2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F94C1-A5D0-46B8-8E9B-487A0768320F}">
  <dimension ref="A1:E7"/>
  <sheetViews>
    <sheetView zoomScale="192" workbookViewId="0">
      <selection activeCell="E5" sqref="E5"/>
    </sheetView>
  </sheetViews>
  <sheetFormatPr defaultRowHeight="14.4" x14ac:dyDescent="0.3"/>
  <cols>
    <col min="5" max="5" width="15.44140625" customWidth="1"/>
  </cols>
  <sheetData>
    <row r="1" spans="1:5" x14ac:dyDescent="0.3">
      <c r="A1" s="19" t="s">
        <v>15405</v>
      </c>
      <c r="B1" s="19" t="s">
        <v>15406</v>
      </c>
      <c r="C1" s="19" t="s">
        <v>15407</v>
      </c>
      <c r="D1" s="20" t="s">
        <v>15408</v>
      </c>
      <c r="E1" s="23" t="s">
        <v>15409</v>
      </c>
    </row>
    <row r="2" spans="1:5" x14ac:dyDescent="0.3">
      <c r="A2" s="24">
        <v>12</v>
      </c>
      <c r="B2" s="24">
        <v>32</v>
      </c>
      <c r="C2" s="24">
        <v>11</v>
      </c>
      <c r="D2" s="21">
        <f>SUM(A2:C2)</f>
        <v>55</v>
      </c>
      <c r="E2" s="23" t="s">
        <v>15410</v>
      </c>
    </row>
    <row r="3" spans="1:5" x14ac:dyDescent="0.3">
      <c r="A3" s="24">
        <v>10.2234</v>
      </c>
      <c r="B3" s="24">
        <v>234.45</v>
      </c>
      <c r="C3" s="24">
        <v>64.34</v>
      </c>
      <c r="D3" s="21">
        <f>ROUND(SUM(A3:C3),2)</f>
        <v>309.01</v>
      </c>
      <c r="E3" s="23" t="s">
        <v>15411</v>
      </c>
    </row>
    <row r="4" spans="1:5" x14ac:dyDescent="0.3">
      <c r="A4" s="24">
        <v>10</v>
      </c>
      <c r="B4" s="24">
        <v>-12</v>
      </c>
      <c r="C4" s="24">
        <v>-13</v>
      </c>
      <c r="D4" s="21">
        <f>ABS(SUM(A4:C4))</f>
        <v>15</v>
      </c>
      <c r="E4" s="23" t="s">
        <v>15412</v>
      </c>
    </row>
    <row r="5" spans="1:5" x14ac:dyDescent="0.3">
      <c r="A5" s="24">
        <v>10</v>
      </c>
      <c r="B5" s="24">
        <v>30</v>
      </c>
      <c r="C5" s="24">
        <v>40</v>
      </c>
      <c r="D5" s="22">
        <f>AVERAGE(A5:C5)</f>
        <v>26.666666666666668</v>
      </c>
      <c r="E5" s="23" t="s">
        <v>15413</v>
      </c>
    </row>
    <row r="6" spans="1:5" x14ac:dyDescent="0.3">
      <c r="A6" s="24">
        <v>10</v>
      </c>
      <c r="B6" s="24">
        <v>30</v>
      </c>
      <c r="C6" s="24">
        <v>40</v>
      </c>
      <c r="D6" s="22">
        <f>MIN(A6:B6)</f>
        <v>10</v>
      </c>
      <c r="E6" s="23" t="s">
        <v>15414</v>
      </c>
    </row>
    <row r="7" spans="1:5" x14ac:dyDescent="0.3">
      <c r="A7" s="24">
        <v>10</v>
      </c>
      <c r="B7" s="24">
        <v>30</v>
      </c>
      <c r="C7" s="24">
        <v>40</v>
      </c>
      <c r="D7" s="22">
        <f>MAX(A7:C7)</f>
        <v>40</v>
      </c>
      <c r="E7" s="23" t="s">
        <v>15415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DC50-FA23-432B-88D9-538A8991A084}">
  <dimension ref="A1:M25"/>
  <sheetViews>
    <sheetView topLeftCell="LI18" zoomScale="101" zoomScaleNormal="187" workbookViewId="0">
      <selection activeCell="I15" sqref="I15"/>
    </sheetView>
  </sheetViews>
  <sheetFormatPr defaultRowHeight="14.4" x14ac:dyDescent="0.3"/>
  <cols>
    <col min="7" max="7" width="10.77734375" customWidth="1"/>
    <col min="8" max="8" width="13.109375" customWidth="1"/>
    <col min="9" max="9" width="19.88671875" customWidth="1"/>
    <col min="11" max="11" width="17.33203125" bestFit="1" customWidth="1"/>
  </cols>
  <sheetData>
    <row r="1" spans="1:13" ht="43.2" x14ac:dyDescent="0.3">
      <c r="A1" s="37" t="s">
        <v>15416</v>
      </c>
      <c r="B1" s="37" t="s">
        <v>15417</v>
      </c>
      <c r="C1" s="37" t="s">
        <v>15418</v>
      </c>
      <c r="D1" s="37" t="s">
        <v>15419</v>
      </c>
      <c r="E1" s="37" t="s">
        <v>15421</v>
      </c>
      <c r="F1" s="38" t="s">
        <v>15447</v>
      </c>
      <c r="G1" s="37" t="s">
        <v>15422</v>
      </c>
      <c r="H1" s="39" t="s">
        <v>15428</v>
      </c>
      <c r="I1" s="39" t="s">
        <v>15429</v>
      </c>
    </row>
    <row r="2" spans="1:13" x14ac:dyDescent="0.3">
      <c r="A2" s="40" t="s">
        <v>15420</v>
      </c>
      <c r="B2" s="41">
        <v>45</v>
      </c>
      <c r="C2" s="41">
        <v>47</v>
      </c>
      <c r="D2" s="41">
        <v>46</v>
      </c>
      <c r="E2" s="41">
        <f>SUM(B2:D2)</f>
        <v>138</v>
      </c>
      <c r="F2" s="42">
        <f>SUM(adityaMarks)</f>
        <v>138</v>
      </c>
      <c r="G2" s="43" t="str">
        <f>IF(E2&gt;100,"pass","average")</f>
        <v>pass</v>
      </c>
      <c r="H2" s="41" t="str">
        <f>IF(AND(C2&gt;40,D2&gt;40),"passsed with distinction","passed")</f>
        <v>passsed with distinction</v>
      </c>
      <c r="I2" s="41" t="str">
        <f>IF(OR(B2&gt;40,C2&gt;40),"science strem","arts strem")</f>
        <v>science strem</v>
      </c>
    </row>
    <row r="3" spans="1:13" x14ac:dyDescent="0.3">
      <c r="A3" s="40" t="s">
        <v>15423</v>
      </c>
      <c r="B3" s="41">
        <v>25</v>
      </c>
      <c r="C3" s="41">
        <v>23</v>
      </c>
      <c r="D3" s="41">
        <v>43</v>
      </c>
      <c r="E3" s="41">
        <f>SUM(B3:D3)</f>
        <v>91</v>
      </c>
      <c r="F3" s="41"/>
      <c r="G3" s="41" t="str">
        <f>IF(E3&gt;100,"pass","average")</f>
        <v>average</v>
      </c>
      <c r="H3" s="41" t="str">
        <f>IF(AND(C3&gt;40,D3&gt;40),"passsed with distinction","passed")</f>
        <v>passed</v>
      </c>
      <c r="I3" s="41" t="str">
        <f t="shared" ref="I3:I4" si="0">IF(OR(B3&gt;40,C3&gt;40),"science strem","arts strem")</f>
        <v>arts strem</v>
      </c>
    </row>
    <row r="4" spans="1:13" x14ac:dyDescent="0.3">
      <c r="A4" s="44" t="s">
        <v>15430</v>
      </c>
      <c r="B4" s="41">
        <v>30</v>
      </c>
      <c r="C4" s="41">
        <v>45</v>
      </c>
      <c r="D4" s="41">
        <v>43</v>
      </c>
      <c r="E4" s="41">
        <v>44</v>
      </c>
      <c r="F4" s="41"/>
      <c r="G4" s="41" t="str">
        <f>IF(E4&gt;100,"pass","average")</f>
        <v>average</v>
      </c>
      <c r="H4" s="41" t="str">
        <f>IF(AND(C4&gt;40,D4&gt;40),"passsed with distinction","passed")</f>
        <v>passsed with distinction</v>
      </c>
      <c r="I4" s="41" t="str">
        <f t="shared" si="0"/>
        <v>science strem</v>
      </c>
    </row>
    <row r="5" spans="1:13" x14ac:dyDescent="0.3">
      <c r="B5" s="45">
        <f>AVERAGE(mathAverage)</f>
        <v>33.333333333333336</v>
      </c>
    </row>
    <row r="7" spans="1:13" x14ac:dyDescent="0.3">
      <c r="I7" s="26" t="s">
        <v>15431</v>
      </c>
    </row>
    <row r="8" spans="1:13" x14ac:dyDescent="0.3">
      <c r="I8" s="48" t="s">
        <v>15416</v>
      </c>
      <c r="J8" s="37" t="s">
        <v>15417</v>
      </c>
      <c r="K8" s="37" t="s">
        <v>15418</v>
      </c>
      <c r="L8" s="37" t="s">
        <v>15419</v>
      </c>
      <c r="M8" s="37" t="s">
        <v>15421</v>
      </c>
    </row>
    <row r="9" spans="1:13" x14ac:dyDescent="0.3">
      <c r="I9" s="40" t="s">
        <v>15420</v>
      </c>
      <c r="J9" s="41">
        <v>45</v>
      </c>
      <c r="K9" s="41">
        <v>47</v>
      </c>
      <c r="L9" s="41">
        <v>46</v>
      </c>
      <c r="M9" s="41">
        <f>SUM(J9:L9)</f>
        <v>138</v>
      </c>
    </row>
    <row r="10" spans="1:13" x14ac:dyDescent="0.3">
      <c r="I10" s="40" t="s">
        <v>15423</v>
      </c>
      <c r="J10" s="41">
        <v>25</v>
      </c>
      <c r="K10" s="41">
        <v>23</v>
      </c>
      <c r="L10" s="41">
        <v>43</v>
      </c>
      <c r="M10" s="41">
        <f>SUM(J10:L10)</f>
        <v>91</v>
      </c>
    </row>
    <row r="11" spans="1:13" x14ac:dyDescent="0.3">
      <c r="C11" s="27" t="s">
        <v>15425</v>
      </c>
      <c r="D11" s="27" t="s">
        <v>15426</v>
      </c>
      <c r="E11" s="27" t="s">
        <v>15427</v>
      </c>
      <c r="F11" s="36"/>
      <c r="G11" s="29"/>
      <c r="I11" s="44" t="s">
        <v>15430</v>
      </c>
      <c r="J11" s="41">
        <v>30</v>
      </c>
      <c r="K11" s="41">
        <v>45</v>
      </c>
      <c r="L11" s="41">
        <v>43</v>
      </c>
      <c r="M11" s="41">
        <v>44</v>
      </c>
    </row>
    <row r="12" spans="1:13" x14ac:dyDescent="0.3">
      <c r="C12" s="28">
        <v>12</v>
      </c>
      <c r="D12" s="28">
        <v>4</v>
      </c>
      <c r="E12" s="28" t="b">
        <f>AND(C12&lt;=20,D12&lt;=20,)</f>
        <v>0</v>
      </c>
      <c r="F12" s="30"/>
      <c r="G12" s="30"/>
      <c r="I12" s="49"/>
      <c r="J12" s="10"/>
      <c r="K12" s="10"/>
      <c r="L12" s="10">
        <v>34</v>
      </c>
      <c r="M12" s="10"/>
    </row>
    <row r="13" spans="1:13" x14ac:dyDescent="0.3">
      <c r="C13" s="28">
        <v>15</v>
      </c>
      <c r="D13" s="28">
        <v>6</v>
      </c>
      <c r="E13" s="28" t="b">
        <f t="shared" ref="E13:E14" si="1">AND(C13&lt;=20,D13&lt;=20,)</f>
        <v>0</v>
      </c>
      <c r="F13" s="30"/>
      <c r="G13" s="30"/>
      <c r="I13" s="49"/>
      <c r="J13" s="10"/>
      <c r="K13" s="10"/>
      <c r="L13" s="10">
        <v>45</v>
      </c>
      <c r="M13" s="10"/>
    </row>
    <row r="14" spans="1:13" x14ac:dyDescent="0.3">
      <c r="C14" s="28">
        <v>12</v>
      </c>
      <c r="D14" s="28">
        <v>5</v>
      </c>
      <c r="E14" s="28" t="b">
        <f t="shared" si="1"/>
        <v>0</v>
      </c>
      <c r="F14" s="31"/>
      <c r="G14" s="31"/>
      <c r="L14">
        <f>SUM(engmark)</f>
        <v>211</v>
      </c>
    </row>
    <row r="20" spans="1:11" x14ac:dyDescent="0.3">
      <c r="A20" s="10" t="s">
        <v>15448</v>
      </c>
      <c r="B20" s="10" t="s">
        <v>15452</v>
      </c>
      <c r="C20" s="10" t="s">
        <v>15453</v>
      </c>
      <c r="D20" s="10" t="s">
        <v>15454</v>
      </c>
      <c r="G20" s="10" t="s">
        <v>15448</v>
      </c>
      <c r="H20" s="10" t="s">
        <v>15456</v>
      </c>
      <c r="I20" s="10" t="s">
        <v>15457</v>
      </c>
      <c r="K20" s="46" t="s">
        <v>15460</v>
      </c>
    </row>
    <row r="21" spans="1:11" x14ac:dyDescent="0.3">
      <c r="A21" s="10" t="s">
        <v>15449</v>
      </c>
      <c r="B21" s="41">
        <v>300</v>
      </c>
      <c r="C21" s="41">
        <v>455</v>
      </c>
      <c r="D21" s="41">
        <v>46</v>
      </c>
      <c r="E21" s="41"/>
      <c r="G21" s="10" t="s">
        <v>15458</v>
      </c>
      <c r="H21" s="10">
        <v>60000</v>
      </c>
      <c r="I21" s="10">
        <v>100</v>
      </c>
      <c r="K21" s="47">
        <f>AVERAGE(Salary)</f>
        <v>58333.333333333336</v>
      </c>
    </row>
    <row r="22" spans="1:11" x14ac:dyDescent="0.3">
      <c r="A22" s="10" t="s">
        <v>15450</v>
      </c>
      <c r="B22" s="41">
        <v>123</v>
      </c>
      <c r="C22" s="41">
        <v>456</v>
      </c>
      <c r="D22" s="41">
        <v>300</v>
      </c>
      <c r="E22" s="41"/>
      <c r="G22" s="10" t="s">
        <v>15459</v>
      </c>
      <c r="H22" s="10">
        <v>65000</v>
      </c>
      <c r="I22" s="10">
        <v>100</v>
      </c>
      <c r="K22" s="10"/>
    </row>
    <row r="23" spans="1:11" x14ac:dyDescent="0.3">
      <c r="A23" s="10" t="s">
        <v>15451</v>
      </c>
      <c r="B23" s="41">
        <v>456</v>
      </c>
      <c r="C23" s="41">
        <v>123</v>
      </c>
      <c r="D23" s="41">
        <v>123</v>
      </c>
      <c r="E23" s="41"/>
      <c r="G23" s="10" t="s">
        <v>15430</v>
      </c>
      <c r="H23" s="10">
        <v>50000</v>
      </c>
      <c r="I23" s="10">
        <v>200</v>
      </c>
      <c r="K23" s="46" t="s">
        <v>15461</v>
      </c>
    </row>
    <row r="24" spans="1:11" x14ac:dyDescent="0.3">
      <c r="A24" s="10" t="s">
        <v>15455</v>
      </c>
      <c r="B24" s="41">
        <v>30</v>
      </c>
      <c r="C24" s="41">
        <v>425</v>
      </c>
      <c r="D24" s="41">
        <v>100</v>
      </c>
      <c r="K24" s="47">
        <f>AVERAGE(Allowances)</f>
        <v>133.33333333333334</v>
      </c>
    </row>
    <row r="25" spans="1:11" x14ac:dyDescent="0.3">
      <c r="A25" s="10"/>
      <c r="B25" s="10">
        <f>SUBTOTAL(109,SalesTable[jan])</f>
        <v>909</v>
      </c>
      <c r="C25" s="10">
        <f>SUM(FebSales)</f>
        <v>1459</v>
      </c>
      <c r="D25" s="10">
        <f>SUM(marsales)</f>
        <v>569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0779C-28AB-4917-BF02-D943B128B9FE}">
  <dimension ref="A1:F10"/>
  <sheetViews>
    <sheetView zoomScale="136" zoomScaleNormal="136" workbookViewId="0">
      <selection activeCell="F10" sqref="F10"/>
    </sheetView>
  </sheetViews>
  <sheetFormatPr defaultRowHeight="14.4" x14ac:dyDescent="0.3"/>
  <cols>
    <col min="6" max="6" width="9.21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456</v>
      </c>
      <c r="C2">
        <v>466</v>
      </c>
      <c r="D2">
        <v>462</v>
      </c>
      <c r="E2">
        <v>556</v>
      </c>
      <c r="F2">
        <f>SUM(B2,C2,D2,E2)</f>
        <v>1940</v>
      </c>
    </row>
    <row r="3" spans="1:6" x14ac:dyDescent="0.3">
      <c r="A3" s="26" t="s">
        <v>15399</v>
      </c>
      <c r="B3">
        <v>666</v>
      </c>
      <c r="C3">
        <v>655</v>
      </c>
      <c r="D3">
        <v>456</v>
      </c>
      <c r="E3">
        <v>464</v>
      </c>
      <c r="F3">
        <f t="shared" ref="F3:F5" si="0">SUM(B3,C3,D3,E3)</f>
        <v>2241</v>
      </c>
    </row>
    <row r="4" spans="1:6" x14ac:dyDescent="0.3">
      <c r="A4" s="26" t="s">
        <v>15437</v>
      </c>
      <c r="B4">
        <v>212</v>
      </c>
      <c r="C4">
        <v>223</v>
      </c>
      <c r="D4">
        <v>456</v>
      </c>
      <c r="E4">
        <v>452</v>
      </c>
      <c r="F4">
        <f t="shared" si="0"/>
        <v>1343</v>
      </c>
    </row>
    <row r="5" spans="1:6" x14ac:dyDescent="0.3">
      <c r="A5" s="26" t="s">
        <v>15438</v>
      </c>
      <c r="B5">
        <v>556</v>
      </c>
      <c r="C5">
        <v>455</v>
      </c>
      <c r="D5">
        <v>445</v>
      </c>
      <c r="E5">
        <v>125</v>
      </c>
      <c r="F5">
        <f t="shared" si="0"/>
        <v>1581</v>
      </c>
    </row>
    <row r="9" spans="1:6" x14ac:dyDescent="0.3">
      <c r="F9" s="32" t="s">
        <v>15440</v>
      </c>
    </row>
    <row r="10" spans="1:6" x14ac:dyDescent="0.3">
      <c r="F10" s="32">
        <f>SUM(B2:E5)</f>
        <v>7105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B9496-14CB-40EC-A802-C6A4307369E6}">
  <dimension ref="A1:F9"/>
  <sheetViews>
    <sheetView topLeftCell="DY1" zoomScale="122" workbookViewId="0">
      <selection activeCell="I10" sqref="I10"/>
    </sheetView>
  </sheetViews>
  <sheetFormatPr defaultRowHeight="14.4" x14ac:dyDescent="0.3"/>
  <cols>
    <col min="6" max="6" width="10.5546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454</v>
      </c>
      <c r="C2">
        <v>456</v>
      </c>
      <c r="D2">
        <v>789</v>
      </c>
      <c r="E2">
        <v>156</v>
      </c>
    </row>
    <row r="3" spans="1:6" x14ac:dyDescent="0.3">
      <c r="A3" s="26" t="s">
        <v>15399</v>
      </c>
      <c r="B3">
        <v>261</v>
      </c>
      <c r="C3">
        <v>123</v>
      </c>
      <c r="D3">
        <v>456</v>
      </c>
      <c r="E3">
        <v>354</v>
      </c>
    </row>
    <row r="4" spans="1:6" x14ac:dyDescent="0.3">
      <c r="A4" s="26" t="s">
        <v>15437</v>
      </c>
      <c r="B4">
        <v>865</v>
      </c>
      <c r="C4">
        <v>153</v>
      </c>
      <c r="D4">
        <v>123</v>
      </c>
      <c r="E4">
        <v>321</v>
      </c>
    </row>
    <row r="5" spans="1:6" x14ac:dyDescent="0.3">
      <c r="A5" s="26" t="s">
        <v>15438</v>
      </c>
      <c r="B5">
        <v>262</v>
      </c>
      <c r="C5">
        <v>156</v>
      </c>
      <c r="D5">
        <v>456</v>
      </c>
      <c r="E5">
        <v>561</v>
      </c>
    </row>
    <row r="8" spans="1:6" x14ac:dyDescent="0.3">
      <c r="F8" s="32" t="s">
        <v>15404</v>
      </c>
    </row>
    <row r="9" spans="1:6" x14ac:dyDescent="0.3">
      <c r="F9">
        <f>SUM(B2:E5)</f>
        <v>5946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63CAE-56CB-4985-B346-E4EF1BFFF84D}">
  <dimension ref="A1:F10"/>
  <sheetViews>
    <sheetView topLeftCell="DY1" workbookViewId="0">
      <selection activeCell="F10" sqref="F10"/>
    </sheetView>
  </sheetViews>
  <sheetFormatPr defaultRowHeight="14.4" x14ac:dyDescent="0.3"/>
  <cols>
    <col min="6" max="6" width="10.88671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400</v>
      </c>
      <c r="C2">
        <v>400</v>
      </c>
      <c r="D2">
        <v>700</v>
      </c>
      <c r="E2">
        <v>522</v>
      </c>
    </row>
    <row r="3" spans="1:6" x14ac:dyDescent="0.3">
      <c r="A3" s="26" t="s">
        <v>15399</v>
      </c>
      <c r="B3">
        <v>455</v>
      </c>
      <c r="C3">
        <v>600</v>
      </c>
      <c r="D3">
        <v>500</v>
      </c>
      <c r="E3">
        <v>788</v>
      </c>
    </row>
    <row r="4" spans="1:6" x14ac:dyDescent="0.3">
      <c r="A4" s="26" t="s">
        <v>15437</v>
      </c>
      <c r="B4">
        <v>100</v>
      </c>
      <c r="C4">
        <v>500</v>
      </c>
      <c r="D4">
        <v>600</v>
      </c>
      <c r="E4">
        <v>400</v>
      </c>
    </row>
    <row r="5" spans="1:6" x14ac:dyDescent="0.3">
      <c r="A5" s="26" t="s">
        <v>15438</v>
      </c>
      <c r="B5">
        <v>200</v>
      </c>
      <c r="C5">
        <v>922</v>
      </c>
      <c r="D5">
        <v>300</v>
      </c>
      <c r="E5">
        <v>100</v>
      </c>
    </row>
    <row r="9" spans="1:6" x14ac:dyDescent="0.3">
      <c r="F9" s="32" t="s">
        <v>15441</v>
      </c>
    </row>
    <row r="10" spans="1:6" x14ac:dyDescent="0.3">
      <c r="F10">
        <v>4567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DE01-E046-43C0-94D7-6BA24A465659}">
  <dimension ref="A1:F10"/>
  <sheetViews>
    <sheetView workbookViewId="0">
      <selection activeCell="H29" sqref="H29"/>
    </sheetView>
  </sheetViews>
  <sheetFormatPr defaultRowHeight="14.4" x14ac:dyDescent="0.3"/>
  <cols>
    <col min="6" max="6" width="8.88671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456</v>
      </c>
      <c r="C2">
        <v>466</v>
      </c>
      <c r="D2">
        <v>462</v>
      </c>
      <c r="E2">
        <v>556</v>
      </c>
    </row>
    <row r="3" spans="1:6" x14ac:dyDescent="0.3">
      <c r="A3" s="26" t="s">
        <v>15399</v>
      </c>
      <c r="B3">
        <v>666</v>
      </c>
      <c r="C3">
        <v>655</v>
      </c>
      <c r="D3">
        <v>456</v>
      </c>
      <c r="E3">
        <v>464</v>
      </c>
    </row>
    <row r="4" spans="1:6" x14ac:dyDescent="0.3">
      <c r="A4" s="26" t="s">
        <v>15437</v>
      </c>
      <c r="B4">
        <v>212</v>
      </c>
      <c r="C4">
        <v>223</v>
      </c>
      <c r="D4">
        <v>456</v>
      </c>
      <c r="E4">
        <v>452</v>
      </c>
    </row>
    <row r="5" spans="1:6" x14ac:dyDescent="0.3">
      <c r="A5" s="26" t="s">
        <v>15438</v>
      </c>
      <c r="B5">
        <v>556</v>
      </c>
      <c r="C5">
        <v>455</v>
      </c>
      <c r="D5">
        <v>445</v>
      </c>
      <c r="E5">
        <v>125</v>
      </c>
    </row>
    <row r="9" spans="1:6" x14ac:dyDescent="0.3">
      <c r="F9" s="32" t="s">
        <v>15439</v>
      </c>
    </row>
    <row r="10" spans="1:6" x14ac:dyDescent="0.3">
      <c r="F10">
        <f>SUM(B2:E5)</f>
        <v>7105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691D8-16BA-45A1-85ED-55FDF4499455}">
  <dimension ref="A1:I42"/>
  <sheetViews>
    <sheetView workbookViewId="0">
      <selection activeCell="D8" sqref="D8"/>
    </sheetView>
  </sheetViews>
  <sheetFormatPr defaultRowHeight="14.4" outlineLevelRow="1" x14ac:dyDescent="0.3"/>
  <cols>
    <col min="1" max="1" width="12.109375" customWidth="1"/>
    <col min="2" max="2" width="11.5546875" customWidth="1"/>
    <col min="3" max="3" width="7.88671875" customWidth="1"/>
    <col min="4" max="4" width="10.109375" customWidth="1"/>
    <col min="5" max="5" width="10" customWidth="1"/>
    <col min="9" max="9" width="13.109375" customWidth="1"/>
  </cols>
  <sheetData>
    <row r="1" spans="1:9" x14ac:dyDescent="0.3">
      <c r="A1" s="35"/>
      <c r="B1" t="s">
        <v>15432</v>
      </c>
      <c r="C1" t="s">
        <v>15433</v>
      </c>
      <c r="D1" t="s">
        <v>15434</v>
      </c>
      <c r="E1" t="s">
        <v>15435</v>
      </c>
      <c r="F1" s="26"/>
    </row>
    <row r="2" spans="1:9" ht="15" thickBot="1" x14ac:dyDescent="0.35">
      <c r="A2" t="s">
        <v>15436</v>
      </c>
      <c r="B2">
        <v>1766</v>
      </c>
      <c r="C2">
        <v>1788</v>
      </c>
      <c r="D2">
        <v>2413</v>
      </c>
      <c r="E2">
        <v>1790</v>
      </c>
    </row>
    <row r="3" spans="1:9" x14ac:dyDescent="0.3">
      <c r="A3" t="s">
        <v>15399</v>
      </c>
      <c r="B3">
        <v>2048</v>
      </c>
      <c r="C3">
        <v>2033</v>
      </c>
      <c r="D3">
        <v>1868</v>
      </c>
      <c r="E3">
        <v>2070</v>
      </c>
      <c r="I3" s="33" t="s">
        <v>15443</v>
      </c>
    </row>
    <row r="4" spans="1:9" ht="15" thickBot="1" x14ac:dyDescent="0.35">
      <c r="A4" t="s">
        <v>15437</v>
      </c>
      <c r="B4">
        <v>1389</v>
      </c>
      <c r="C4">
        <v>1099</v>
      </c>
      <c r="D4">
        <v>1635</v>
      </c>
      <c r="E4">
        <v>1625</v>
      </c>
      <c r="I4" s="34"/>
    </row>
    <row r="5" spans="1:9" x14ac:dyDescent="0.3">
      <c r="A5" t="s">
        <v>15438</v>
      </c>
      <c r="B5">
        <v>1574</v>
      </c>
      <c r="C5">
        <v>1988</v>
      </c>
      <c r="D5">
        <v>1646</v>
      </c>
      <c r="E5">
        <v>911</v>
      </c>
    </row>
    <row r="8" spans="1:9" x14ac:dyDescent="0.3">
      <c r="D8">
        <f>SUM(B2:E5)</f>
        <v>27643</v>
      </c>
    </row>
    <row r="9" spans="1:9" hidden="1" outlineLevel="1" x14ac:dyDescent="0.3"/>
    <row r="10" spans="1:9" hidden="1" outlineLevel="1" collapsed="1" x14ac:dyDescent="0.3"/>
    <row r="11" spans="1:9" hidden="1" outlineLevel="1" collapsed="1" x14ac:dyDescent="0.3"/>
    <row r="12" spans="1:9" hidden="1" outlineLevel="1" collapsed="1" x14ac:dyDescent="0.3"/>
    <row r="13" spans="1:9" collapsed="1" x14ac:dyDescent="0.3">
      <c r="C13">
        <f>SUM(B2:E5)</f>
        <v>27643</v>
      </c>
    </row>
    <row r="14" spans="1:9" hidden="1" outlineLevel="1" x14ac:dyDescent="0.3"/>
    <row r="15" spans="1:9" hidden="1" outlineLevel="1" collapsed="1" x14ac:dyDescent="0.3"/>
    <row r="16" spans="1:9" hidden="1" outlineLevel="1" collapsed="1" x14ac:dyDescent="0.3"/>
    <row r="17" spans="7:7" hidden="1" outlineLevel="1" collapsed="1" x14ac:dyDescent="0.3"/>
    <row r="18" spans="7:7" collapsed="1" x14ac:dyDescent="0.3">
      <c r="G18">
        <f>SUM('North S'!B2:E5,'South S'!B2:E5,'East S'!B2:E5,'West S'!B2:E5)</f>
        <v>27643</v>
      </c>
    </row>
    <row r="19" spans="7:7" hidden="1" outlineLevel="1" x14ac:dyDescent="0.3"/>
    <row r="20" spans="7:7" hidden="1" outlineLevel="1" collapsed="1" x14ac:dyDescent="0.3"/>
    <row r="21" spans="7:7" hidden="1" outlineLevel="1" collapsed="1" x14ac:dyDescent="0.3"/>
    <row r="22" spans="7:7" hidden="1" outlineLevel="1" collapsed="1" x14ac:dyDescent="0.3"/>
    <row r="23" spans="7:7" collapsed="1" x14ac:dyDescent="0.3"/>
    <row r="24" spans="7:7" hidden="1" outlineLevel="1" x14ac:dyDescent="0.3"/>
    <row r="25" spans="7:7" hidden="1" outlineLevel="1" collapsed="1" x14ac:dyDescent="0.3"/>
    <row r="26" spans="7:7" hidden="1" outlineLevel="1" collapsed="1" x14ac:dyDescent="0.3"/>
    <row r="27" spans="7:7" hidden="1" outlineLevel="1" collapsed="1" x14ac:dyDescent="0.3"/>
    <row r="28" spans="7:7" collapsed="1" x14ac:dyDescent="0.3"/>
    <row r="42" spans="4:4" x14ac:dyDescent="0.3">
      <c r="D42" t="s">
        <v>15442</v>
      </c>
    </row>
  </sheetData>
  <dataConsolidate topLabels="1">
    <dataRefs count="4">
      <dataRef ref="A1:E5" sheet="East S"/>
      <dataRef ref="A1:E5" sheet="North S"/>
      <dataRef ref="A1:E5" sheet="South S"/>
      <dataRef ref="A1:E5" sheet="West S"/>
    </dataRefs>
  </dataConsolidate>
  <pageMargins left="0.7" right="0.7" top="0.75" bottom="0.75" header="0.3" footer="0.3"/>
  <cellWatches>
    <cellWatch r="I4"/>
  </cellWatch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2309C-38EA-4E71-85FC-82239574FFEC}">
  <dimension ref="A1:C13"/>
  <sheetViews>
    <sheetView zoomScale="135" workbookViewId="0">
      <selection activeCell="B5" sqref="B5"/>
    </sheetView>
  </sheetViews>
  <sheetFormatPr defaultRowHeight="14.4" x14ac:dyDescent="0.3"/>
  <sheetData>
    <row r="1" spans="1:3" x14ac:dyDescent="0.3">
      <c r="A1" s="50" t="s">
        <v>15463</v>
      </c>
      <c r="B1" s="50" t="s">
        <v>15476</v>
      </c>
    </row>
    <row r="2" spans="1:3" x14ac:dyDescent="0.3">
      <c r="A2" t="s">
        <v>15464</v>
      </c>
      <c r="B2">
        <v>1</v>
      </c>
      <c r="C2" s="51"/>
    </row>
    <row r="3" spans="1:3" x14ac:dyDescent="0.3">
      <c r="A3" t="s">
        <v>15465</v>
      </c>
      <c r="B3">
        <v>2</v>
      </c>
    </row>
    <row r="4" spans="1:3" x14ac:dyDescent="0.3">
      <c r="A4" t="s">
        <v>15466</v>
      </c>
      <c r="B4">
        <v>3</v>
      </c>
    </row>
    <row r="5" spans="1:3" x14ac:dyDescent="0.3">
      <c r="A5" t="s">
        <v>15467</v>
      </c>
      <c r="B5">
        <v>4</v>
      </c>
    </row>
    <row r="6" spans="1:3" x14ac:dyDescent="0.3">
      <c r="A6" t="s">
        <v>15468</v>
      </c>
      <c r="B6">
        <v>5</v>
      </c>
    </row>
    <row r="7" spans="1:3" x14ac:dyDescent="0.3">
      <c r="A7" t="s">
        <v>15469</v>
      </c>
      <c r="B7">
        <v>6</v>
      </c>
    </row>
    <row r="8" spans="1:3" x14ac:dyDescent="0.3">
      <c r="A8" t="s">
        <v>15470</v>
      </c>
      <c r="B8">
        <v>7</v>
      </c>
    </row>
    <row r="9" spans="1:3" x14ac:dyDescent="0.3">
      <c r="A9" t="s">
        <v>15471</v>
      </c>
      <c r="B9">
        <v>8</v>
      </c>
    </row>
    <row r="10" spans="1:3" x14ac:dyDescent="0.3">
      <c r="A10" t="s">
        <v>15472</v>
      </c>
      <c r="B10">
        <v>9</v>
      </c>
    </row>
    <row r="11" spans="1:3" x14ac:dyDescent="0.3">
      <c r="A11" t="s">
        <v>15473</v>
      </c>
      <c r="B11">
        <v>10</v>
      </c>
    </row>
    <row r="12" spans="1:3" x14ac:dyDescent="0.3">
      <c r="A12" t="s">
        <v>15474</v>
      </c>
      <c r="B12">
        <v>11</v>
      </c>
    </row>
    <row r="13" spans="1:3" x14ac:dyDescent="0.3">
      <c r="A13" t="s">
        <v>15475</v>
      </c>
    </row>
  </sheetData>
  <phoneticPr fontId="15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D464-D9C3-4E25-A8D6-BA71301351E5}">
  <dimension ref="A1:H15"/>
  <sheetViews>
    <sheetView zoomScale="98" zoomScaleNormal="364" workbookViewId="0">
      <selection activeCell="L24" sqref="L24"/>
    </sheetView>
  </sheetViews>
  <sheetFormatPr defaultRowHeight="14.4" x14ac:dyDescent="0.3"/>
  <cols>
    <col min="1" max="1" width="17.109375" customWidth="1"/>
    <col min="2" max="2" width="11.109375" customWidth="1"/>
    <col min="3" max="3" width="11" customWidth="1"/>
    <col min="5" max="5" width="17.6640625" customWidth="1"/>
  </cols>
  <sheetData>
    <row r="1" spans="1:8" x14ac:dyDescent="0.3">
      <c r="A1" s="50" t="s">
        <v>15448</v>
      </c>
      <c r="B1" s="50" t="s">
        <v>15477</v>
      </c>
      <c r="C1" s="50" t="s">
        <v>15478</v>
      </c>
    </row>
    <row r="2" spans="1:8" x14ac:dyDescent="0.3">
      <c r="A2" s="51" t="s">
        <v>15479</v>
      </c>
      <c r="B2" s="51" t="s">
        <v>15459</v>
      </c>
      <c r="C2" s="51" t="s">
        <v>15484</v>
      </c>
      <c r="E2" s="52" t="s">
        <v>15489</v>
      </c>
      <c r="F2" s="53" t="s">
        <v>15458</v>
      </c>
      <c r="H2" t="s">
        <v>15459</v>
      </c>
    </row>
    <row r="3" spans="1:8" x14ac:dyDescent="0.3">
      <c r="A3" s="51" t="s">
        <v>15480</v>
      </c>
      <c r="B3" s="51" t="s">
        <v>15458</v>
      </c>
      <c r="C3" s="51" t="s">
        <v>15487</v>
      </c>
      <c r="E3" s="52" t="s">
        <v>15490</v>
      </c>
      <c r="F3" s="53" t="s">
        <v>15483</v>
      </c>
      <c r="H3" t="s">
        <v>15458</v>
      </c>
    </row>
    <row r="4" spans="1:8" x14ac:dyDescent="0.3">
      <c r="A4" s="51" t="s">
        <v>15481</v>
      </c>
      <c r="B4" s="51" t="s">
        <v>15430</v>
      </c>
      <c r="C4" s="51" t="s">
        <v>15485</v>
      </c>
      <c r="E4" s="52" t="s">
        <v>15491</v>
      </c>
      <c r="F4" s="53" t="s">
        <v>15494</v>
      </c>
      <c r="H4" t="s">
        <v>15430</v>
      </c>
    </row>
    <row r="5" spans="1:8" x14ac:dyDescent="0.3">
      <c r="A5" s="51" t="s">
        <v>15482</v>
      </c>
      <c r="B5" s="51" t="s">
        <v>15483</v>
      </c>
      <c r="C5" s="51" t="s">
        <v>15486</v>
      </c>
      <c r="E5" s="52" t="s">
        <v>15492</v>
      </c>
      <c r="F5" s="53" t="s">
        <v>15430</v>
      </c>
    </row>
    <row r="6" spans="1:8" x14ac:dyDescent="0.3">
      <c r="E6" s="52" t="s">
        <v>15493</v>
      </c>
      <c r="F6" s="53" t="s">
        <v>15484</v>
      </c>
    </row>
    <row r="7" spans="1:8" x14ac:dyDescent="0.3">
      <c r="E7" s="52" t="s">
        <v>15495</v>
      </c>
      <c r="F7" s="53" t="s">
        <v>15502</v>
      </c>
    </row>
    <row r="10" spans="1:8" x14ac:dyDescent="0.3">
      <c r="A10" s="51" t="s">
        <v>15496</v>
      </c>
      <c r="B10" s="51" t="s">
        <v>15497</v>
      </c>
      <c r="C10" s="51" t="s">
        <v>15498</v>
      </c>
    </row>
    <row r="11" spans="1:8" x14ac:dyDescent="0.3">
      <c r="A11">
        <v>1</v>
      </c>
      <c r="B11">
        <v>3</v>
      </c>
      <c r="C11">
        <f>SUM(A11:B11)</f>
        <v>4</v>
      </c>
    </row>
    <row r="12" spans="1:8" x14ac:dyDescent="0.3">
      <c r="A12">
        <v>8</v>
      </c>
      <c r="B12">
        <v>1</v>
      </c>
      <c r="C12">
        <f>SUM(A12:B12)</f>
        <v>9</v>
      </c>
    </row>
    <row r="13" spans="1:8" x14ac:dyDescent="0.3">
      <c r="C13">
        <f t="shared" ref="C13:C15" si="0">SUM(A13:B13)</f>
        <v>0</v>
      </c>
    </row>
    <row r="14" spans="1:8" x14ac:dyDescent="0.3">
      <c r="A14">
        <v>7</v>
      </c>
      <c r="B14">
        <v>8</v>
      </c>
      <c r="C14">
        <f t="shared" si="0"/>
        <v>15</v>
      </c>
    </row>
    <row r="15" spans="1:8" x14ac:dyDescent="0.3">
      <c r="A15">
        <v>1</v>
      </c>
      <c r="B15">
        <v>6</v>
      </c>
      <c r="C15">
        <f t="shared" si="0"/>
        <v>7</v>
      </c>
    </row>
  </sheetData>
  <hyperlinks>
    <hyperlink ref="E2" r:id="rId1" xr:uid="{770DE3ED-EC60-4369-B33A-41D8AE7CA04F}"/>
    <hyperlink ref="E3" r:id="rId2" xr:uid="{45265E8C-34BF-4AEC-A3ED-03279566132A}"/>
    <hyperlink ref="E4" r:id="rId3" xr:uid="{C9F1D241-2F48-4A41-8212-45E30466B69D}"/>
    <hyperlink ref="E5" r:id="rId4" xr:uid="{1C7062FA-6D17-42B3-A6A1-8FEE95D0134F}"/>
    <hyperlink ref="E6" r:id="rId5" xr:uid="{E21AB52D-4A11-44CE-824D-8E6696B9E77A}"/>
    <hyperlink ref="E7" r:id="rId6" xr:uid="{B216B0A8-CA97-4476-8DAA-5E7A928952B8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7AB2C-BCD1-4B17-9FA1-7251A13CBFB9}">
  <dimension ref="B1:I8"/>
  <sheetViews>
    <sheetView tabSelected="1" topLeftCell="C1" zoomScale="122" workbookViewId="0">
      <selection activeCell="K6" sqref="K6"/>
    </sheetView>
  </sheetViews>
  <sheetFormatPr defaultRowHeight="14.4" x14ac:dyDescent="0.3"/>
  <cols>
    <col min="5" max="5" width="12.6640625" customWidth="1"/>
    <col min="6" max="6" width="10" customWidth="1"/>
    <col min="8" max="8" width="13" customWidth="1"/>
    <col min="9" max="9" width="10.44140625" customWidth="1"/>
  </cols>
  <sheetData>
    <row r="1" spans="2:9" x14ac:dyDescent="0.3">
      <c r="B1" t="s">
        <v>15499</v>
      </c>
      <c r="E1" s="58" t="s">
        <v>15463</v>
      </c>
      <c r="F1" s="59" t="s">
        <v>15509</v>
      </c>
      <c r="H1" s="62" t="s">
        <v>15510</v>
      </c>
      <c r="I1" s="62" t="s">
        <v>15515</v>
      </c>
    </row>
    <row r="2" spans="2:9" x14ac:dyDescent="0.3">
      <c r="B2" t="s">
        <v>15500</v>
      </c>
      <c r="E2" s="56" t="s">
        <v>15508</v>
      </c>
      <c r="F2" s="57">
        <v>100</v>
      </c>
      <c r="H2" s="63" t="s">
        <v>15512</v>
      </c>
      <c r="I2">
        <v>50</v>
      </c>
    </row>
    <row r="3" spans="2:9" x14ac:dyDescent="0.3">
      <c r="B3" t="s">
        <v>3</v>
      </c>
      <c r="E3" s="55" t="s">
        <v>15505</v>
      </c>
      <c r="F3" s="57">
        <v>500</v>
      </c>
      <c r="H3" s="63" t="s">
        <v>15516</v>
      </c>
      <c r="I3">
        <v>120</v>
      </c>
    </row>
    <row r="4" spans="2:9" x14ac:dyDescent="0.3">
      <c r="B4" t="s">
        <v>15501</v>
      </c>
      <c r="E4" s="55" t="s">
        <v>15506</v>
      </c>
      <c r="F4" s="57">
        <v>600</v>
      </c>
      <c r="H4" s="54" t="s">
        <v>15509</v>
      </c>
      <c r="I4">
        <v>12</v>
      </c>
    </row>
    <row r="5" spans="2:9" x14ac:dyDescent="0.3">
      <c r="B5" t="s">
        <v>15499</v>
      </c>
      <c r="E5" s="55" t="s">
        <v>15504</v>
      </c>
      <c r="F5" s="57">
        <v>100</v>
      </c>
      <c r="H5" s="64" t="s">
        <v>15501</v>
      </c>
      <c r="I5">
        <v>5</v>
      </c>
    </row>
    <row r="6" spans="2:9" x14ac:dyDescent="0.3">
      <c r="B6" t="s">
        <v>15500</v>
      </c>
      <c r="E6" s="55" t="s">
        <v>15507</v>
      </c>
      <c r="F6" s="57">
        <v>900</v>
      </c>
      <c r="H6" s="64" t="s">
        <v>15511</v>
      </c>
      <c r="I6">
        <v>10</v>
      </c>
    </row>
    <row r="7" spans="2:9" x14ac:dyDescent="0.3">
      <c r="E7" s="29" t="s">
        <v>15503</v>
      </c>
      <c r="F7" s="60">
        <v>155</v>
      </c>
      <c r="H7" s="61" t="s">
        <v>15513</v>
      </c>
      <c r="I7">
        <v>4</v>
      </c>
    </row>
    <row r="8" spans="2:9" x14ac:dyDescent="0.3">
      <c r="H8" s="61" t="s">
        <v>15514</v>
      </c>
      <c r="I8">
        <v>70</v>
      </c>
    </row>
  </sheetData>
  <phoneticPr fontId="15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12</vt:i4>
      </vt:variant>
    </vt:vector>
  </HeadingPairs>
  <TitlesOfParts>
    <vt:vector size="29" baseType="lpstr">
      <vt:lpstr>Sheet1</vt:lpstr>
      <vt:lpstr>Sheet2</vt:lpstr>
      <vt:lpstr>JAN-sales</vt:lpstr>
      <vt:lpstr>FEB</vt:lpstr>
      <vt:lpstr>MAR</vt:lpstr>
      <vt:lpstr>Total</vt:lpstr>
      <vt:lpstr>Sheet3</vt:lpstr>
      <vt:lpstr>Math Function</vt:lpstr>
      <vt:lpstr>Logical function</vt:lpstr>
      <vt:lpstr>North S</vt:lpstr>
      <vt:lpstr>South S</vt:lpstr>
      <vt:lpstr>East S</vt:lpstr>
      <vt:lpstr>West S</vt:lpstr>
      <vt:lpstr>summary S</vt:lpstr>
      <vt:lpstr>AutoFill</vt:lpstr>
      <vt:lpstr>FalshFill</vt:lpstr>
      <vt:lpstr>custemList</vt:lpstr>
      <vt:lpstr>adityaMarks</vt:lpstr>
      <vt:lpstr>Allowances</vt:lpstr>
      <vt:lpstr>engmark</vt:lpstr>
      <vt:lpstr>FebSales</vt:lpstr>
      <vt:lpstr>gstRate</vt:lpstr>
      <vt:lpstr>JanSales</vt:lpstr>
      <vt:lpstr>marsales</vt:lpstr>
      <vt:lpstr>mathAverage</vt:lpstr>
      <vt:lpstr>Name</vt:lpstr>
      <vt:lpstr>netrevenue</vt:lpstr>
      <vt:lpstr>Salary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Aditya Gupta</cp:lastModifiedBy>
  <dcterms:created xsi:type="dcterms:W3CDTF">2026-04-18T06:02:34Z</dcterms:created>
  <dcterms:modified xsi:type="dcterms:W3CDTF">2026-09-18T06:26:42Z</dcterms:modified>
</cp:coreProperties>
</file>