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EM 8\SRE\Simulation_Results\"/>
    </mc:Choice>
  </mc:AlternateContent>
  <xr:revisionPtr revIDLastSave="0" documentId="8_{C8E6A32E-12DA-43D8-9C9D-81FC3388D8FC}" xr6:coauthVersionLast="47" xr6:coauthVersionMax="47" xr10:uidLastSave="{00000000-0000-0000-0000-000000000000}"/>
  <bookViews>
    <workbookView xWindow="-120" yWindow="-120" windowWidth="20730" windowHeight="11310" xr2:uid="{5EE13269-6EB3-4804-8369-6875984710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D15" i="1"/>
  <c r="D14" i="1"/>
  <c r="D13" i="1"/>
  <c r="D6" i="1"/>
  <c r="D4" i="1"/>
  <c r="D5" i="1"/>
  <c r="D7" i="1"/>
  <c r="D8" i="1"/>
  <c r="D9" i="1"/>
  <c r="D10" i="1"/>
  <c r="D11" i="1"/>
  <c r="D12" i="1"/>
  <c r="D3" i="1"/>
  <c r="D2" i="1"/>
</calcChain>
</file>

<file path=xl/sharedStrings.xml><?xml version="1.0" encoding="utf-8"?>
<sst xmlns="http://schemas.openxmlformats.org/spreadsheetml/2006/main" count="21" uniqueCount="21">
  <si>
    <t>muzzle_test_1</t>
  </si>
  <si>
    <t>muzzle_test_2</t>
  </si>
  <si>
    <t>muzzle_test_3</t>
  </si>
  <si>
    <t>muzzle_test_4</t>
  </si>
  <si>
    <t>muzzle_test_5</t>
  </si>
  <si>
    <t>muzzle_test_6</t>
  </si>
  <si>
    <t>muzzle_test_7</t>
  </si>
  <si>
    <t>muzzle_test_8</t>
  </si>
  <si>
    <t>muzzle_test_9</t>
  </si>
  <si>
    <t>muzzle_test_10</t>
  </si>
  <si>
    <t>muzzle_test_11</t>
  </si>
  <si>
    <t>muzzle_test_12</t>
  </si>
  <si>
    <t>muzzle_test_13</t>
  </si>
  <si>
    <t>muzzle_test_14</t>
  </si>
  <si>
    <t>Test Case</t>
  </si>
  <si>
    <t>X</t>
  </si>
  <si>
    <t>Y</t>
  </si>
  <si>
    <t>Actual Angle</t>
  </si>
  <si>
    <t>Estimated Angle</t>
  </si>
  <si>
    <t>Error</t>
  </si>
  <si>
    <t>Mean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</si>
</sst>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E3CC-1B54-40EC-B3D0-65328E39CA27}">
  <dimension ref="A1:I15"/>
  <sheetViews>
    <sheetView tabSelected="1" workbookViewId="0">
      <selection activeCell="H4" sqref="H4"/>
    </sheetView>
  </sheetViews>
  <sheetFormatPr defaultRowHeight="15" x14ac:dyDescent="0.25"/>
  <cols>
    <col min="1" max="1" width="13.85546875" bestFit="1" customWidth="1"/>
    <col min="2" max="3" width="2.7109375" bestFit="1" customWidth="1"/>
    <col min="4" max="4" width="12.140625" bestFit="1" customWidth="1"/>
    <col min="5" max="5" width="15.5703125" bestFit="1" customWidth="1"/>
    <col min="6" max="6" width="6.28515625" bestFit="1" customWidth="1"/>
  </cols>
  <sheetData>
    <row r="1" spans="1:9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9" x14ac:dyDescent="0.25">
      <c r="A2" t="s">
        <v>0</v>
      </c>
      <c r="B2">
        <v>5</v>
      </c>
      <c r="C2">
        <v>0</v>
      </c>
      <c r="D2" s="1">
        <f>180/3.142*ATAN2(B2,C2)</f>
        <v>0</v>
      </c>
      <c r="E2" s="1">
        <v>0</v>
      </c>
      <c r="F2" s="1">
        <f>ABS(E2-D2)</f>
        <v>0</v>
      </c>
    </row>
    <row r="3" spans="1:9" x14ac:dyDescent="0.25">
      <c r="A3" t="s">
        <v>1</v>
      </c>
      <c r="B3">
        <v>5</v>
      </c>
      <c r="C3">
        <v>1</v>
      </c>
      <c r="D3" s="1">
        <f>180/PI()*ATAN2(B3,C3)</f>
        <v>11.309932474020215</v>
      </c>
      <c r="E3" s="1">
        <v>11.023999999999999</v>
      </c>
      <c r="F3" s="1">
        <f t="shared" ref="F3:F15" si="0">ABS(E3-D3)</f>
        <v>0.28593247402021582</v>
      </c>
      <c r="H3" t="s">
        <v>20</v>
      </c>
      <c r="I3" s="1">
        <f>AVERAGE(F2:F15)</f>
        <v>0.20148211155388918</v>
      </c>
    </row>
    <row r="4" spans="1:9" x14ac:dyDescent="0.25">
      <c r="A4" t="s">
        <v>2</v>
      </c>
      <c r="B4">
        <v>5</v>
      </c>
      <c r="C4">
        <v>2</v>
      </c>
      <c r="D4" s="1">
        <f t="shared" ref="D4:D12" si="1">180/PI()*ATAN2(B4,C4)</f>
        <v>21.801409486351812</v>
      </c>
      <c r="E4" s="1">
        <v>21.986999999999998</v>
      </c>
      <c r="F4" s="1">
        <f t="shared" si="0"/>
        <v>0.18559051364818657</v>
      </c>
    </row>
    <row r="5" spans="1:9" x14ac:dyDescent="0.25">
      <c r="A5" t="s">
        <v>3</v>
      </c>
      <c r="B5">
        <v>4</v>
      </c>
      <c r="C5">
        <v>3</v>
      </c>
      <c r="D5" s="1">
        <f t="shared" si="1"/>
        <v>36.86989764584402</v>
      </c>
      <c r="E5" s="1">
        <v>36.994</v>
      </c>
      <c r="F5" s="1">
        <f t="shared" si="0"/>
        <v>0.12410235415597981</v>
      </c>
    </row>
    <row r="6" spans="1:9" x14ac:dyDescent="0.25">
      <c r="A6" t="s">
        <v>4</v>
      </c>
      <c r="B6">
        <v>4</v>
      </c>
      <c r="C6">
        <v>5</v>
      </c>
      <c r="D6" s="1">
        <f t="shared" si="1"/>
        <v>51.340191745909912</v>
      </c>
      <c r="E6" s="1">
        <v>51.173999999999999</v>
      </c>
      <c r="F6" s="1">
        <f t="shared" si="0"/>
        <v>0.16619174590991292</v>
      </c>
    </row>
    <row r="7" spans="1:9" x14ac:dyDescent="0.25">
      <c r="A7" t="s">
        <v>5</v>
      </c>
      <c r="B7">
        <v>4</v>
      </c>
      <c r="C7">
        <v>4</v>
      </c>
      <c r="D7" s="1">
        <f t="shared" si="1"/>
        <v>45</v>
      </c>
      <c r="E7" s="1">
        <v>45</v>
      </c>
      <c r="F7" s="1">
        <f t="shared" si="0"/>
        <v>0</v>
      </c>
    </row>
    <row r="8" spans="1:9" x14ac:dyDescent="0.25">
      <c r="A8" t="s">
        <v>6</v>
      </c>
      <c r="B8">
        <v>4</v>
      </c>
      <c r="C8">
        <v>7</v>
      </c>
      <c r="D8" s="1">
        <f t="shared" si="1"/>
        <v>60.255118703057782</v>
      </c>
      <c r="E8" s="1">
        <v>60.329000000000001</v>
      </c>
      <c r="F8" s="1">
        <f t="shared" si="0"/>
        <v>7.3881296942218455E-2</v>
      </c>
    </row>
    <row r="9" spans="1:9" x14ac:dyDescent="0.25">
      <c r="A9" t="s">
        <v>7</v>
      </c>
      <c r="B9">
        <v>0</v>
      </c>
      <c r="C9">
        <v>5</v>
      </c>
      <c r="D9" s="1">
        <f t="shared" si="1"/>
        <v>90</v>
      </c>
      <c r="E9" s="1">
        <v>90.215000000000003</v>
      </c>
      <c r="F9" s="1">
        <f t="shared" si="0"/>
        <v>0.21500000000000341</v>
      </c>
    </row>
    <row r="10" spans="1:9" x14ac:dyDescent="0.25">
      <c r="A10" t="s">
        <v>8</v>
      </c>
      <c r="B10">
        <v>-2</v>
      </c>
      <c r="C10">
        <v>4</v>
      </c>
      <c r="D10" s="1">
        <f t="shared" si="1"/>
        <v>116.56505117707799</v>
      </c>
      <c r="E10" s="1">
        <v>116.128</v>
      </c>
      <c r="F10" s="1">
        <f t="shared" si="0"/>
        <v>0.43705117707798991</v>
      </c>
    </row>
    <row r="11" spans="1:9" x14ac:dyDescent="0.25">
      <c r="A11" t="s">
        <v>9</v>
      </c>
      <c r="B11">
        <v>-4</v>
      </c>
      <c r="C11">
        <v>4</v>
      </c>
      <c r="D11" s="1">
        <f t="shared" si="1"/>
        <v>135</v>
      </c>
      <c r="E11" s="1">
        <v>134.83000000000001</v>
      </c>
      <c r="F11" s="1">
        <f t="shared" si="0"/>
        <v>0.16999999999998749</v>
      </c>
    </row>
    <row r="12" spans="1:9" x14ac:dyDescent="0.25">
      <c r="A12" t="s">
        <v>10</v>
      </c>
      <c r="B12">
        <v>-6</v>
      </c>
      <c r="C12">
        <v>0</v>
      </c>
      <c r="D12" s="1">
        <f t="shared" si="1"/>
        <v>180</v>
      </c>
      <c r="E12" s="1">
        <v>180</v>
      </c>
      <c r="F12" s="1">
        <f t="shared" si="0"/>
        <v>0</v>
      </c>
    </row>
    <row r="13" spans="1:9" x14ac:dyDescent="0.25">
      <c r="A13" t="s">
        <v>11</v>
      </c>
      <c r="B13">
        <v>-5</v>
      </c>
      <c r="C13">
        <v>-4</v>
      </c>
      <c r="D13" s="1">
        <f>180/PI()*ATAN2(B13,C13)+360</f>
        <v>218.65980825409011</v>
      </c>
      <c r="E13" s="1">
        <v>218.91</v>
      </c>
      <c r="F13" s="1">
        <f t="shared" si="0"/>
        <v>0.25019174590988769</v>
      </c>
    </row>
    <row r="14" spans="1:9" x14ac:dyDescent="0.25">
      <c r="A14" t="s">
        <v>12</v>
      </c>
      <c r="B14">
        <v>0</v>
      </c>
      <c r="C14">
        <v>-4</v>
      </c>
      <c r="D14" s="1">
        <f>180/PI()*ATAN2(B14,C14)</f>
        <v>-90</v>
      </c>
      <c r="E14" s="1">
        <v>-89.117999999999995</v>
      </c>
      <c r="F14" s="1">
        <f t="shared" si="0"/>
        <v>0.882000000000005</v>
      </c>
    </row>
    <row r="15" spans="1:9" x14ac:dyDescent="0.25">
      <c r="A15" t="s">
        <v>13</v>
      </c>
      <c r="B15">
        <v>4</v>
      </c>
      <c r="C15">
        <v>-5</v>
      </c>
      <c r="D15" s="1">
        <f>180/PI()*ATAN2(B15,C15)+360</f>
        <v>308.65980825409008</v>
      </c>
      <c r="E15" s="1">
        <v>308.62900000000002</v>
      </c>
      <c r="F15" s="1">
        <f t="shared" si="0"/>
        <v>3.0808254090061382E-2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Harakare</dc:creator>
  <cp:lastModifiedBy>Aditya Harakare</cp:lastModifiedBy>
  <dcterms:created xsi:type="dcterms:W3CDTF">2022-04-30T20:43:14Z</dcterms:created>
  <dcterms:modified xsi:type="dcterms:W3CDTF">2022-04-30T21:25:19Z</dcterms:modified>
</cp:coreProperties>
</file>