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rod.protected.ind\user\User04\bp5653\my Documents\"/>
    </mc:Choice>
  </mc:AlternateContent>
  <bookViews>
    <workbookView xWindow="0" yWindow="0" windowWidth="17280" windowHeight="12315" activeTab="2"/>
  </bookViews>
  <sheets>
    <sheet name="About" sheetId="13" r:id="rId1"/>
    <sheet name="Copyright" sheetId="14" r:id="rId2"/>
    <sheet name="NSW" sheetId="12" r:id="rId3"/>
    <sheet name="QLD" sheetId="11" r:id="rId4"/>
    <sheet name="VIC" sheetId="10" r:id="rId5"/>
    <sheet name="WA" sheetId="9" r:id="rId6"/>
    <sheet name="SA" sheetId="8" r:id="rId7"/>
    <sheet name="NT" sheetId="7" r:id="rId8"/>
    <sheet name="TAS" sheetId="6" r:id="rId9"/>
    <sheet name="ACT" sheetId="5" r:id="rId10"/>
    <sheet name="ET" sheetId="4" r:id="rId11"/>
    <sheet name="Australia" sheetId="3" r:id="rId12"/>
  </sheets>
  <definedNames>
    <definedName name="CRF_REC_Year" localSheetId="10">#REF!</definedName>
    <definedName name="CRF_REC_Year">#REF!</definedName>
    <definedName name="CRF_Summary1.As1_Main" localSheetId="10">#REF!</definedName>
    <definedName name="CRF_Summary1.As1_Main">#REF!</definedName>
    <definedName name="CRF_Summary1.As2_Dyn100" localSheetId="10">#REF!</definedName>
    <definedName name="CRF_Summary1.As2_Dyn100">#REF!</definedName>
    <definedName name="CRF_Summary1.As2_Dyn101" localSheetId="10">#REF!</definedName>
    <definedName name="CRF_Summary1.As2_Dyn101">#REF!</definedName>
    <definedName name="CRF_Summary1.As2_Dyn102" localSheetId="10">#REF!</definedName>
    <definedName name="CRF_Summary1.As2_Dyn102">#REF!</definedName>
    <definedName name="CRF_Summary1.As2_Dyn103" localSheetId="10">#REF!</definedName>
    <definedName name="CRF_Summary1.As2_Dyn103">#REF!</definedName>
    <definedName name="CRF_Summary1.As2_Dyn104" localSheetId="10">#REF!</definedName>
    <definedName name="CRF_Summary1.As2_Dyn104">#REF!</definedName>
    <definedName name="CRF_Summary1.As2_Dyn105" localSheetId="10">#REF!</definedName>
    <definedName name="CRF_Summary1.As2_Dyn105">#REF!</definedName>
    <definedName name="CRF_Summary1.As2_Dyn106" localSheetId="10">#REF!</definedName>
    <definedName name="CRF_Summary1.As2_Dyn106">#REF!</definedName>
    <definedName name="CRF_Summary1.As2_Dyn107" localSheetId="10">#REF!</definedName>
    <definedName name="CRF_Summary1.As2_Dyn107">#REF!</definedName>
    <definedName name="CRF_Summary1.As2_Dyn108" localSheetId="10">#REF!</definedName>
    <definedName name="CRF_Summary1.As2_Dyn108">#REF!</definedName>
    <definedName name="CRF_Summary1.As2_Dyn109" localSheetId="10">#REF!</definedName>
    <definedName name="CRF_Summary1.As2_Dyn109">#REF!</definedName>
    <definedName name="CRF_Summary1.As2_Dyn110" localSheetId="10">#REF!</definedName>
    <definedName name="CRF_Summary1.As2_Dyn110">#REF!</definedName>
    <definedName name="CRF_Summary1.As2_Dyn111" localSheetId="10">#REF!</definedName>
    <definedName name="CRF_Summary1.As2_Dyn111">#REF!</definedName>
    <definedName name="CRF_Summary1.As2_Dyn112" localSheetId="10">#REF!</definedName>
    <definedName name="CRF_Summary1.As2_Dyn112">#REF!</definedName>
    <definedName name="CRF_Summary1.As2_Dyn113" localSheetId="10">#REF!</definedName>
    <definedName name="CRF_Summary1.As2_Dyn113">#REF!</definedName>
    <definedName name="CRF_Summary1.As2_DynA28" localSheetId="10">#REF!</definedName>
    <definedName name="CRF_Summary1.As2_DynA28">#REF!</definedName>
    <definedName name="CRF_Summary1.As2_Main" localSheetId="10">#REF!</definedName>
    <definedName name="CRF_Summary1.As2_Main">#REF!</definedName>
    <definedName name="CRF_Summary1.As3_Main" localSheetId="10">#REF!</definedName>
    <definedName name="CRF_Summary1.As3_Main">#REF!</definedName>
    <definedName name="CRF_Summary1.B_Main" localSheetId="10">#REF!</definedName>
    <definedName name="CRF_Summary1.B_Main">#REF!</definedName>
    <definedName name="CRF_Summary2_Dyn10" localSheetId="10">#REF!</definedName>
    <definedName name="CRF_Summary2_Dyn10">#REF!</definedName>
    <definedName name="CRF_Summary2_Dyn11" localSheetId="10">#REF!</definedName>
    <definedName name="CRF_Summary2_Dyn11">#REF!</definedName>
    <definedName name="CRF_Summary2_Dyn12" localSheetId="10">#REF!</definedName>
    <definedName name="CRF_Summary2_Dyn12">#REF!</definedName>
    <definedName name="CRF_Summary2_Dyn13" localSheetId="10">#REF!</definedName>
    <definedName name="CRF_Summary2_Dyn13">#REF!</definedName>
    <definedName name="CRF_Summary2_Dyn14" localSheetId="10">#REF!</definedName>
    <definedName name="CRF_Summary2_Dyn14">#REF!</definedName>
    <definedName name="CRF_Summary2_Dyn15" localSheetId="10">#REF!</definedName>
    <definedName name="CRF_Summary2_Dyn15">#REF!</definedName>
    <definedName name="CRF_Summary2_Dyn16" localSheetId="10">#REF!</definedName>
    <definedName name="CRF_Summary2_Dyn16">#REF!</definedName>
    <definedName name="CRF_Summary2_DynA41" localSheetId="10">#REF!</definedName>
    <definedName name="CRF_Summary2_DynA41">#REF!</definedName>
    <definedName name="CRF_Summary2_Main1" localSheetId="10">#REF!</definedName>
    <definedName name="CRF_Summary2_Main1">#REF!</definedName>
    <definedName name="CRF_Summary2_Main2" localSheetId="10">#REF!</definedName>
    <definedName name="CRF_Summary2_Main2">#REF!</definedName>
    <definedName name="CRF_Summary2_Main3" localSheetId="10">#REF!</definedName>
    <definedName name="CRF_Summary2_Main3">#REF!</definedName>
    <definedName name="CRF_Summary3s1_Main" localSheetId="10">#REF!</definedName>
    <definedName name="CRF_Summary3s1_Main">#REF!</definedName>
    <definedName name="CRF_Summary3s2_DynA28" localSheetId="10">#REF!</definedName>
    <definedName name="CRF_Summary3s2_DynA28">#REF!</definedName>
    <definedName name="CRF_Summary3s2_Main" localSheetId="10">#REF!</definedName>
    <definedName name="CRF_Summary3s2_Main">#REF!</definedName>
    <definedName name="CRF_Table1.A_a_s1_Main" localSheetId="10">#REF!</definedName>
    <definedName name="CRF_Table1.A_a_s1_Main">#REF!</definedName>
    <definedName name="CRF_Table1.A_a_s2_Main" localSheetId="10">#REF!</definedName>
    <definedName name="CRF_Table1.A_a_s2_Main">#REF!</definedName>
    <definedName name="CRF_Table1.A_a_s3_Dyn10" localSheetId="10">#REF!</definedName>
    <definedName name="CRF_Table1.A_a_s3_Dyn10">#REF!</definedName>
    <definedName name="CRF_Table1.A_a_s3_Dyn11" localSheetId="10">#REF!</definedName>
    <definedName name="CRF_Table1.A_a_s3_Dyn11">#REF!</definedName>
    <definedName name="CRF_Table1.A_a_s3_Dyn12" localSheetId="10">#REF!</definedName>
    <definedName name="CRF_Table1.A_a_s3_Dyn12">#REF!</definedName>
    <definedName name="CRF_Table1.A_a_s3_Dyn13" localSheetId="10">#REF!</definedName>
    <definedName name="CRF_Table1.A_a_s3_Dyn13">#REF!</definedName>
    <definedName name="CRF_Table1.A_a_s3_Dyn1A3b" localSheetId="10">#REF!</definedName>
    <definedName name="CRF_Table1.A_a_s3_Dyn1A3b">#REF!</definedName>
    <definedName name="CRF_Table1.A_a_s3_Dyn1A3c" localSheetId="10">#REF!</definedName>
    <definedName name="CRF_Table1.A_a_s3_Dyn1A3c">#REF!</definedName>
    <definedName name="CRF_Table1.A_a_s3_Dyn1A3d" localSheetId="10">#REF!</definedName>
    <definedName name="CRF_Table1.A_a_s3_Dyn1A3d">#REF!</definedName>
    <definedName name="CRF_Table1.A_a_s3_Dyn20" localSheetId="10">#REF!</definedName>
    <definedName name="CRF_Table1.A_a_s3_Dyn20">#REF!</definedName>
    <definedName name="CRF_Table1.A_a_s3_Dyn21" localSheetId="10">#REF!</definedName>
    <definedName name="CRF_Table1.A_a_s3_Dyn21">#REF!</definedName>
    <definedName name="CRF_Table1.A_a_s3_Dyn22" localSheetId="10">#REF!</definedName>
    <definedName name="CRF_Table1.A_a_s3_Dyn22">#REF!</definedName>
    <definedName name="CRF_Table1.A_a_s3_Dyn23" localSheetId="10">#REF!</definedName>
    <definedName name="CRF_Table1.A_a_s3_Dyn23">#REF!</definedName>
    <definedName name="CRF_Table1.A_a_s3_Dyn30" localSheetId="10">#REF!</definedName>
    <definedName name="CRF_Table1.A_a_s3_Dyn30">#REF!</definedName>
    <definedName name="CRF_Table1.A_a_s3_Dyn31" localSheetId="10">#REF!</definedName>
    <definedName name="CRF_Table1.A_a_s3_Dyn31">#REF!</definedName>
    <definedName name="CRF_Table1.A_a_s3_Dyn32" localSheetId="10">#REF!</definedName>
    <definedName name="CRF_Table1.A_a_s3_Dyn32">#REF!</definedName>
    <definedName name="CRF_Table1.A_a_s3_Dyn33" localSheetId="10">#REF!</definedName>
    <definedName name="CRF_Table1.A_a_s3_Dyn33">#REF!</definedName>
    <definedName name="CRF_Table1.A_a_s3_Main" localSheetId="10">#REF!</definedName>
    <definedName name="CRF_Table1.A_a_s3_Main">#REF!</definedName>
    <definedName name="CRF_Table1.A_a_s4_Doc" localSheetId="10">#REF!</definedName>
    <definedName name="CRF_Table1.A_a_s4_Doc">#REF!</definedName>
    <definedName name="CRF_Table1.A_a_s4_Main" localSheetId="10">#REF!</definedName>
    <definedName name="CRF_Table1.A_a_s4_Main">#REF!</definedName>
    <definedName name="CRF_Table1.A_b__Main" localSheetId="10">#REF!</definedName>
    <definedName name="CRF_Table1.A_b__Main">#REF!</definedName>
    <definedName name="CRF_Table1.A_c__Doc" localSheetId="10">#REF!</definedName>
    <definedName name="CRF_Table1.A_c__Doc">#REF!</definedName>
    <definedName name="CRF_Table1.A_c__Main" localSheetId="10">#REF!</definedName>
    <definedName name="CRF_Table1.A_c__Main">#REF!</definedName>
    <definedName name="CRF_Table1.A_d__Add" localSheetId="10">#REF!</definedName>
    <definedName name="CRF_Table1.A_d__Add">#REF!</definedName>
    <definedName name="CRF_Table1.A_d__Doc" localSheetId="10">#REF!</definedName>
    <definedName name="CRF_Table1.A_d__Doc">#REF!</definedName>
    <definedName name="CRF_Table1.A_d__Main" localSheetId="10">#REF!</definedName>
    <definedName name="CRF_Table1.A_d__Main">#REF!</definedName>
    <definedName name="CRF_Table1.A_d_Dyn1" localSheetId="10">#REF!</definedName>
    <definedName name="CRF_Table1.A_d_Dyn1">#REF!</definedName>
    <definedName name="CRF_Table1.A_d_DynA18" localSheetId="10">#REF!</definedName>
    <definedName name="CRF_Table1.A_d_DynA18">#REF!</definedName>
    <definedName name="CRF_Table1.A_d_DynA35" localSheetId="10">#REF!</definedName>
    <definedName name="CRF_Table1.A_d_DynA35">#REF!</definedName>
    <definedName name="CRF_Table1.B.1_Add" localSheetId="10">#REF!</definedName>
    <definedName name="CRF_Table1.B.1_Add">#REF!</definedName>
    <definedName name="CRF_Table1.B.1_Doc" localSheetId="10">#REF!</definedName>
    <definedName name="CRF_Table1.B.1_Doc">#REF!</definedName>
    <definedName name="CRF_Table1.B.1_Dyn11" localSheetId="10">#REF!</definedName>
    <definedName name="CRF_Table1.B.1_Dyn11">#REF!</definedName>
    <definedName name="CRF_Table1.B.1_Dyn12" localSheetId="10">#REF!</definedName>
    <definedName name="CRF_Table1.B.1_Dyn12">#REF!</definedName>
    <definedName name="CRF_Table1.B.1_Dyn1B1c" localSheetId="10">#REF!</definedName>
    <definedName name="CRF_Table1.B.1_Dyn1B1c">#REF!</definedName>
    <definedName name="CRF_Table1.B.1_Main" localSheetId="10">#REF!</definedName>
    <definedName name="CRF_Table1.B.1_Main">#REF!</definedName>
    <definedName name="CRF_Table1.B.2_Add" localSheetId="10">#REF!</definedName>
    <definedName name="CRF_Table1.B.2_Add">#REF!</definedName>
    <definedName name="CRF_Table1.B.2_Doc" localSheetId="10">#REF!</definedName>
    <definedName name="CRF_Table1.B.2_Doc">#REF!</definedName>
    <definedName name="CRF_Table1.B.2_Dyn10" localSheetId="10">#REF!</definedName>
    <definedName name="CRF_Table1.B.2_Dyn10">#REF!</definedName>
    <definedName name="CRF_Table1.B.2_Dyn11" localSheetId="10">#REF!</definedName>
    <definedName name="CRF_Table1.B.2_Dyn11">#REF!</definedName>
    <definedName name="CRF_Table1.B.2_Dyn12" localSheetId="10">#REF!</definedName>
    <definedName name="CRF_Table1.B.2_Dyn12">#REF!</definedName>
    <definedName name="CRF_Table1.B.2_Dyn1B2d" localSheetId="10">#REF!</definedName>
    <definedName name="CRF_Table1.B.2_Dyn1B2d">#REF!</definedName>
    <definedName name="CRF_Table1.B.2_DynAddN11" localSheetId="10">#REF!</definedName>
    <definedName name="CRF_Table1.B.2_DynAddN11">#REF!</definedName>
    <definedName name="CRF_Table1.B.2_Main" localSheetId="10">#REF!</definedName>
    <definedName name="CRF_Table1.B.2_Main">#REF!</definedName>
    <definedName name="CRF_Table1.C_Add" localSheetId="10">#REF!</definedName>
    <definedName name="CRF_Table1.C_Add">#REF!</definedName>
    <definedName name="CRF_Table1.C_Doc" localSheetId="10">#REF!</definedName>
    <definedName name="CRF_Table1.C_Doc">#REF!</definedName>
    <definedName name="CRF_Table1.C_Dyn10" localSheetId="10">#REF!</definedName>
    <definedName name="CRF_Table1.C_Dyn10">#REF!</definedName>
    <definedName name="CRF_Table1.C_Dyn11" localSheetId="10">#REF!</definedName>
    <definedName name="CRF_Table1.C_Dyn11">#REF!</definedName>
    <definedName name="CRF_Table1.C_Dyn12" localSheetId="10">#REF!</definedName>
    <definedName name="CRF_Table1.C_Dyn12">#REF!</definedName>
    <definedName name="CRF_Table1.C_Dyn13" localSheetId="10">#REF!</definedName>
    <definedName name="CRF_Table1.C_Dyn13">#REF!</definedName>
    <definedName name="CRF_Table1.C_DynA15" localSheetId="10">#REF!</definedName>
    <definedName name="CRF_Table1.C_DynA15">#REF!</definedName>
    <definedName name="CRF_Table1.C_Main" localSheetId="10">#REF!</definedName>
    <definedName name="CRF_Table1.C_Main">#REF!</definedName>
    <definedName name="CRF_Table10s1_Dyn10" localSheetId="10">#REF!</definedName>
    <definedName name="CRF_Table10s1_Dyn10">#REF!</definedName>
    <definedName name="CRF_Table10s1_Dyn11" localSheetId="10">#REF!</definedName>
    <definedName name="CRF_Table10s1_Dyn11">#REF!</definedName>
    <definedName name="CRF_Table10s1_Dyn12" localSheetId="10">#REF!</definedName>
    <definedName name="CRF_Table10s1_Dyn12">#REF!</definedName>
    <definedName name="CRF_Table10s1_Dyn13" localSheetId="10">#REF!</definedName>
    <definedName name="CRF_Table10s1_Dyn13">#REF!</definedName>
    <definedName name="CRF_Table10s1_Dyn14" localSheetId="10">#REF!</definedName>
    <definedName name="CRF_Table10s1_Dyn14">#REF!</definedName>
    <definedName name="CRF_Table10s1_Dyn15" localSheetId="10">#REF!</definedName>
    <definedName name="CRF_Table10s1_Dyn15">#REF!</definedName>
    <definedName name="CRF_Table10s1_Dyn16" localSheetId="10">#REF!</definedName>
    <definedName name="CRF_Table10s1_Dyn16">#REF!</definedName>
    <definedName name="CRF_Table10s1_Dyn17" localSheetId="10">#REF!</definedName>
    <definedName name="CRF_Table10s1_Dyn17">#REF!</definedName>
    <definedName name="CRF_Table10s1_Dyn18" localSheetId="10">#REF!</definedName>
    <definedName name="CRF_Table10s1_Dyn18">#REF!</definedName>
    <definedName name="CRF_Table10s1_Dyn19" localSheetId="10">#REF!</definedName>
    <definedName name="CRF_Table10s1_Dyn19">#REF!</definedName>
    <definedName name="CRF_Table10s1_Dyn20" localSheetId="10">#REF!</definedName>
    <definedName name="CRF_Table10s1_Dyn20">#REF!</definedName>
    <definedName name="CRF_Table10s1_DynA45" localSheetId="10">#REF!</definedName>
    <definedName name="CRF_Table10s1_DynA45">#REF!</definedName>
    <definedName name="CRF_Table10s1_Main" localSheetId="10">#REF!</definedName>
    <definedName name="CRF_Table10s1_Main">#REF!</definedName>
    <definedName name="CRF_Table10s2_Dyn10" localSheetId="10">#REF!</definedName>
    <definedName name="CRF_Table10s2_Dyn10">#REF!</definedName>
    <definedName name="CRF_Table10s2_Dyn11" localSheetId="10">#REF!</definedName>
    <definedName name="CRF_Table10s2_Dyn11">#REF!</definedName>
    <definedName name="CRF_Table10s2_Dyn12" localSheetId="10">#REF!</definedName>
    <definedName name="CRF_Table10s2_Dyn12">#REF!</definedName>
    <definedName name="CRF_Table10s2_Dyn13" localSheetId="10">#REF!</definedName>
    <definedName name="CRF_Table10s2_Dyn13">#REF!</definedName>
    <definedName name="CRF_Table10s2_Dyn14" localSheetId="10">#REF!</definedName>
    <definedName name="CRF_Table10s2_Dyn14">#REF!</definedName>
    <definedName name="CRF_Table10s2_Dyn15" localSheetId="10">#REF!</definedName>
    <definedName name="CRF_Table10s2_Dyn15">#REF!</definedName>
    <definedName name="CRF_Table10s2_Dyn16" localSheetId="10">#REF!</definedName>
    <definedName name="CRF_Table10s2_Dyn16">#REF!</definedName>
    <definedName name="CRF_Table10s2_Dyn17" localSheetId="10">#REF!</definedName>
    <definedName name="CRF_Table10s2_Dyn17">#REF!</definedName>
    <definedName name="CRF_Table10s2_Dyn18" localSheetId="10">#REF!</definedName>
    <definedName name="CRF_Table10s2_Dyn18">#REF!</definedName>
    <definedName name="CRF_Table10s2_Dyn19" localSheetId="10">#REF!</definedName>
    <definedName name="CRF_Table10s2_Dyn19">#REF!</definedName>
    <definedName name="CRF_Table10s2_Dyn20" localSheetId="10">#REF!</definedName>
    <definedName name="CRF_Table10s2_Dyn20">#REF!</definedName>
    <definedName name="CRF_Table10s2_DynA46" localSheetId="10">#REF!</definedName>
    <definedName name="CRF_Table10s2_DynA46">#REF!</definedName>
    <definedName name="CRF_Table10s2_Main" localSheetId="10">#REF!</definedName>
    <definedName name="CRF_Table10s2_Main">#REF!</definedName>
    <definedName name="CRF_Table10s3_Dyn10" localSheetId="10">#REF!</definedName>
    <definedName name="CRF_Table10s3_Dyn10">#REF!</definedName>
    <definedName name="CRF_Table10s3_Dyn11" localSheetId="10">#REF!</definedName>
    <definedName name="CRF_Table10s3_Dyn11">#REF!</definedName>
    <definedName name="CRF_Table10s3_Dyn12" localSheetId="10">#REF!</definedName>
    <definedName name="CRF_Table10s3_Dyn12">#REF!</definedName>
    <definedName name="CRF_Table10s3_Dyn13" localSheetId="10">#REF!</definedName>
    <definedName name="CRF_Table10s3_Dyn13">#REF!</definedName>
    <definedName name="CRF_Table10s3_Dyn14" localSheetId="10">#REF!</definedName>
    <definedName name="CRF_Table10s3_Dyn14">#REF!</definedName>
    <definedName name="CRF_Table10s3_Dyn15" localSheetId="10">#REF!</definedName>
    <definedName name="CRF_Table10s3_Dyn15">#REF!</definedName>
    <definedName name="CRF_Table10s3_Dyn16" localSheetId="10">#REF!</definedName>
    <definedName name="CRF_Table10s3_Dyn16">#REF!</definedName>
    <definedName name="CRF_Table10s3_Dyn17" localSheetId="10">#REF!</definedName>
    <definedName name="CRF_Table10s3_Dyn17">#REF!</definedName>
    <definedName name="CRF_Table10s3_Dyn18" localSheetId="10">#REF!</definedName>
    <definedName name="CRF_Table10s3_Dyn18">#REF!</definedName>
    <definedName name="CRF_Table10s3_Dyn19" localSheetId="10">#REF!</definedName>
    <definedName name="CRF_Table10s3_Dyn19">#REF!</definedName>
    <definedName name="CRF_Table10s3_Dyn20" localSheetId="10">#REF!</definedName>
    <definedName name="CRF_Table10s3_Dyn20">#REF!</definedName>
    <definedName name="CRF_Table10s3_DynA46" localSheetId="10">#REF!</definedName>
    <definedName name="CRF_Table10s3_DynA46">#REF!</definedName>
    <definedName name="CRF_Table10s3_Main" localSheetId="10">#REF!</definedName>
    <definedName name="CRF_Table10s3_Main">#REF!</definedName>
    <definedName name="CRF_Table10s4_Main" localSheetId="10">#REF!</definedName>
    <definedName name="CRF_Table10s4_Main">#REF!</definedName>
    <definedName name="CRF_Table10s5_Main1" localSheetId="10">#REF!</definedName>
    <definedName name="CRF_Table10s5_Main1">#REF!</definedName>
    <definedName name="CRF_Table10s5_Main2" localSheetId="10">#REF!</definedName>
    <definedName name="CRF_Table10s5_Main2">#REF!</definedName>
    <definedName name="CRF_Table11_CO2_Diff" localSheetId="10">#REF!</definedName>
    <definedName name="CRF_Table11_CO2_Diff">#REF!</definedName>
    <definedName name="CRF_Table11_CO2_Diff_Explanation" localSheetId="10">#REF!</definedName>
    <definedName name="CRF_Table11_CO2_Diff_Explanation">#REF!</definedName>
    <definedName name="CRF_Table11_CO2_WS11" localSheetId="10">#REF!</definedName>
    <definedName name="CRF_Table11_CO2_WS11">#REF!</definedName>
    <definedName name="CRF_Table11_Completeness" localSheetId="10">#REF!</definedName>
    <definedName name="CRF_Table11_Completeness">#REF!</definedName>
    <definedName name="CRF_Table11_Contact_Address" localSheetId="10">#REF!</definedName>
    <definedName name="CRF_Table11_Contact_Address">#REF!</definedName>
    <definedName name="CRF_Table11_Contact_EMail" localSheetId="10">#REF!</definedName>
    <definedName name="CRF_Table11_Contact_EMail">#REF!</definedName>
    <definedName name="CRF_Table11_Contact_Fax" localSheetId="10">#REF!</definedName>
    <definedName name="CRF_Table11_Contact_Fax">#REF!</definedName>
    <definedName name="CRF_Table11_Contact_FocalPoint" localSheetId="10">#REF!</definedName>
    <definedName name="CRF_Table11_Contact_FocalPoint">#REF!</definedName>
    <definedName name="CRF_Table11_Contact_Institution" localSheetId="10">#REF!</definedName>
    <definedName name="CRF_Table11_Contact_Institution">#REF!</definedName>
    <definedName name="CRF_Table11_Contact_Tel" localSheetId="10">#REF!</definedName>
    <definedName name="CRF_Table11_Contact_Tel">#REF!</definedName>
    <definedName name="CRF_Table11_General_BaseYears" localSheetId="10">#REF!</definedName>
    <definedName name="CRF_Table11_General_BaseYears">#REF!</definedName>
    <definedName name="CRF_Table11_General_BaseYearsPHS" localSheetId="10">#REF!</definedName>
    <definedName name="CRF_Table11_General_BaseYearsPHS">#REF!</definedName>
    <definedName name="CRF_Table11_General_Date" localSheetId="10">#REF!</definedName>
    <definedName name="CRF_Table11_General_Date">#REF!</definedName>
    <definedName name="CRF_Table11_General_GasesCovered" localSheetId="10">#REF!</definedName>
    <definedName name="CRF_Table11_General_GasesCovered">#REF!</definedName>
    <definedName name="CRF_Table11_General_Omissions" localSheetId="10">#REF!</definedName>
    <definedName name="CRF_Table11_General_Omissions">#REF!</definedName>
    <definedName name="CRF_Table11_General_YearsCovered" localSheetId="10">#REF!</definedName>
    <definedName name="CRF_Table11_General_YearsCovered">#REF!</definedName>
    <definedName name="CRF_Table11_HFC_A_Consumption" localSheetId="10">#REF!</definedName>
    <definedName name="CRF_Table11_HFC_A_Consumption">#REF!</definedName>
    <definedName name="CRF_Table11_HFC_Disaggregation" localSheetId="10">#REF!</definedName>
    <definedName name="CRF_Table11_HFC_Disaggregation">#REF!</definedName>
    <definedName name="CRF_Table11_HFC_P_Consumption" localSheetId="10">#REF!</definedName>
    <definedName name="CRF_Table11_HFC_P_Consumption">#REF!</definedName>
    <definedName name="CRF_Table11_HFC_Production" localSheetId="10">#REF!</definedName>
    <definedName name="CRF_Table11_HFC_Production">#REF!</definedName>
    <definedName name="CRF_Table11_HFC_Ratio" localSheetId="10">#REF!</definedName>
    <definedName name="CRF_Table11_HFC_Ratio">#REF!</definedName>
    <definedName name="CRF_Table11_Main" localSheetId="10">#REF!</definedName>
    <definedName name="CRF_Table11_Main">#REF!</definedName>
    <definedName name="CRF_Table11_PFC_A_Consumption" localSheetId="10">#REF!</definedName>
    <definedName name="CRF_Table11_PFC_A_Consumption">#REF!</definedName>
    <definedName name="CRF_Table11_PFC_Disaggregation" localSheetId="10">#REF!</definedName>
    <definedName name="CRF_Table11_PFC_Disaggregation">#REF!</definedName>
    <definedName name="CRF_Table11_PFC_P_Consumption" localSheetId="10">#REF!</definedName>
    <definedName name="CRF_Table11_PFC_P_Consumption">#REF!</definedName>
    <definedName name="CRF_Table11_PFC_Production" localSheetId="10">#REF!</definedName>
    <definedName name="CRF_Table11_PFC_Production">#REF!</definedName>
    <definedName name="CRF_Table11_PFC_Ratio" localSheetId="10">#REF!</definedName>
    <definedName name="CRF_Table11_PFC_Ratio">#REF!</definedName>
    <definedName name="CRF_Table11_Recalc" localSheetId="10">#REF!</definedName>
    <definedName name="CRF_Table11_Recalc">#REF!</definedName>
    <definedName name="CRF_Table11_Recalc_CH4_Agriculture" localSheetId="10">#REF!</definedName>
    <definedName name="CRF_Table11_Recalc_CH4_Agriculture">#REF!</definedName>
    <definedName name="CRF_Table11_Recalc_CH4_Energy" localSheetId="10">#REF!</definedName>
    <definedName name="CRF_Table11_Recalc_CH4_Energy">#REF!</definedName>
    <definedName name="CRF_Table11_Recalc_CH4_IndProc" localSheetId="10">#REF!</definedName>
    <definedName name="CRF_Table11_Recalc_CH4_IndProc">#REF!</definedName>
    <definedName name="CRF_Table11_Recalc_CH4_LUCF" localSheetId="10">#REF!</definedName>
    <definedName name="CRF_Table11_Recalc_CH4_LUCF">#REF!</definedName>
    <definedName name="CRF_Table11_Recalc_CH4_SolventUse" localSheetId="10">#REF!</definedName>
    <definedName name="CRF_Table11_Recalc_CH4_SolventUse">#REF!</definedName>
    <definedName name="CRF_Table11_Recalc_CH4_Waste" localSheetId="10">#REF!</definedName>
    <definedName name="CRF_Table11_Recalc_CH4_Waste">#REF!</definedName>
    <definedName name="CRF_Table11_Recalc_CO2_Agriculture" localSheetId="10">#REF!</definedName>
    <definedName name="CRF_Table11_Recalc_CO2_Agriculture">#REF!</definedName>
    <definedName name="CRF_Table11_Recalc_CO2_Energy" localSheetId="10">#REF!</definedName>
    <definedName name="CRF_Table11_Recalc_CO2_Energy">#REF!</definedName>
    <definedName name="CRF_Table11_Recalc_CO2_IndProc" localSheetId="10">#REF!</definedName>
    <definedName name="CRF_Table11_Recalc_CO2_IndProc">#REF!</definedName>
    <definedName name="CRF_Table11_Recalc_CO2_LUCF" localSheetId="10">#REF!</definedName>
    <definedName name="CRF_Table11_Recalc_CO2_LUCF">#REF!</definedName>
    <definedName name="CRF_Table11_Recalc_CO2_SolventUse" localSheetId="10">#REF!</definedName>
    <definedName name="CRF_Table11_Recalc_CO2_SolventUse">#REF!</definedName>
    <definedName name="CRF_Table11_Recalc_CO2_Waste" localSheetId="10">#REF!</definedName>
    <definedName name="CRF_Table11_Recalc_CO2_Waste">#REF!</definedName>
    <definedName name="CRF_Table11_Recalc_Expl_Agriculture" localSheetId="10">#REF!</definedName>
    <definedName name="CRF_Table11_Recalc_Expl_Agriculture">#REF!</definedName>
    <definedName name="CRF_Table11_Recalc_Expl_Energy" localSheetId="10">#REF!</definedName>
    <definedName name="CRF_Table11_Recalc_Expl_Energy">#REF!</definedName>
    <definedName name="CRF_Table11_Recalc_Expl_IndProc" localSheetId="10">#REF!</definedName>
    <definedName name="CRF_Table11_Recalc_Expl_IndProc">#REF!</definedName>
    <definedName name="CRF_Table11_Recalc_Expl_LUCF" localSheetId="10">#REF!</definedName>
    <definedName name="CRF_Table11_Recalc_Expl_LUCF">#REF!</definedName>
    <definedName name="CRF_Table11_Recalc_Expl_SolventUse" localSheetId="10">#REF!</definedName>
    <definedName name="CRF_Table11_Recalc_Expl_SolventUse">#REF!</definedName>
    <definedName name="CRF_Table11_Recalc_Expl_Waste" localSheetId="10">#REF!</definedName>
    <definedName name="CRF_Table11_Recalc_Expl_Waste">#REF!</definedName>
    <definedName name="CRF_Table11_Recalc_For_All_Years" localSheetId="10">#REF!</definedName>
    <definedName name="CRF_Table11_Recalc_For_All_Years">#REF!</definedName>
    <definedName name="CRF_Table11_Recalc_FullCrf" localSheetId="10">#REF!</definedName>
    <definedName name="CRF_Table11_Recalc_FullCrf">#REF!</definedName>
    <definedName name="CRF_Table11_Recalc_HPS_IndProc" localSheetId="10">#REF!</definedName>
    <definedName name="CRF_Table11_Recalc_HPS_IndProc">#REF!</definedName>
    <definedName name="CRF_Table11_Recalc_N2O_Agriculture" localSheetId="10">#REF!</definedName>
    <definedName name="CRF_Table11_Recalc_N2O_Agriculture">#REF!</definedName>
    <definedName name="CRF_Table11_Recalc_N2O_Energy" localSheetId="10">#REF!</definedName>
    <definedName name="CRF_Table11_Recalc_N2O_Energy">#REF!</definedName>
    <definedName name="CRF_Table11_Recalc_N2O_IndProc" localSheetId="10">#REF!</definedName>
    <definedName name="CRF_Table11_Recalc_N2O_IndProc">#REF!</definedName>
    <definedName name="CRF_Table11_Recalc_N2O_LUCF" localSheetId="10">#REF!</definedName>
    <definedName name="CRF_Table11_Recalc_N2O_LUCF">#REF!</definedName>
    <definedName name="CRF_Table11_Recalc_N2O_SolventUse" localSheetId="10">#REF!</definedName>
    <definedName name="CRF_Table11_Recalc_N2O_SolventUse">#REF!</definedName>
    <definedName name="CRF_Table11_Recalc_N2O_Waste" localSheetId="10">#REF!</definedName>
    <definedName name="CRF_Table11_Recalc_N2O_Waste">#REF!</definedName>
    <definedName name="CRF_Table11_Reference" localSheetId="10">#REF!</definedName>
    <definedName name="CRF_Table11_Reference">#REF!</definedName>
    <definedName name="CRF_Table11_SBDT_Agriculture" localSheetId="10">#REF!</definedName>
    <definedName name="CRF_Table11_SBDT_Agriculture">#REF!</definedName>
    <definedName name="CRF_Table11_SBDT_Energy" localSheetId="10">#REF!</definedName>
    <definedName name="CRF_Table11_SBDT_Energy">#REF!</definedName>
    <definedName name="CRF_Table11_SBDT_IndProc" localSheetId="10">#REF!</definedName>
    <definedName name="CRF_Table11_SBDT_IndProc">#REF!</definedName>
    <definedName name="CRF_Table11_SBDT_LUCF" localSheetId="10">#REF!</definedName>
    <definedName name="CRF_Table11_SBDT_LUCF">#REF!</definedName>
    <definedName name="CRF_Table11_SBDT_SolventUse" localSheetId="10">#REF!</definedName>
    <definedName name="CRF_Table11_SBDT_SolventUse">#REF!</definedName>
    <definedName name="CRF_Table11_SBDT_Waste" localSheetId="10">#REF!</definedName>
    <definedName name="CRF_Table11_SBDT_Waste">#REF!</definedName>
    <definedName name="CRF_Table11_SF6_A_Consumption" localSheetId="10">#REF!</definedName>
    <definedName name="CRF_Table11_SF6_A_Consumption">#REF!</definedName>
    <definedName name="CRF_Table11_SF6_P_Consumption" localSheetId="10">#REF!</definedName>
    <definedName name="CRF_Table11_SF6_P_Consumption">#REF!</definedName>
    <definedName name="CRF_Table11_SF6_Production" localSheetId="10">#REF!</definedName>
    <definedName name="CRF_Table11_SF6_Production">#REF!</definedName>
    <definedName name="CRF_Table11_SF6_Ratio" localSheetId="10">#REF!</definedName>
    <definedName name="CRF_Table11_SF6_Ratio">#REF!</definedName>
    <definedName name="CRF_Table11_SRT_Agriculture" localSheetId="10">#REF!</definedName>
    <definedName name="CRF_Table11_SRT_Agriculture">#REF!</definedName>
    <definedName name="CRF_Table11_SRT_Energy" localSheetId="10">#REF!</definedName>
    <definedName name="CRF_Table11_SRT_Energy">#REF!</definedName>
    <definedName name="CRF_Table11_SRT_IndProc" localSheetId="10">#REF!</definedName>
    <definedName name="CRF_Table11_SRT_IndProc">#REF!</definedName>
    <definedName name="CRF_Table11_SRT_LUCF" localSheetId="10">#REF!</definedName>
    <definedName name="CRF_Table11_SRT_LUCF">#REF!</definedName>
    <definedName name="CRF_Table11_SRT_SolventUse" localSheetId="10">#REF!</definedName>
    <definedName name="CRF_Table11_SRT_SolventUse">#REF!</definedName>
    <definedName name="CRF_Table11_SRT_Waste" localSheetId="10">#REF!</definedName>
    <definedName name="CRF_Table11_SRT_Waste">#REF!</definedName>
    <definedName name="CRF_Table11_Sum1_7A" localSheetId="10">#REF!</definedName>
    <definedName name="CRF_Table11_Sum1_7A">#REF!</definedName>
    <definedName name="CRF_Table11_Sum1_7B" localSheetId="10">#REF!</definedName>
    <definedName name="CRF_Table11_Sum1_7B">#REF!</definedName>
    <definedName name="CRF_Table11_Sum2" localSheetId="10">#REF!</definedName>
    <definedName name="CRF_Table11_Sum2">#REF!</definedName>
    <definedName name="CRF_Table11_Sum3" localSheetId="10">#REF!</definedName>
    <definedName name="CRF_Table11_Sum3">#REF!</definedName>
    <definedName name="CRF_Table11_Trend" localSheetId="10">#REF!</definedName>
    <definedName name="CRF_Table11_Trend">#REF!</definedName>
    <definedName name="CRF_Table11_Uncertainty_8A" localSheetId="10">#REF!</definedName>
    <definedName name="CRF_Table11_Uncertainty_8A">#REF!</definedName>
    <definedName name="CRF_Table11_Uncertainty_NI" localSheetId="10">#REF!</definedName>
    <definedName name="CRF_Table11_Uncertainty_NI">#REF!</definedName>
    <definedName name="CRF_Table1s1_Dyn10" localSheetId="10">#REF!</definedName>
    <definedName name="CRF_Table1s1_Dyn10">#REF!</definedName>
    <definedName name="CRF_Table1s1_Dyn11" localSheetId="10">#REF!</definedName>
    <definedName name="CRF_Table1s1_Dyn11">#REF!</definedName>
    <definedName name="CRF_Table1s1_Dyn12" localSheetId="10">#REF!</definedName>
    <definedName name="CRF_Table1s1_Dyn12">#REF!</definedName>
    <definedName name="CRF_Table1s1_Dyn13" localSheetId="10">#REF!</definedName>
    <definedName name="CRF_Table1s1_Dyn13">#REF!</definedName>
    <definedName name="CRF_Table1s1_Dyn20" localSheetId="10">#REF!</definedName>
    <definedName name="CRF_Table1s1_Dyn20">#REF!</definedName>
    <definedName name="CRF_Table1s1_Dyn21" localSheetId="10">#REF!</definedName>
    <definedName name="CRF_Table1s1_Dyn21">#REF!</definedName>
    <definedName name="CRF_Table1s1_Dyn22" localSheetId="10">#REF!</definedName>
    <definedName name="CRF_Table1s1_Dyn22">#REF!</definedName>
    <definedName name="CRF_Table1s1_Dyn23" localSheetId="10">#REF!</definedName>
    <definedName name="CRF_Table1s1_Dyn23">#REF!</definedName>
    <definedName name="CRF_Table1s1_Dyn2F" localSheetId="10">#REF!</definedName>
    <definedName name="CRF_Table1s1_Dyn2F">#REF!</definedName>
    <definedName name="CRF_Table1s1_Dyn3e" localSheetId="10">#REF!</definedName>
    <definedName name="CRF_Table1s1_Dyn3e">#REF!</definedName>
    <definedName name="CRF_Table1s1_Main" localSheetId="10">#REF!</definedName>
    <definedName name="CRF_Table1s1_Main">#REF!</definedName>
    <definedName name="CRF_Table1s2_Dyn1c" localSheetId="10">#REF!</definedName>
    <definedName name="CRF_Table1s2_Dyn1c">#REF!</definedName>
    <definedName name="CRF_Table1s2_Dyn20" localSheetId="10">#REF!</definedName>
    <definedName name="CRF_Table1s2_Dyn20">#REF!</definedName>
    <definedName name="CRF_Table1s2_Dyn21" localSheetId="10">#REF!</definedName>
    <definedName name="CRF_Table1s2_Dyn21">#REF!</definedName>
    <definedName name="CRF_Table1s2_Dyn22" localSheetId="10">#REF!</definedName>
    <definedName name="CRF_Table1s2_Dyn22">#REF!</definedName>
    <definedName name="CRF_Table1s2_Dyn23" localSheetId="10">#REF!</definedName>
    <definedName name="CRF_Table1s2_Dyn23">#REF!</definedName>
    <definedName name="CRF_Table1s2_Dyn24" localSheetId="10">#REF!</definedName>
    <definedName name="CRF_Table1s2_Dyn24">#REF!</definedName>
    <definedName name="CRF_Table1s2_Dyn25" localSheetId="10">#REF!</definedName>
    <definedName name="CRF_Table1s2_Dyn25">#REF!</definedName>
    <definedName name="CRF_Table1s2_Dyn26" localSheetId="10">#REF!</definedName>
    <definedName name="CRF_Table1s2_Dyn26">#REF!</definedName>
    <definedName name="CRF_Table1s2_Dyn2d" localSheetId="10">#REF!</definedName>
    <definedName name="CRF_Table1s2_Dyn2d">#REF!</definedName>
    <definedName name="CRF_Table1s2_Dyn30" localSheetId="10">#REF!</definedName>
    <definedName name="CRF_Table1s2_Dyn30">#REF!</definedName>
    <definedName name="CRF_Table1s2_Dyn31" localSheetId="10">#REF!</definedName>
    <definedName name="CRF_Table1s2_Dyn31">#REF!</definedName>
    <definedName name="CRF_Table1s2_Dyn32" localSheetId="10">#REF!</definedName>
    <definedName name="CRF_Table1s2_Dyn32">#REF!</definedName>
    <definedName name="CRF_Table1s2_Dyn33" localSheetId="10">#REF!</definedName>
    <definedName name="CRF_Table1s2_Dyn33">#REF!</definedName>
    <definedName name="CRF_Table1s2_Dyn34" localSheetId="10">#REF!</definedName>
    <definedName name="CRF_Table1s2_Dyn34">#REF!</definedName>
    <definedName name="CRF_Table1s2_Dyn40" localSheetId="10">#REF!</definedName>
    <definedName name="CRF_Table1s2_Dyn40">#REF!</definedName>
    <definedName name="CRF_Table1s2_Dyn41" localSheetId="10">#REF!</definedName>
    <definedName name="CRF_Table1s2_Dyn41">#REF!</definedName>
    <definedName name="CRF_Table1s2_Dyn42" localSheetId="10">#REF!</definedName>
    <definedName name="CRF_Table1s2_Dyn42">#REF!</definedName>
    <definedName name="CRF_Table1s2_Dyn43" localSheetId="10">#REF!</definedName>
    <definedName name="CRF_Table1s2_Dyn43">#REF!</definedName>
    <definedName name="CRF_Table1s2_Dyn44" localSheetId="10">#REF!</definedName>
    <definedName name="CRF_Table1s2_Dyn44">#REF!</definedName>
    <definedName name="CRF_Table1s2_Dyn45" localSheetId="10">#REF!</definedName>
    <definedName name="CRF_Table1s2_Dyn45">#REF!</definedName>
    <definedName name="CRF_Table1s2_Dyn46" localSheetId="10">#REF!</definedName>
    <definedName name="CRF_Table1s2_Dyn46">#REF!</definedName>
    <definedName name="CRF_Table1s2_Dyn50" localSheetId="10">#REF!</definedName>
    <definedName name="CRF_Table1s2_Dyn50">#REF!</definedName>
    <definedName name="CRF_Table1s2_Dyn51" localSheetId="10">#REF!</definedName>
    <definedName name="CRF_Table1s2_Dyn51">#REF!</definedName>
    <definedName name="CRF_Table1s2_Dyn52" localSheetId="10">#REF!</definedName>
    <definedName name="CRF_Table1s2_Dyn52">#REF!</definedName>
    <definedName name="CRF_Table1s2_Dyn53" localSheetId="10">#REF!</definedName>
    <definedName name="CRF_Table1s2_Dyn53">#REF!</definedName>
    <definedName name="CRF_Table1s2_Dyn54" localSheetId="10">#REF!</definedName>
    <definedName name="CRF_Table1s2_Dyn54">#REF!</definedName>
    <definedName name="CRF_Table1s2_Dyn55" localSheetId="10">#REF!</definedName>
    <definedName name="CRF_Table1s2_Dyn55">#REF!</definedName>
    <definedName name="CRF_Table1s2_Dyn56" localSheetId="10">#REF!</definedName>
    <definedName name="CRF_Table1s2_Dyn56">#REF!</definedName>
    <definedName name="CRF_Table1s2_Dyn5a" localSheetId="10">#REF!</definedName>
    <definedName name="CRF_Table1s2_Dyn5a">#REF!</definedName>
    <definedName name="CRF_Table1s2_Dyn5b" localSheetId="10">#REF!</definedName>
    <definedName name="CRF_Table1s2_Dyn5b">#REF!</definedName>
    <definedName name="CRF_Table1s2_Main" localSheetId="10">#REF!</definedName>
    <definedName name="CRF_Table1s2_Main">#REF!</definedName>
    <definedName name="CRF_Table2_I_.A_Gs1_Dyn10" localSheetId="10">#REF!</definedName>
    <definedName name="CRF_Table2_I_.A_Gs1_Dyn10">#REF!</definedName>
    <definedName name="CRF_Table2_I_.A_Gs1_Dyn11" localSheetId="10">#REF!</definedName>
    <definedName name="CRF_Table2_I_.A_Gs1_Dyn11">#REF!</definedName>
    <definedName name="CRF_Table2_I_.A_Gs1_Dyn12" localSheetId="10">#REF!</definedName>
    <definedName name="CRF_Table2_I_.A_Gs1_Dyn12">#REF!</definedName>
    <definedName name="CRF_Table2_I_.A_Gs1_Dyn20" localSheetId="10">#REF!</definedName>
    <definedName name="CRF_Table2_I_.A_Gs1_Dyn20">#REF!</definedName>
    <definedName name="CRF_Table2_I_.A_Gs1_Dyn21" localSheetId="10">#REF!</definedName>
    <definedName name="CRF_Table2_I_.A_Gs1_Dyn21">#REF!</definedName>
    <definedName name="CRF_Table2_I_.A_Gs1_Dyn22" localSheetId="10">#REF!</definedName>
    <definedName name="CRF_Table2_I_.A_Gs1_Dyn22">#REF!</definedName>
    <definedName name="CRF_Table2_I_.A_Gs1_DynA7" localSheetId="10">#REF!</definedName>
    <definedName name="CRF_Table2_I_.A_Gs1_DynA7">#REF!</definedName>
    <definedName name="CRF_Table2_I_.A_Gs1_DynB5" localSheetId="10">#REF!</definedName>
    <definedName name="CRF_Table2_I_.A_Gs1_DynB5">#REF!</definedName>
    <definedName name="CRF_Table2_I_.A_Gs1_Main" localSheetId="10">#REF!</definedName>
    <definedName name="CRF_Table2_I_.A_Gs1_Main">#REF!</definedName>
    <definedName name="CRF_Table2_I_.A_Gs2_Doc" localSheetId="10">#REF!</definedName>
    <definedName name="CRF_Table2_I_.A_Gs2_Doc">#REF!</definedName>
    <definedName name="CRF_Table2_I_.A_Gs2_Dyn10" localSheetId="10">#REF!</definedName>
    <definedName name="CRF_Table2_I_.A_Gs2_Dyn10">#REF!</definedName>
    <definedName name="CRF_Table2_I_.A_Gs2_Dyn11" localSheetId="10">#REF!</definedName>
    <definedName name="CRF_Table2_I_.A_Gs2_Dyn11">#REF!</definedName>
    <definedName name="CRF_Table2_I_.A_Gs2_Dyn20" localSheetId="10">#REF!</definedName>
    <definedName name="CRF_Table2_I_.A_Gs2_Dyn20">#REF!</definedName>
    <definedName name="CRF_Table2_I_.A_Gs2_Dyn21" localSheetId="10">#REF!</definedName>
    <definedName name="CRF_Table2_I_.A_Gs2_Dyn21">#REF!</definedName>
    <definedName name="CRF_Table2_I_.A_Gs2_Dyn22" localSheetId="10">#REF!</definedName>
    <definedName name="CRF_Table2_I_.A_Gs2_Dyn22">#REF!</definedName>
    <definedName name="CRF_Table2_I_.A_Gs2_Dyn30" localSheetId="10">#REF!</definedName>
    <definedName name="CRF_Table2_I_.A_Gs2_Dyn30">#REF!</definedName>
    <definedName name="CRF_Table2_I_.A_Gs2_Dyn31" localSheetId="10">#REF!</definedName>
    <definedName name="CRF_Table2_I_.A_Gs2_Dyn31">#REF!</definedName>
    <definedName name="CRF_Table2_I_.A_Gs2_Dyn32" localSheetId="10">#REF!</definedName>
    <definedName name="CRF_Table2_I_.A_Gs2_Dyn32">#REF!</definedName>
    <definedName name="CRF_Table2_I_.A_Gs2_DynA14" localSheetId="10">#REF!</definedName>
    <definedName name="CRF_Table2_I_.A_Gs2_DynA14">#REF!</definedName>
    <definedName name="CRF_Table2_I_.A_Gs2_DynC5" localSheetId="10">#REF!</definedName>
    <definedName name="CRF_Table2_I_.A_Gs2_DynC5">#REF!</definedName>
    <definedName name="CRF_Table2_I_.A_Gs2_DynG" localSheetId="10">#REF!</definedName>
    <definedName name="CRF_Table2_I_.A_Gs2_DynG">#REF!</definedName>
    <definedName name="CRF_Table2_I_.A_Gs2_Main" localSheetId="10">#REF!</definedName>
    <definedName name="CRF_Table2_I_.A_Gs2_Main">#REF!</definedName>
    <definedName name="CRF_Table2_I_s1_Dyn10" localSheetId="10">#REF!</definedName>
    <definedName name="CRF_Table2_I_s1_Dyn10">#REF!</definedName>
    <definedName name="CRF_Table2_I_s1_Dyn11" localSheetId="10">#REF!</definedName>
    <definedName name="CRF_Table2_I_s1_Dyn11">#REF!</definedName>
    <definedName name="CRF_Table2_I_s1_Dyn12" localSheetId="10">#REF!</definedName>
    <definedName name="CRF_Table2_I_s1_Dyn12">#REF!</definedName>
    <definedName name="CRF_Table2_I_s1_Dyn13" localSheetId="10">#REF!</definedName>
    <definedName name="CRF_Table2_I_s1_Dyn13">#REF!</definedName>
    <definedName name="CRF_Table2_I_s1_Dyn20" localSheetId="10">#REF!</definedName>
    <definedName name="CRF_Table2_I_s1_Dyn20">#REF!</definedName>
    <definedName name="CRF_Table2_I_s1_Dyn21" localSheetId="10">#REF!</definedName>
    <definedName name="CRF_Table2_I_s1_Dyn21">#REF!</definedName>
    <definedName name="CRF_Table2_I_s1_Dyn22" localSheetId="10">#REF!</definedName>
    <definedName name="CRF_Table2_I_s1_Dyn22">#REF!</definedName>
    <definedName name="CRF_Table2_I_s1_Dyn23" localSheetId="10">#REF!</definedName>
    <definedName name="CRF_Table2_I_s1_Dyn23">#REF!</definedName>
    <definedName name="CRF_Table2_I_s1_Dyn24" localSheetId="10">#REF!</definedName>
    <definedName name="CRF_Table2_I_s1_Dyn24">#REF!</definedName>
    <definedName name="CRF_Table2_I_s1_Dyn25" localSheetId="10">#REF!</definedName>
    <definedName name="CRF_Table2_I_s1_Dyn25">#REF!</definedName>
    <definedName name="CRF_Table2_I_s1_Dyn26" localSheetId="10">#REF!</definedName>
    <definedName name="CRF_Table2_I_s1_Dyn26">#REF!</definedName>
    <definedName name="CRF_Table2_I_s1_Dyn27" localSheetId="10">#REF!</definedName>
    <definedName name="CRF_Table2_I_s1_Dyn27">#REF!</definedName>
    <definedName name="CRF_Table2_I_s1_Dyn28" localSheetId="10">#REF!</definedName>
    <definedName name="CRF_Table2_I_s1_Dyn28">#REF!</definedName>
    <definedName name="CRF_Table2_I_s1_Dyn29" localSheetId="10">#REF!</definedName>
    <definedName name="CRF_Table2_I_s1_Dyn29">#REF!</definedName>
    <definedName name="CRF_Table2_I_s1_Dyn30" localSheetId="10">#REF!</definedName>
    <definedName name="CRF_Table2_I_s1_Dyn30">#REF!</definedName>
    <definedName name="CRF_Table2_I_s1_Dyn31" localSheetId="10">#REF!</definedName>
    <definedName name="CRF_Table2_I_s1_Dyn31">#REF!</definedName>
    <definedName name="CRF_Table2_I_s1_Dyn32" localSheetId="10">#REF!</definedName>
    <definedName name="CRF_Table2_I_s1_Dyn32">#REF!</definedName>
    <definedName name="CRF_Table2_I_s1_Dyn33" localSheetId="10">#REF!</definedName>
    <definedName name="CRF_Table2_I_s1_Dyn33">#REF!</definedName>
    <definedName name="CRF_Table2_I_s1_Dyn34" localSheetId="10">#REF!</definedName>
    <definedName name="CRF_Table2_I_s1_Dyn34">#REF!</definedName>
    <definedName name="CRF_Table2_I_s1_Dyn35" localSheetId="10">#REF!</definedName>
    <definedName name="CRF_Table2_I_s1_Dyn35">#REF!</definedName>
    <definedName name="CRF_Table2_I_s1_Dyn36" localSheetId="10">#REF!</definedName>
    <definedName name="CRF_Table2_I_s1_Dyn36">#REF!</definedName>
    <definedName name="CRF_Table2_I_s1_Dyn37" localSheetId="10">#REF!</definedName>
    <definedName name="CRF_Table2_I_s1_Dyn37">#REF!</definedName>
    <definedName name="CRF_Table2_I_s1_Dyn38" localSheetId="10">#REF!</definedName>
    <definedName name="CRF_Table2_I_s1_Dyn38">#REF!</definedName>
    <definedName name="CRF_Table2_I_s1_Dyn39" localSheetId="10">#REF!</definedName>
    <definedName name="CRF_Table2_I_s1_Dyn39">#REF!</definedName>
    <definedName name="CRF_Table2_I_s1_DynA7" localSheetId="10">#REF!</definedName>
    <definedName name="CRF_Table2_I_s1_DynA7">#REF!</definedName>
    <definedName name="CRF_Table2_I_s1_DynB5" localSheetId="10">#REF!</definedName>
    <definedName name="CRF_Table2_I_s1_DynB5">#REF!</definedName>
    <definedName name="CRF_Table2_I_s1_DynC5" localSheetId="10">#REF!</definedName>
    <definedName name="CRF_Table2_I_s1_DynC5">#REF!</definedName>
    <definedName name="CRF_Table2_I_s1_Main" localSheetId="10">#REF!</definedName>
    <definedName name="CRF_Table2_I_s1_Main">#REF!</definedName>
    <definedName name="CRF_Table2_I_s2_Dyn11" localSheetId="10">#REF!</definedName>
    <definedName name="CRF_Table2_I_s2_Dyn11">#REF!</definedName>
    <definedName name="CRF_Table2_I_s2_Dyn13" localSheetId="10">#REF!</definedName>
    <definedName name="CRF_Table2_I_s2_Dyn13">#REF!</definedName>
    <definedName name="CRF_Table2_I_s2_Dyn15" localSheetId="10">#REF!</definedName>
    <definedName name="CRF_Table2_I_s2_Dyn15">#REF!</definedName>
    <definedName name="CRF_Table2_I_s2_Dyn20" localSheetId="10">#REF!</definedName>
    <definedName name="CRF_Table2_I_s2_Dyn20">#REF!</definedName>
    <definedName name="CRF_Table2_I_s2_Dyn21" localSheetId="10">#REF!</definedName>
    <definedName name="CRF_Table2_I_s2_Dyn21">#REF!</definedName>
    <definedName name="CRF_Table2_I_s2_Dyn22" localSheetId="10">#REF!</definedName>
    <definedName name="CRF_Table2_I_s2_Dyn22">#REF!</definedName>
    <definedName name="CRF_Table2_I_s2_Dyn23" localSheetId="10">#REF!</definedName>
    <definedName name="CRF_Table2_I_s2_Dyn23">#REF!</definedName>
    <definedName name="CRF_Table2_I_s2_Dyn24" localSheetId="10">#REF!</definedName>
    <definedName name="CRF_Table2_I_s2_Dyn24">#REF!</definedName>
    <definedName name="CRF_Table2_I_s2_Dyn25" localSheetId="10">#REF!</definedName>
    <definedName name="CRF_Table2_I_s2_Dyn25">#REF!</definedName>
    <definedName name="CRF_Table2_I_s2_Dyn300" localSheetId="10">#REF!</definedName>
    <definedName name="CRF_Table2_I_s2_Dyn300">#REF!</definedName>
    <definedName name="CRF_Table2_I_s2_Dyn301" localSheetId="10">#REF!</definedName>
    <definedName name="CRF_Table2_I_s2_Dyn301">#REF!</definedName>
    <definedName name="CRF_Table2_I_s2_Dyn302" localSheetId="10">#REF!</definedName>
    <definedName name="CRF_Table2_I_s2_Dyn302">#REF!</definedName>
    <definedName name="CRF_Table2_I_s2_Dyn303" localSheetId="10">#REF!</definedName>
    <definedName name="CRF_Table2_I_s2_Dyn303">#REF!</definedName>
    <definedName name="CRF_Table2_I_s2_Dyn304" localSheetId="10">#REF!</definedName>
    <definedName name="CRF_Table2_I_s2_Dyn304">#REF!</definedName>
    <definedName name="CRF_Table2_I_s2_Dyn305" localSheetId="10">#REF!</definedName>
    <definedName name="CRF_Table2_I_s2_Dyn305">#REF!</definedName>
    <definedName name="CRF_Table2_I_s2_Dyn306" localSheetId="10">#REF!</definedName>
    <definedName name="CRF_Table2_I_s2_Dyn306">#REF!</definedName>
    <definedName name="CRF_Table2_I_s2_Dyn307" localSheetId="10">#REF!</definedName>
    <definedName name="CRF_Table2_I_s2_Dyn307">#REF!</definedName>
    <definedName name="CRF_Table2_I_s2_Dyn308" localSheetId="10">#REF!</definedName>
    <definedName name="CRF_Table2_I_s2_Dyn308">#REF!</definedName>
    <definedName name="CRF_Table2_I_s2_Dyn309" localSheetId="10">#REF!</definedName>
    <definedName name="CRF_Table2_I_s2_Dyn309">#REF!</definedName>
    <definedName name="CRF_Table2_I_s2_Dyn310" localSheetId="10">#REF!</definedName>
    <definedName name="CRF_Table2_I_s2_Dyn310">#REF!</definedName>
    <definedName name="CRF_Table2_I_s2_Dyn311" localSheetId="10">#REF!</definedName>
    <definedName name="CRF_Table2_I_s2_Dyn311">#REF!</definedName>
    <definedName name="CRF_Table2_I_s2_Dyn312" localSheetId="10">#REF!</definedName>
    <definedName name="CRF_Table2_I_s2_Dyn312">#REF!</definedName>
    <definedName name="CRF_Table2_I_s2_DynE3" localSheetId="10">#REF!</definedName>
    <definedName name="CRF_Table2_I_s2_DynE3">#REF!</definedName>
    <definedName name="CRF_Table2_I_s2_DynF8" localSheetId="10">#REF!</definedName>
    <definedName name="CRF_Table2_I_s2_DynF8">#REF!</definedName>
    <definedName name="CRF_Table2_I_s2_DynG" localSheetId="10">#REF!</definedName>
    <definedName name="CRF_Table2_I_s2_DynG">#REF!</definedName>
    <definedName name="CRF_Table2_I_s2_Main" localSheetId="10">#REF!</definedName>
    <definedName name="CRF_Table2_I_s2_Main">#REF!</definedName>
    <definedName name="CRF_Table2_II_.C_E_Doc" localSheetId="10">#REF!</definedName>
    <definedName name="CRF_Table2_II_.C_E_Doc">#REF!</definedName>
    <definedName name="CRF_Table2_II_.C_E_Dyn1A18" localSheetId="10">#REF!</definedName>
    <definedName name="CRF_Table2_II_.C_E_Dyn1A18">#REF!</definedName>
    <definedName name="CRF_Table2_II_.C_E_Dyn2A21" localSheetId="10">#REF!</definedName>
    <definedName name="CRF_Table2_II_.C_E_Dyn2A21">#REF!</definedName>
    <definedName name="CRF_Table2_II_.C_E_Dyn2A23" localSheetId="10">#REF!</definedName>
    <definedName name="CRF_Table2_II_.C_E_Dyn2A23">#REF!</definedName>
    <definedName name="CRF_Table2_II_.C_E_Dyn3" localSheetId="10">#REF!</definedName>
    <definedName name="CRF_Table2_II_.C_E_Dyn3">#REF!</definedName>
    <definedName name="CRF_Table2_II_.C_E_Main" localSheetId="10">#REF!</definedName>
    <definedName name="CRF_Table2_II_.C_E_Main">#REF!</definedName>
    <definedName name="CRF_Table2_II_.Fs1_Dyn1A17" localSheetId="10">#REF!</definedName>
    <definedName name="CRF_Table2_II_.Fs1_Dyn1A17">#REF!</definedName>
    <definedName name="CRF_Table2_II_.Fs1_Dyn1A19" localSheetId="10">#REF!</definedName>
    <definedName name="CRF_Table2_II_.Fs1_Dyn1A19">#REF!</definedName>
    <definedName name="CRF_Table2_II_.Fs1_Dyn1A21" localSheetId="10">#REF!</definedName>
    <definedName name="CRF_Table2_II_.Fs1_Dyn1A21">#REF!</definedName>
    <definedName name="CRF_Table2_II_.Fs1_Dyn1A23" localSheetId="10">#REF!</definedName>
    <definedName name="CRF_Table2_II_.Fs1_Dyn1A23">#REF!</definedName>
    <definedName name="CRF_Table2_II_.Fs1_Dyn1A25" localSheetId="10">#REF!</definedName>
    <definedName name="CRF_Table2_II_.Fs1_Dyn1A25">#REF!</definedName>
    <definedName name="CRF_Table2_II_.Fs1_Dyn1A27" localSheetId="10">#REF!</definedName>
    <definedName name="CRF_Table2_II_.Fs1_Dyn1A27">#REF!</definedName>
    <definedName name="CRF_Table2_II_.Fs1_Dyn2A30" localSheetId="10">#REF!</definedName>
    <definedName name="CRF_Table2_II_.Fs1_Dyn2A30">#REF!</definedName>
    <definedName name="CRF_Table2_II_.Fs1_Dyn2A32" localSheetId="10">#REF!</definedName>
    <definedName name="CRF_Table2_II_.Fs1_Dyn2A32">#REF!</definedName>
    <definedName name="CRF_Table2_II_.Fs1_Main" localSheetId="10">#REF!</definedName>
    <definedName name="CRF_Table2_II_.Fs1_Main">#REF!</definedName>
    <definedName name="CRF_Table2_II_.Fs2_Doc" localSheetId="10">#REF!</definedName>
    <definedName name="CRF_Table2_II_.Fs2_Doc">#REF!</definedName>
    <definedName name="CRF_Table2_II_.Fs2_Dyn3" localSheetId="10">#REF!</definedName>
    <definedName name="CRF_Table2_II_.Fs2_Dyn3">#REF!</definedName>
    <definedName name="CRF_Table2_II_.Fs2_Dyn4A12" localSheetId="10">#REF!</definedName>
    <definedName name="CRF_Table2_II_.Fs2_Dyn4A12">#REF!</definedName>
    <definedName name="CRF_Table2_II_.Fs2_Dyn4A14" localSheetId="10">#REF!</definedName>
    <definedName name="CRF_Table2_II_.Fs2_Dyn4A14">#REF!</definedName>
    <definedName name="CRF_Table2_II_.Fs2_Dyn5" localSheetId="10">#REF!</definedName>
    <definedName name="CRF_Table2_II_.Fs2_Dyn5">#REF!</definedName>
    <definedName name="CRF_Table2_II_.Fs2_Dyn6" localSheetId="10">#REF!</definedName>
    <definedName name="CRF_Table2_II_.Fs2_Dyn6">#REF!</definedName>
    <definedName name="CRF_Table2_II_.Fs2_Dyn7" localSheetId="10">#REF!</definedName>
    <definedName name="CRF_Table2_II_.Fs2_Dyn7">#REF!</definedName>
    <definedName name="CRF_Table2_II_.Fs2_Dyn8" localSheetId="10">#REF!</definedName>
    <definedName name="CRF_Table2_II_.Fs2_Dyn8">#REF!</definedName>
    <definedName name="CRF_Table2_II_.Fs2_Main" localSheetId="10">#REF!</definedName>
    <definedName name="CRF_Table2_II_.Fs2_Main">#REF!</definedName>
    <definedName name="CRF_Table2_II_s1_Dyn100" localSheetId="10">#REF!</definedName>
    <definedName name="CRF_Table2_II_s1_Dyn100">#REF!</definedName>
    <definedName name="CRF_Table2_II_s1_Dyn101" localSheetId="10">#REF!</definedName>
    <definedName name="CRF_Table2_II_s1_Dyn101">#REF!</definedName>
    <definedName name="CRF_Table2_II_s1_Dyn102" localSheetId="10">#REF!</definedName>
    <definedName name="CRF_Table2_II_s1_Dyn102">#REF!</definedName>
    <definedName name="CRF_Table2_II_s1_Dyn103" localSheetId="10">#REF!</definedName>
    <definedName name="CRF_Table2_II_s1_Dyn103">#REF!</definedName>
    <definedName name="CRF_Table2_II_s1_Dyn104" localSheetId="10">#REF!</definedName>
    <definedName name="CRF_Table2_II_s1_Dyn104">#REF!</definedName>
    <definedName name="CRF_Table2_II_s1_Dyn105" localSheetId="10">#REF!</definedName>
    <definedName name="CRF_Table2_II_s1_Dyn105">#REF!</definedName>
    <definedName name="CRF_Table2_II_s1_Dyn106" localSheetId="10">#REF!</definedName>
    <definedName name="CRF_Table2_II_s1_Dyn106">#REF!</definedName>
    <definedName name="CRF_Table2_II_s1_Dyn107" localSheetId="10">#REF!</definedName>
    <definedName name="CRF_Table2_II_s1_Dyn107">#REF!</definedName>
    <definedName name="CRF_Table2_II_s1_Dyn108" localSheetId="10">#REF!</definedName>
    <definedName name="CRF_Table2_II_s1_Dyn108">#REF!</definedName>
    <definedName name="CRF_Table2_II_s1_Dyn109" localSheetId="10">#REF!</definedName>
    <definedName name="CRF_Table2_II_s1_Dyn109">#REF!</definedName>
    <definedName name="CRF_Table2_II_s1_Dyn110" localSheetId="10">#REF!</definedName>
    <definedName name="CRF_Table2_II_s1_Dyn110">#REF!</definedName>
    <definedName name="CRF_Table2_II_s1_Dyn111" localSheetId="10">#REF!</definedName>
    <definedName name="CRF_Table2_II_s1_Dyn111">#REF!</definedName>
    <definedName name="CRF_Table2_II_s1_Dyn112" localSheetId="10">#REF!</definedName>
    <definedName name="CRF_Table2_II_s1_Dyn112">#REF!</definedName>
    <definedName name="CRF_Table2_II_s1_Dyn113" localSheetId="10">#REF!</definedName>
    <definedName name="CRF_Table2_II_s1_Dyn113">#REF!</definedName>
    <definedName name="CRF_Table2_II_s1_Dyn114" localSheetId="10">#REF!</definedName>
    <definedName name="CRF_Table2_II_s1_Dyn114">#REF!</definedName>
    <definedName name="CRF_Table2_II_s1_Dyn115" localSheetId="10">#REF!</definedName>
    <definedName name="CRF_Table2_II_s1_Dyn115">#REF!</definedName>
    <definedName name="CRF_Table2_II_s1_Dyn116" localSheetId="10">#REF!</definedName>
    <definedName name="CRF_Table2_II_s1_Dyn116">#REF!</definedName>
    <definedName name="CRF_Table2_II_s1_Dyn117" localSheetId="10">#REF!</definedName>
    <definedName name="CRF_Table2_II_s1_Dyn117">#REF!</definedName>
    <definedName name="CRF_Table2_II_s1_Dyn118" localSheetId="10">#REF!</definedName>
    <definedName name="CRF_Table2_II_s1_Dyn118">#REF!</definedName>
    <definedName name="CRF_Table2_II_s1_Dyn119" localSheetId="10">#REF!</definedName>
    <definedName name="CRF_Table2_II_s1_Dyn119">#REF!</definedName>
    <definedName name="CRF_Table2_II_s1_Dyn120" localSheetId="10">#REF!</definedName>
    <definedName name="CRF_Table2_II_s1_Dyn120">#REF!</definedName>
    <definedName name="CRF_Table2_II_s1_Dyn200" localSheetId="10">#REF!</definedName>
    <definedName name="CRF_Table2_II_s1_Dyn200">#REF!</definedName>
    <definedName name="CRF_Table2_II_s1_Dyn201" localSheetId="10">#REF!</definedName>
    <definedName name="CRF_Table2_II_s1_Dyn201">#REF!</definedName>
    <definedName name="CRF_Table2_II_s1_Dyn202" localSheetId="10">#REF!</definedName>
    <definedName name="CRF_Table2_II_s1_Dyn202">#REF!</definedName>
    <definedName name="CRF_Table2_II_s1_Dyn203" localSheetId="10">#REF!</definedName>
    <definedName name="CRF_Table2_II_s1_Dyn203">#REF!</definedName>
    <definedName name="CRF_Table2_II_s1_Dyn204" localSheetId="10">#REF!</definedName>
    <definedName name="CRF_Table2_II_s1_Dyn204">#REF!</definedName>
    <definedName name="CRF_Table2_II_s1_Dyn205" localSheetId="10">#REF!</definedName>
    <definedName name="CRF_Table2_II_s1_Dyn205">#REF!</definedName>
    <definedName name="CRF_Table2_II_s1_Dyn206" localSheetId="10">#REF!</definedName>
    <definedName name="CRF_Table2_II_s1_Dyn206">#REF!</definedName>
    <definedName name="CRF_Table2_II_s1_Dyn207" localSheetId="10">#REF!</definedName>
    <definedName name="CRF_Table2_II_s1_Dyn207">#REF!</definedName>
    <definedName name="CRF_Table2_II_s1_Dyn208" localSheetId="10">#REF!</definedName>
    <definedName name="CRF_Table2_II_s1_Dyn208">#REF!</definedName>
    <definedName name="CRF_Table2_II_s1_Dyn209" localSheetId="10">#REF!</definedName>
    <definedName name="CRF_Table2_II_s1_Dyn209">#REF!</definedName>
    <definedName name="CRF_Table2_II_s1_Dyn210" localSheetId="10">#REF!</definedName>
    <definedName name="CRF_Table2_II_s1_Dyn210">#REF!</definedName>
    <definedName name="CRF_Table2_II_s1_Dyn211" localSheetId="10">#REF!</definedName>
    <definedName name="CRF_Table2_II_s1_Dyn211">#REF!</definedName>
    <definedName name="CRF_Table2_II_s1_Dyn212" localSheetId="10">#REF!</definedName>
    <definedName name="CRF_Table2_II_s1_Dyn212">#REF!</definedName>
    <definedName name="CRF_Table2_II_s1_Dyn213" localSheetId="10">#REF!</definedName>
    <definedName name="CRF_Table2_II_s1_Dyn213">#REF!</definedName>
    <definedName name="CRF_Table2_II_s1_Dyn214" localSheetId="10">#REF!</definedName>
    <definedName name="CRF_Table2_II_s1_Dyn214">#REF!</definedName>
    <definedName name="CRF_Table2_II_s1_Dyn215" localSheetId="10">#REF!</definedName>
    <definedName name="CRF_Table2_II_s1_Dyn215">#REF!</definedName>
    <definedName name="CRF_Table2_II_s1_Dyn216" localSheetId="10">#REF!</definedName>
    <definedName name="CRF_Table2_II_s1_Dyn216">#REF!</definedName>
    <definedName name="CRF_Table2_II_s1_Dyn217" localSheetId="10">#REF!</definedName>
    <definedName name="CRF_Table2_II_s1_Dyn217">#REF!</definedName>
    <definedName name="CRF_Table2_II_s1_Dyn218" localSheetId="10">#REF!</definedName>
    <definedName name="CRF_Table2_II_s1_Dyn218">#REF!</definedName>
    <definedName name="CRF_Table2_II_s1_Dyn219" localSheetId="10">#REF!</definedName>
    <definedName name="CRF_Table2_II_s1_Dyn219">#REF!</definedName>
    <definedName name="CRF_Table2_II_s1_Dyn220" localSheetId="10">#REF!</definedName>
    <definedName name="CRF_Table2_II_s1_Dyn220">#REF!</definedName>
    <definedName name="CRF_Table2_II_s1_Dyn300" localSheetId="10">#REF!</definedName>
    <definedName name="CRF_Table2_II_s1_Dyn300">#REF!</definedName>
    <definedName name="CRF_Table2_II_s1_Dyn301" localSheetId="10">#REF!</definedName>
    <definedName name="CRF_Table2_II_s1_Dyn301">#REF!</definedName>
    <definedName name="CRF_Table2_II_s1_Dyn302" localSheetId="10">#REF!</definedName>
    <definedName name="CRF_Table2_II_s1_Dyn302">#REF!</definedName>
    <definedName name="CRF_Table2_II_s1_Dyn303" localSheetId="10">#REF!</definedName>
    <definedName name="CRF_Table2_II_s1_Dyn303">#REF!</definedName>
    <definedName name="CRF_Table2_II_s1_Dyn304" localSheetId="10">#REF!</definedName>
    <definedName name="CRF_Table2_II_s1_Dyn304">#REF!</definedName>
    <definedName name="CRF_Table2_II_s1_Dyn305" localSheetId="10">#REF!</definedName>
    <definedName name="CRF_Table2_II_s1_Dyn305">#REF!</definedName>
    <definedName name="CRF_Table2_II_s1_Dyn306" localSheetId="10">#REF!</definedName>
    <definedName name="CRF_Table2_II_s1_Dyn306">#REF!</definedName>
    <definedName name="CRF_Table2_II_s1_Dyn307" localSheetId="10">#REF!</definedName>
    <definedName name="CRF_Table2_II_s1_Dyn307">#REF!</definedName>
    <definedName name="CRF_Table2_II_s1_Dyn308" localSheetId="10">#REF!</definedName>
    <definedName name="CRF_Table2_II_s1_Dyn308">#REF!</definedName>
    <definedName name="CRF_Table2_II_s1_Dyn309" localSheetId="10">#REF!</definedName>
    <definedName name="CRF_Table2_II_s1_Dyn309">#REF!</definedName>
    <definedName name="CRF_Table2_II_s1_Dyn310" localSheetId="10">#REF!</definedName>
    <definedName name="CRF_Table2_II_s1_Dyn310">#REF!</definedName>
    <definedName name="CRF_Table2_II_s1_Dyn311" localSheetId="10">#REF!</definedName>
    <definedName name="CRF_Table2_II_s1_Dyn311">#REF!</definedName>
    <definedName name="CRF_Table2_II_s1_Dyn312" localSheetId="10">#REF!</definedName>
    <definedName name="CRF_Table2_II_s1_Dyn312">#REF!</definedName>
    <definedName name="CRF_Table2_II_s1_Dyn313" localSheetId="10">#REF!</definedName>
    <definedName name="CRF_Table2_II_s1_Dyn313">#REF!</definedName>
    <definedName name="CRF_Table2_II_s1_Dyn314" localSheetId="10">#REF!</definedName>
    <definedName name="CRF_Table2_II_s1_Dyn314">#REF!</definedName>
    <definedName name="CRF_Table2_II_s1_Dyn315" localSheetId="10">#REF!</definedName>
    <definedName name="CRF_Table2_II_s1_Dyn315">#REF!</definedName>
    <definedName name="CRF_Table2_II_s1_Dyn316" localSheetId="10">#REF!</definedName>
    <definedName name="CRF_Table2_II_s1_Dyn316">#REF!</definedName>
    <definedName name="CRF_Table2_II_s1_Dyn317" localSheetId="10">#REF!</definedName>
    <definedName name="CRF_Table2_II_s1_Dyn317">#REF!</definedName>
    <definedName name="CRF_Table2_II_s1_Dyn318" localSheetId="10">#REF!</definedName>
    <definedName name="CRF_Table2_II_s1_Dyn318">#REF!</definedName>
    <definedName name="CRF_Table2_II_s1_Dyn319" localSheetId="10">#REF!</definedName>
    <definedName name="CRF_Table2_II_s1_Dyn319">#REF!</definedName>
    <definedName name="CRF_Table2_II_s1_Dyn320" localSheetId="10">#REF!</definedName>
    <definedName name="CRF_Table2_II_s1_Dyn320">#REF!</definedName>
    <definedName name="CRF_Table2_II_s1_DynE3" localSheetId="10">#REF!</definedName>
    <definedName name="CRF_Table2_II_s1_DynE3">#REF!</definedName>
    <definedName name="CRF_Table2_II_s1_DynF8" localSheetId="10">#REF!</definedName>
    <definedName name="CRF_Table2_II_s1_DynF8">#REF!</definedName>
    <definedName name="CRF_Table2_II_s1_DynG" localSheetId="10">#REF!</definedName>
    <definedName name="CRF_Table2_II_s1_DynG">#REF!</definedName>
    <definedName name="CRF_Table2_II_s1_Main" localSheetId="10">#REF!</definedName>
    <definedName name="CRF_Table2_II_s1_Main">#REF!</definedName>
    <definedName name="CRF_Table2_II_s2_Main1" localSheetId="10">#REF!</definedName>
    <definedName name="CRF_Table2_II_s2_Main1">#REF!</definedName>
    <definedName name="CRF_Table2_II_s2_Main2" localSheetId="10">#REF!</definedName>
    <definedName name="CRF_Table2_II_s2_Main2">#REF!</definedName>
    <definedName name="CRF_Table2_II_s2_Main3" localSheetId="10">#REF!</definedName>
    <definedName name="CRF_Table2_II_s2_Main3">#REF!</definedName>
    <definedName name="CRF_Table3.A_D_Doc" localSheetId="10">#REF!</definedName>
    <definedName name="CRF_Table3.A_D_Doc">#REF!</definedName>
    <definedName name="CRF_Table3.A_D_DynD" localSheetId="10">#REF!</definedName>
    <definedName name="CRF_Table3.A_D_DynD">#REF!</definedName>
    <definedName name="CRF_Table3.A_D_Main" localSheetId="10">#REF!</definedName>
    <definedName name="CRF_Table3.A_D_Main">#REF!</definedName>
    <definedName name="CRF_Table3_Dyn10" localSheetId="10">#REF!</definedName>
    <definedName name="CRF_Table3_Dyn10">#REF!</definedName>
    <definedName name="CRF_Table3_Dyn11" localSheetId="10">#REF!</definedName>
    <definedName name="CRF_Table3_Dyn11">#REF!</definedName>
    <definedName name="CRF_Table3_Dyn12" localSheetId="10">#REF!</definedName>
    <definedName name="CRF_Table3_Dyn12">#REF!</definedName>
    <definedName name="CRF_Table3_DynD" localSheetId="10">#REF!</definedName>
    <definedName name="CRF_Table3_DynD">#REF!</definedName>
    <definedName name="CRF_Table3_Main" localSheetId="10">#REF!</definedName>
    <definedName name="CRF_Table3_Main">#REF!</definedName>
    <definedName name="CRF_Table4.A_Add" localSheetId="10">#REF!</definedName>
    <definedName name="CRF_Table4.A_Add">#REF!</definedName>
    <definedName name="CRF_Table4.A_Doc" localSheetId="10">#REF!</definedName>
    <definedName name="CRF_Table4.A_Doc">#REF!</definedName>
    <definedName name="CRF_Table4.A_Dyn10" localSheetId="10">#REF!</definedName>
    <definedName name="CRF_Table4.A_Dyn10">#REF!</definedName>
    <definedName name="CRF_Table4.A_DynAdd" localSheetId="10">#REF!</definedName>
    <definedName name="CRF_Table4.A_DynAdd">#REF!</definedName>
    <definedName name="CRF_Table4.A_Main" localSheetId="10">#REF!</definedName>
    <definedName name="CRF_Table4.A_Main">#REF!</definedName>
    <definedName name="CRF_Table4.B_a__Add" localSheetId="10">#REF!</definedName>
    <definedName name="CRF_Table4.B_a__Add">#REF!</definedName>
    <definedName name="CRF_Table4.B_a__Doc" localSheetId="10">#REF!</definedName>
    <definedName name="CRF_Table4.B_a__Doc">#REF!</definedName>
    <definedName name="CRF_Table4.B_a__Main" localSheetId="10">#REF!</definedName>
    <definedName name="CRF_Table4.B_a__Main">#REF!</definedName>
    <definedName name="CRF_Table4.B_b__Add" localSheetId="10">#REF!</definedName>
    <definedName name="CRF_Table4.B_b__Add">#REF!</definedName>
    <definedName name="CRF_Table4.B_b__Doc" localSheetId="10">#REF!</definedName>
    <definedName name="CRF_Table4.B_b__Doc">#REF!</definedName>
    <definedName name="CRF_Table4.B_b__Dyn10" localSheetId="10">#REF!</definedName>
    <definedName name="CRF_Table4.B_b__Dyn10">#REF!</definedName>
    <definedName name="CRF_Table4.B_b__Dyn11" localSheetId="10">#REF!</definedName>
    <definedName name="CRF_Table4.B_b__Dyn11">#REF!</definedName>
    <definedName name="CRF_Table4.B_b__Dyn12" localSheetId="10">#REF!</definedName>
    <definedName name="CRF_Table4.B_b__Dyn12">#REF!</definedName>
    <definedName name="CRF_Table4.B_b__Dyn13" localSheetId="10">#REF!</definedName>
    <definedName name="CRF_Table4.B_b__Dyn13">#REF!</definedName>
    <definedName name="CRF_Table4.B_b__Dyn14" localSheetId="10">#REF!</definedName>
    <definedName name="CRF_Table4.B_b__Dyn14">#REF!</definedName>
    <definedName name="CRF_Table4.B_b__Dyn15" localSheetId="10">#REF!</definedName>
    <definedName name="CRF_Table4.B_b__Dyn15">#REF!</definedName>
    <definedName name="CRF_Table4.B_b__DynA13" localSheetId="10">#REF!</definedName>
    <definedName name="CRF_Table4.B_b__DynA13">#REF!</definedName>
    <definedName name="CRF_Table4.B_b__Main" localSheetId="10">#REF!</definedName>
    <definedName name="CRF_Table4.B_b__Main">#REF!</definedName>
    <definedName name="CRF_Table4.C_Doc" localSheetId="10">#REF!</definedName>
    <definedName name="CRF_Table4.C_Doc">#REF!</definedName>
    <definedName name="CRF_Table4.C_Dyn" localSheetId="10">#REF!</definedName>
    <definedName name="CRF_Table4.C_Dyn">#REF!</definedName>
    <definedName name="CRF_Table4.C_Dyn10" localSheetId="10">#REF!</definedName>
    <definedName name="CRF_Table4.C_Dyn10">#REF!</definedName>
    <definedName name="CRF_Table4.C_Dyn11" localSheetId="10">#REF!</definedName>
    <definedName name="CRF_Table4.C_Dyn11">#REF!</definedName>
    <definedName name="CRF_Table4.C_Main" localSheetId="10">#REF!</definedName>
    <definedName name="CRF_Table4.C_Main">#REF!</definedName>
    <definedName name="CRF_Table4.D_Add" localSheetId="10">#REF!</definedName>
    <definedName name="CRF_Table4.D_Add">#REF!</definedName>
    <definedName name="CRF_Table4.D_Doc" localSheetId="10">#REF!</definedName>
    <definedName name="CRF_Table4.D_Doc">#REF!</definedName>
    <definedName name="CRF_Table4.D_Dyn10" localSheetId="10">#REF!</definedName>
    <definedName name="CRF_Table4.D_Dyn10">#REF!</definedName>
    <definedName name="CRF_Table4.D_Dyn11" localSheetId="10">#REF!</definedName>
    <definedName name="CRF_Table4.D_Dyn11">#REF!</definedName>
    <definedName name="CRF_Table4.D_DynA18" localSheetId="10">#REF!</definedName>
    <definedName name="CRF_Table4.D_DynA18">#REF!</definedName>
    <definedName name="CRF_Table4.D_Main" localSheetId="10">#REF!</definedName>
    <definedName name="CRF_Table4.D_Main">#REF!</definedName>
    <definedName name="CRF_Table4.E_A8" localSheetId="10">#REF!</definedName>
    <definedName name="CRF_Table4.E_A8">#REF!</definedName>
    <definedName name="CRF_Table4.E_Add" localSheetId="10">#REF!</definedName>
    <definedName name="CRF_Table4.E_Add">#REF!</definedName>
    <definedName name="CRF_Table4.E_Doc" localSheetId="10">#REF!</definedName>
    <definedName name="CRF_Table4.E_Doc">#REF!</definedName>
    <definedName name="CRF_Table4.E_Dyn10" localSheetId="10">#REF!</definedName>
    <definedName name="CRF_Table4.E_Dyn10">#REF!</definedName>
    <definedName name="CRF_Table4.E_Dyn11" localSheetId="10">#REF!</definedName>
    <definedName name="CRF_Table4.E_Dyn11">#REF!</definedName>
    <definedName name="CRF_Table4.E_Main" localSheetId="10">#REF!</definedName>
    <definedName name="CRF_Table4.E_Main">#REF!</definedName>
    <definedName name="CRF_Table4.F_Doc" localSheetId="10">#REF!</definedName>
    <definedName name="CRF_Table4.F_Doc">#REF!</definedName>
    <definedName name="CRF_Table4.F_Dyn10" localSheetId="10">#REF!</definedName>
    <definedName name="CRF_Table4.F_Dyn10">#REF!</definedName>
    <definedName name="CRF_Table4.F_Dyn11" localSheetId="10">#REF!</definedName>
    <definedName name="CRF_Table4.F_Dyn11">#REF!</definedName>
    <definedName name="CRF_Table4.F_Dyn2" localSheetId="10">#REF!</definedName>
    <definedName name="CRF_Table4.F_Dyn2">#REF!</definedName>
    <definedName name="CRF_Table4.F_Dyn20" localSheetId="10">#REF!</definedName>
    <definedName name="CRF_Table4.F_Dyn20">#REF!</definedName>
    <definedName name="CRF_Table4.F_Dyn21" localSheetId="10">#REF!</definedName>
    <definedName name="CRF_Table4.F_Dyn21">#REF!</definedName>
    <definedName name="CRF_Table4.F_Dyn3" localSheetId="10">#REF!</definedName>
    <definedName name="CRF_Table4.F_Dyn3">#REF!</definedName>
    <definedName name="CRF_Table4.F_Dyn30" localSheetId="10">#REF!</definedName>
    <definedName name="CRF_Table4.F_Dyn30">#REF!</definedName>
    <definedName name="CRF_Table4.F_Dyn31" localSheetId="10">#REF!</definedName>
    <definedName name="CRF_Table4.F_Dyn31">#REF!</definedName>
    <definedName name="CRF_Table4.F_Dyn40" localSheetId="10">#REF!</definedName>
    <definedName name="CRF_Table4.F_Dyn40">#REF!</definedName>
    <definedName name="CRF_Table4.F_Dyn41" localSheetId="10">#REF!</definedName>
    <definedName name="CRF_Table4.F_Dyn41">#REF!</definedName>
    <definedName name="CRF_Table4.F_Dyn5" localSheetId="10">#REF!</definedName>
    <definedName name="CRF_Table4.F_Dyn5">#REF!</definedName>
    <definedName name="CRF_Table4.F_DynA15" localSheetId="10">#REF!</definedName>
    <definedName name="CRF_Table4.F_DynA15">#REF!</definedName>
    <definedName name="CRF_Table4.F_Main" localSheetId="10">#REF!</definedName>
    <definedName name="CRF_Table4.F_Main">#REF!</definedName>
    <definedName name="CRF_Table4s1_Dyn1" localSheetId="10">#REF!</definedName>
    <definedName name="CRF_Table4s1_Dyn1">#REF!</definedName>
    <definedName name="CRF_Table4s1_DynA20" localSheetId="10">#REF!</definedName>
    <definedName name="CRF_Table4s1_DynA20">#REF!</definedName>
    <definedName name="CRF_Table4s1_Main" localSheetId="10">#REF!</definedName>
    <definedName name="CRF_Table4s1_Main">#REF!</definedName>
    <definedName name="CRF_Table4s2_Dyn10" localSheetId="10">#REF!</definedName>
    <definedName name="CRF_Table4s2_Dyn10">#REF!</definedName>
    <definedName name="CRF_Table4s2_Dyn11" localSheetId="10">#REF!</definedName>
    <definedName name="CRF_Table4s2_Dyn11">#REF!</definedName>
    <definedName name="CRF_Table4s2_Dyn20" localSheetId="10">#REF!</definedName>
    <definedName name="CRF_Table4s2_Dyn20">#REF!</definedName>
    <definedName name="CRF_Table4s2_Dyn21" localSheetId="10">#REF!</definedName>
    <definedName name="CRF_Table4s2_Dyn21">#REF!</definedName>
    <definedName name="CRF_Table4s2_Dyn22" localSheetId="10">#REF!</definedName>
    <definedName name="CRF_Table4s2_Dyn22">#REF!</definedName>
    <definedName name="CRF_Table4s2_Dyn30" localSheetId="10">#REF!</definedName>
    <definedName name="CRF_Table4s2_Dyn30">#REF!</definedName>
    <definedName name="CRF_Table4s2_Dyn31" localSheetId="10">#REF!</definedName>
    <definedName name="CRF_Table4s2_Dyn31">#REF!</definedName>
    <definedName name="CRF_Table4s2_Dyn32" localSheetId="10">#REF!</definedName>
    <definedName name="CRF_Table4s2_Dyn32">#REF!</definedName>
    <definedName name="CRF_Table4s2_Dyn33" localSheetId="10">#REF!</definedName>
    <definedName name="CRF_Table4s2_Dyn33">#REF!</definedName>
    <definedName name="CRF_Table4s2_Dyn34" localSheetId="10">#REF!</definedName>
    <definedName name="CRF_Table4s2_Dyn34">#REF!</definedName>
    <definedName name="CRF_Table4s2_Dyn40" localSheetId="10">#REF!</definedName>
    <definedName name="CRF_Table4s2_Dyn40">#REF!</definedName>
    <definedName name="CRF_Table4s2_Dyn41" localSheetId="10">#REF!</definedName>
    <definedName name="CRF_Table4s2_Dyn41">#REF!</definedName>
    <definedName name="CRF_Table4s2_Dyn50" localSheetId="10">#REF!</definedName>
    <definedName name="CRF_Table4s2_Dyn50">#REF!</definedName>
    <definedName name="CRF_Table4s2_DynB13" localSheetId="10">#REF!</definedName>
    <definedName name="CRF_Table4s2_DynB13">#REF!</definedName>
    <definedName name="CRF_Table4s2_DynC4" localSheetId="10">#REF!</definedName>
    <definedName name="CRF_Table4s2_DynC4">#REF!</definedName>
    <definedName name="CRF_Table4s2_DynD4" localSheetId="10">#REF!</definedName>
    <definedName name="CRF_Table4s2_DynD4">#REF!</definedName>
    <definedName name="CRF_Table4s2_DynF5" localSheetId="10">#REF!</definedName>
    <definedName name="CRF_Table4s2_DynF5">#REF!</definedName>
    <definedName name="CRF_Table4s2_DynG" localSheetId="10">#REF!</definedName>
    <definedName name="CRF_Table4s2_DynG">#REF!</definedName>
    <definedName name="CRF_Table4s2_Main" localSheetId="10">#REF!</definedName>
    <definedName name="CRF_Table4s2_Main">#REF!</definedName>
    <definedName name="CRF_Table5.A_Doc" localSheetId="10">#REF!</definedName>
    <definedName name="CRF_Table5.A_Doc">#REF!</definedName>
    <definedName name="CRF_Table5.A_Dyn" localSheetId="10">#REF!</definedName>
    <definedName name="CRF_Table5.A_Dyn">#REF!</definedName>
    <definedName name="CRF_Table5.A_DynA31" localSheetId="10">#REF!</definedName>
    <definedName name="CRF_Table5.A_DynA31">#REF!</definedName>
    <definedName name="CRF_Table5.A_DynB20" localSheetId="10">#REF!</definedName>
    <definedName name="CRF_Table5.A_DynB20">#REF!</definedName>
    <definedName name="CRF_Table5.A_DynB26" localSheetId="10">#REF!</definedName>
    <definedName name="CRF_Table5.A_DynB26">#REF!</definedName>
    <definedName name="CRF_Table5.A_Main1" localSheetId="10">#REF!</definedName>
    <definedName name="CRF_Table5.A_Main1">#REF!</definedName>
    <definedName name="CRF_Table5.A_Main2" localSheetId="10">#REF!</definedName>
    <definedName name="CRF_Table5.A_Main2">#REF!</definedName>
    <definedName name="CRF_Table5.A_Main3" localSheetId="10">#REF!</definedName>
    <definedName name="CRF_Table5.A_Main3">#REF!</definedName>
    <definedName name="CRF_Table5.B_Add" localSheetId="10">#REF!</definedName>
    <definedName name="CRF_Table5.B_Add">#REF!</definedName>
    <definedName name="CRF_Table5.B_Doc" localSheetId="10">#REF!</definedName>
    <definedName name="CRF_Table5.B_Doc">#REF!</definedName>
    <definedName name="CRF_Table5.B_DynA27" localSheetId="10">#REF!</definedName>
    <definedName name="CRF_Table5.B_DynA27">#REF!</definedName>
    <definedName name="CRF_Table5.B_Main1" localSheetId="10">#REF!</definedName>
    <definedName name="CRF_Table5.B_Main1">#REF!</definedName>
    <definedName name="CRF_Table5.B_Main2" localSheetId="10">#REF!</definedName>
    <definedName name="CRF_Table5.B_Main2">#REF!</definedName>
    <definedName name="CRF_Table5.C_Doc" localSheetId="10">#REF!</definedName>
    <definedName name="CRF_Table5.C_Doc">#REF!</definedName>
    <definedName name="CRF_Table5.C_DynA24" localSheetId="10">#REF!</definedName>
    <definedName name="CRF_Table5.C_DynA24">#REF!</definedName>
    <definedName name="CRF_Table5.C_Main1" localSheetId="10">#REF!</definedName>
    <definedName name="CRF_Table5.C_Main1">#REF!</definedName>
    <definedName name="CRF_Table5.C_Main2" localSheetId="10">#REF!</definedName>
    <definedName name="CRF_Table5.C_Main2">#REF!</definedName>
    <definedName name="CRF_Table5.D_Add" localSheetId="10">#REF!</definedName>
    <definedName name="CRF_Table5.D_Add">#REF!</definedName>
    <definedName name="CRF_Table5.D_Doc" localSheetId="10">#REF!</definedName>
    <definedName name="CRF_Table5.D_Doc">#REF!</definedName>
    <definedName name="CRF_Table5.D_Dyn1" localSheetId="10">#REF!</definedName>
    <definedName name="CRF_Table5.D_Dyn1">#REF!</definedName>
    <definedName name="CRF_Table5.D_DynA16" localSheetId="10">#REF!</definedName>
    <definedName name="CRF_Table5.D_DynA16">#REF!</definedName>
    <definedName name="CRF_Table5.D_Main1" localSheetId="10">#REF!</definedName>
    <definedName name="CRF_Table5.D_Main1">#REF!</definedName>
    <definedName name="CRF_Table5.D_Main2" localSheetId="10">#REF!</definedName>
    <definedName name="CRF_Table5.D_Main2">#REF!</definedName>
    <definedName name="CRF_Table5_Dyn10" localSheetId="10">#REF!</definedName>
    <definedName name="CRF_Table5_Dyn10">#REF!</definedName>
    <definedName name="CRF_Table5_Dyn11" localSheetId="10">#REF!</definedName>
    <definedName name="CRF_Table5_Dyn11">#REF!</definedName>
    <definedName name="CRF_Table5_Dyn12" localSheetId="10">#REF!</definedName>
    <definedName name="CRF_Table5_Dyn12">#REF!</definedName>
    <definedName name="CRF_Table5_Dyn20" localSheetId="10">#REF!</definedName>
    <definedName name="CRF_Table5_Dyn20">#REF!</definedName>
    <definedName name="CRF_Table5_Dyn21" localSheetId="10">#REF!</definedName>
    <definedName name="CRF_Table5_Dyn21">#REF!</definedName>
    <definedName name="CRF_Table5_Dyn22" localSheetId="10">#REF!</definedName>
    <definedName name="CRF_Table5_Dyn22">#REF!</definedName>
    <definedName name="CRF_Table5_Dyn23" localSheetId="10">#REF!</definedName>
    <definedName name="CRF_Table5_Dyn23">#REF!</definedName>
    <definedName name="CRF_Table5_Dyn24" localSheetId="10">#REF!</definedName>
    <definedName name="CRF_Table5_Dyn24">#REF!</definedName>
    <definedName name="CRF_Table5_Dyn30" localSheetId="10">#REF!</definedName>
    <definedName name="CRF_Table5_Dyn30">#REF!</definedName>
    <definedName name="CRF_Table5_Dyn31" localSheetId="10">#REF!</definedName>
    <definedName name="CRF_Table5_Dyn31">#REF!</definedName>
    <definedName name="CRF_Table5_Dyn32" localSheetId="10">#REF!</definedName>
    <definedName name="CRF_Table5_Dyn32">#REF!</definedName>
    <definedName name="CRF_Table5_Dyn40" localSheetId="10">#REF!</definedName>
    <definedName name="CRF_Table5_Dyn40">#REF!</definedName>
    <definedName name="CRF_Table5_Dyn41" localSheetId="10">#REF!</definedName>
    <definedName name="CRF_Table5_Dyn41">#REF!</definedName>
    <definedName name="CRF_Table5_Dyn42" localSheetId="10">#REF!</definedName>
    <definedName name="CRF_Table5_Dyn42">#REF!</definedName>
    <definedName name="CRF_Table5_Dyn50" localSheetId="10">#REF!</definedName>
    <definedName name="CRF_Table5_Dyn50">#REF!</definedName>
    <definedName name="CRF_Table5_Dyn51" localSheetId="10">#REF!</definedName>
    <definedName name="CRF_Table5_Dyn51">#REF!</definedName>
    <definedName name="CRF_Table5_Dyn52" localSheetId="10">#REF!</definedName>
    <definedName name="CRF_Table5_Dyn52">#REF!</definedName>
    <definedName name="CRF_Table5_Dyn53" localSheetId="10">#REF!</definedName>
    <definedName name="CRF_Table5_Dyn53">#REF!</definedName>
    <definedName name="CRF_Table5_Dyn54" localSheetId="10">#REF!</definedName>
    <definedName name="CRF_Table5_Dyn54">#REF!</definedName>
    <definedName name="CRF_Table5_Dyn55" localSheetId="10">#REF!</definedName>
    <definedName name="CRF_Table5_Dyn55">#REF!</definedName>
    <definedName name="CRF_Table5_Dyn56" localSheetId="10">#REF!</definedName>
    <definedName name="CRF_Table5_Dyn56">#REF!</definedName>
    <definedName name="CRF_Table5_DynA5" localSheetId="10">#REF!</definedName>
    <definedName name="CRF_Table5_DynA5">#REF!</definedName>
    <definedName name="CRF_Table5_DynB5" localSheetId="10">#REF!</definedName>
    <definedName name="CRF_Table5_DynB5">#REF!</definedName>
    <definedName name="CRF_Table5_DynC5" localSheetId="10">#REF!</definedName>
    <definedName name="CRF_Table5_DynC5">#REF!</definedName>
    <definedName name="CRF_Table5_DynD" localSheetId="10">#REF!</definedName>
    <definedName name="CRF_Table5_DynD">#REF!</definedName>
    <definedName name="CRF_Table5_DynE" localSheetId="10">#REF!</definedName>
    <definedName name="CRF_Table5_DynE">#REF!</definedName>
    <definedName name="CRF_Table5_Main" localSheetId="10">#REF!</definedName>
    <definedName name="CRF_Table5_Main">#REF!</definedName>
    <definedName name="CRF_Table6.A_C_Add" localSheetId="10">#REF!</definedName>
    <definedName name="CRF_Table6.A_C_Add">#REF!</definedName>
    <definedName name="CRF_Table6.A_C_Doc" localSheetId="10">#REF!</definedName>
    <definedName name="CRF_Table6.A_C_Doc">#REF!</definedName>
    <definedName name="CRF_Table6.A_C_Dyn10" localSheetId="10">#REF!</definedName>
    <definedName name="CRF_Table6.A_C_Dyn10">#REF!</definedName>
    <definedName name="CRF_Table6.A_C_Dyn11" localSheetId="10">#REF!</definedName>
    <definedName name="CRF_Table6.A_C_Dyn11">#REF!</definedName>
    <definedName name="CRF_Table6.A_C_Dyn20" localSheetId="10">#REF!</definedName>
    <definedName name="CRF_Table6.A_C_Dyn20">#REF!</definedName>
    <definedName name="CRF_Table6.A_C_Dyn21" localSheetId="10">#REF!</definedName>
    <definedName name="CRF_Table6.A_C_Dyn21">#REF!</definedName>
    <definedName name="CRF_Table6.A_C_Dyn22" localSheetId="10">#REF!</definedName>
    <definedName name="CRF_Table6.A_C_Dyn22">#REF!</definedName>
    <definedName name="CRF_Table6.A_C_DynA13" localSheetId="10">#REF!</definedName>
    <definedName name="CRF_Table6.A_C_DynA13">#REF!</definedName>
    <definedName name="CRF_Table6.A_C_DynA24" localSheetId="10">#REF!</definedName>
    <definedName name="CRF_Table6.A_C_DynA24">#REF!</definedName>
    <definedName name="CRF_Table6.A_C_DynK24" localSheetId="10">#REF!</definedName>
    <definedName name="CRF_Table6.A_C_DynK24">#REF!</definedName>
    <definedName name="CRF_Table6.A_C_Main1" localSheetId="10">#REF!</definedName>
    <definedName name="CRF_Table6.A_C_Main1">#REF!</definedName>
    <definedName name="CRF_Table6.A_C_Main2" localSheetId="10">#REF!</definedName>
    <definedName name="CRF_Table6.A_C_Main2">#REF!</definedName>
    <definedName name="CRF_Table6.B_Add1" localSheetId="10">#REF!</definedName>
    <definedName name="CRF_Table6.B_Add1">#REF!</definedName>
    <definedName name="CRF_Table6.B_Add2" localSheetId="10">#REF!</definedName>
    <definedName name="CRF_Table6.B_Add2">#REF!</definedName>
    <definedName name="CRF_Table6.B_Add3" localSheetId="10">#REF!</definedName>
    <definedName name="CRF_Table6.B_Add3">#REF!</definedName>
    <definedName name="CRF_Table6.B_Doc" localSheetId="10">#REF!</definedName>
    <definedName name="CRF_Table6.B_Doc">#REF!</definedName>
    <definedName name="CRF_Table6.B_Dyn10" localSheetId="10">#REF!</definedName>
    <definedName name="CRF_Table6.B_Dyn10">#REF!</definedName>
    <definedName name="CRF_Table6.B_Dyn11" localSheetId="10">#REF!</definedName>
    <definedName name="CRF_Table6.B_Dyn11">#REF!</definedName>
    <definedName name="CRF_Table6.B_Dyn12" localSheetId="10">#REF!</definedName>
    <definedName name="CRF_Table6.B_Dyn12">#REF!</definedName>
    <definedName name="CRF_Table6.B_DynA12" localSheetId="10">#REF!</definedName>
    <definedName name="CRF_Table6.B_DynA12">#REF!</definedName>
    <definedName name="CRF_Table6.B_DynM18" localSheetId="10">#REF!</definedName>
    <definedName name="CRF_Table6.B_DynM18">#REF!</definedName>
    <definedName name="CRF_Table6.B_DynM21" localSheetId="10">#REF!</definedName>
    <definedName name="CRF_Table6.B_DynM21">#REF!</definedName>
    <definedName name="CRF_Table6.B_DynM23" localSheetId="10">#REF!</definedName>
    <definedName name="CRF_Table6.B_DynM23">#REF!</definedName>
    <definedName name="CRF_Table6.B_DynM31" localSheetId="10">#REF!</definedName>
    <definedName name="CRF_Table6.B_DynM31">#REF!</definedName>
    <definedName name="CRF_Table6.B_Main1" localSheetId="10">#REF!</definedName>
    <definedName name="CRF_Table6.B_Main1">#REF!</definedName>
    <definedName name="CRF_Table6.B_Main2" localSheetId="10">#REF!</definedName>
    <definedName name="CRF_Table6.B_Main2">#REF!</definedName>
    <definedName name="CRF_Table6_Dyn10" localSheetId="10">#REF!</definedName>
    <definedName name="CRF_Table6_Dyn10">#REF!</definedName>
    <definedName name="CRF_Table6_Dyn11" localSheetId="10">#REF!</definedName>
    <definedName name="CRF_Table6_Dyn11">#REF!</definedName>
    <definedName name="CRF_Table6_Dyn12" localSheetId="10">#REF!</definedName>
    <definedName name="CRF_Table6_Dyn12">#REF!</definedName>
    <definedName name="CRF_Table6_Dyn13" localSheetId="10">#REF!</definedName>
    <definedName name="CRF_Table6_Dyn13">#REF!</definedName>
    <definedName name="CRF_Table6_Dyn14" localSheetId="10">#REF!</definedName>
    <definedName name="CRF_Table6_Dyn14">#REF!</definedName>
    <definedName name="CRF_Table6_Dyn20" localSheetId="10">#REF!</definedName>
    <definedName name="CRF_Table6_Dyn20">#REF!</definedName>
    <definedName name="CRF_Table6_Dyn21" localSheetId="10">#REF!</definedName>
    <definedName name="CRF_Table6_Dyn21">#REF!</definedName>
    <definedName name="CRF_Table6_Dyn22" localSheetId="10">#REF!</definedName>
    <definedName name="CRF_Table6_Dyn22">#REF!</definedName>
    <definedName name="CRF_Table6_Dyn23" localSheetId="10">#REF!</definedName>
    <definedName name="CRF_Table6_Dyn23">#REF!</definedName>
    <definedName name="CRF_Table6_Dyn24" localSheetId="10">#REF!</definedName>
    <definedName name="CRF_Table6_Dyn24">#REF!</definedName>
    <definedName name="CRF_Table6_Dyn30" localSheetId="10">#REF!</definedName>
    <definedName name="CRF_Table6_Dyn30">#REF!</definedName>
    <definedName name="CRF_Table6_Dyn31" localSheetId="10">#REF!</definedName>
    <definedName name="CRF_Table6_Dyn31">#REF!</definedName>
    <definedName name="CRF_Table6_Dyn32" localSheetId="10">#REF!</definedName>
    <definedName name="CRF_Table6_Dyn32">#REF!</definedName>
    <definedName name="CRF_Table6_Dyn33" localSheetId="10">#REF!</definedName>
    <definedName name="CRF_Table6_Dyn33">#REF!</definedName>
    <definedName name="CRF_Table6_Dyn34" localSheetId="10">#REF!</definedName>
    <definedName name="CRF_Table6_Dyn34">#REF!</definedName>
    <definedName name="CRF_Table6_Dyn35" localSheetId="10">#REF!</definedName>
    <definedName name="CRF_Table6_Dyn35">#REF!</definedName>
    <definedName name="CRF_Table6_Dyn36" localSheetId="10">#REF!</definedName>
    <definedName name="CRF_Table6_Dyn36">#REF!</definedName>
    <definedName name="CRF_Table6_DynA3" localSheetId="10">#REF!</definedName>
    <definedName name="CRF_Table6_DynA3">#REF!</definedName>
    <definedName name="CRF_Table6_DynB3" localSheetId="10">#REF!</definedName>
    <definedName name="CRF_Table6_DynB3">#REF!</definedName>
    <definedName name="CRF_Table6_DynD" localSheetId="10">#REF!</definedName>
    <definedName name="CRF_Table6_DynD">#REF!</definedName>
    <definedName name="CRF_Table6_Main" localSheetId="10">#REF!</definedName>
    <definedName name="CRF_Table6_Main">#REF!</definedName>
    <definedName name="CRF_Table7s1_Main" localSheetId="10">#REF!</definedName>
    <definedName name="CRF_Table7s1_Main">#REF!</definedName>
    <definedName name="CRF_Table7s2_Main" localSheetId="10">#REF!</definedName>
    <definedName name="CRF_Table7s2_Main">#REF!</definedName>
    <definedName name="CRF_Table7s3_DynA16" localSheetId="10">#REF!</definedName>
    <definedName name="CRF_Table7s3_DynA16">#REF!</definedName>
    <definedName name="CRF_Table7s3_Main" localSheetId="10">#REF!</definedName>
    <definedName name="CRF_Table7s3_Main">#REF!</definedName>
    <definedName name="CRF_Table8_a_s1_Main" localSheetId="10">#REF!</definedName>
    <definedName name="CRF_Table8_a_s1_Main">#REF!</definedName>
    <definedName name="CRF_Table8_a_s2_DynA13" localSheetId="10">#REF!</definedName>
    <definedName name="CRF_Table8_a_s2_DynA13">#REF!</definedName>
    <definedName name="CRF_Table8_a_s2_Main1" localSheetId="10">#REF!</definedName>
    <definedName name="CRF_Table8_a_s2_Main1">#REF!</definedName>
    <definedName name="CRF_Table8_a_s2_Main2" localSheetId="10">#REF!</definedName>
    <definedName name="CRF_Table8_a_s2_Main2">#REF!</definedName>
    <definedName name="CRF_Table8_a_s2_Main3" localSheetId="10">#REF!</definedName>
    <definedName name="CRF_Table8_a_s2_Main3">#REF!</definedName>
    <definedName name="CRF_Table8_b__Doc" localSheetId="10">#REF!</definedName>
    <definedName name="CRF_Table8_b__Doc">#REF!</definedName>
    <definedName name="CRF_Table8_b__DynA8" localSheetId="10">#REF!</definedName>
    <definedName name="CRF_Table8_b__DynA8">#REF!</definedName>
    <definedName name="CRF_Table8_b__Main" localSheetId="10">#REF!</definedName>
    <definedName name="CRF_Table8_b__Main">#REF!</definedName>
    <definedName name="CRF_Table9s1_DynIE" localSheetId="10">#REF!</definedName>
    <definedName name="CRF_Table9s1_DynIE">#REF!</definedName>
    <definedName name="CRF_Table9s1_DynIECH4" localSheetId="10">#REF!</definedName>
    <definedName name="CRF_Table9s1_DynIECH4">#REF!</definedName>
    <definedName name="CRF_Table9s1_DynIECO2" localSheetId="10">#REF!</definedName>
    <definedName name="CRF_Table9s1_DynIECO2">#REF!</definedName>
    <definedName name="CRF_Table9s1_DynIEHFC" localSheetId="10">#REF!</definedName>
    <definedName name="CRF_Table9s1_DynIEHFC">#REF!</definedName>
    <definedName name="CRF_Table9s1_DynIEN2O" localSheetId="10">#REF!</definedName>
    <definedName name="CRF_Table9s1_DynIEN2O">#REF!</definedName>
    <definedName name="CRF_Table9s1_DynIEPFC" localSheetId="10">#REF!</definedName>
    <definedName name="CRF_Table9s1_DynIEPFC">#REF!</definedName>
    <definedName name="CRF_Table9s1_DynIESF6" localSheetId="10">#REF!</definedName>
    <definedName name="CRF_Table9s1_DynIESF6">#REF!</definedName>
    <definedName name="CRF_Table9s1_DynNE" localSheetId="10">#REF!</definedName>
    <definedName name="CRF_Table9s1_DynNE">#REF!</definedName>
    <definedName name="CRF_Table9s1_DynNECH4" localSheetId="10">#REF!</definedName>
    <definedName name="CRF_Table9s1_DynNECH4">#REF!</definedName>
    <definedName name="CRF_Table9s1_DynNECO2" localSheetId="10">#REF!</definedName>
    <definedName name="CRF_Table9s1_DynNECO2">#REF!</definedName>
    <definedName name="CRF_Table9s1_DynNEHFC" localSheetId="10">#REF!</definedName>
    <definedName name="CRF_Table9s1_DynNEHFC">#REF!</definedName>
    <definedName name="CRF_Table9s1_DynNEN2O" localSheetId="10">#REF!</definedName>
    <definedName name="CRF_Table9s1_DynNEN2O">#REF!</definedName>
    <definedName name="CRF_Table9s1_DynNEPFC" localSheetId="10">#REF!</definedName>
    <definedName name="CRF_Table9s1_DynNEPFC">#REF!</definedName>
    <definedName name="CRF_Table9s1_DynNESF6" localSheetId="10">#REF!</definedName>
    <definedName name="CRF_Table9s1_DynNESF6">#REF!</definedName>
    <definedName name="CRF_Table9s1_Main1" localSheetId="10">#REF!</definedName>
    <definedName name="CRF_Table9s1_Main1">#REF!</definedName>
    <definedName name="CRF_Table9s1_Main2" localSheetId="10">#REF!</definedName>
    <definedName name="CRF_Table9s1_Main2">#REF!</definedName>
    <definedName name="CRF_Table9s2_DynAdd" localSheetId="10">#REF!</definedName>
    <definedName name="CRF_Table9s2_DynAdd">#REF!</definedName>
    <definedName name="CRF_Table9s2_Main" localSheetId="10">#REF!</definedName>
    <definedName name="CRF_Table9s2_Main">#REF!</definedName>
    <definedName name="REC_Year" localSheetId="10">#REF!</definedName>
    <definedName name="REC_Year">#REF!</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0" i="3" l="1"/>
  <c r="AD70" i="9" l="1"/>
  <c r="AF70" i="9"/>
  <c r="AE70" i="9"/>
  <c r="AF70" i="3" l="1"/>
  <c r="AE70" i="3"/>
  <c r="AD70" i="3"/>
  <c r="AC70" i="3"/>
  <c r="AB70" i="3"/>
  <c r="AA70" i="3"/>
  <c r="Z70" i="3"/>
  <c r="Y70" i="3"/>
  <c r="X70" i="3"/>
  <c r="W70" i="3"/>
  <c r="V70" i="3"/>
  <c r="U70" i="3"/>
  <c r="T70" i="3"/>
  <c r="S70" i="3"/>
  <c r="R70" i="3"/>
  <c r="Q70" i="3"/>
  <c r="P70" i="3"/>
  <c r="O70" i="3"/>
  <c r="N70" i="3"/>
  <c r="M70" i="3"/>
  <c r="L70" i="3"/>
  <c r="K70" i="3"/>
  <c r="J70" i="3"/>
  <c r="I70" i="3"/>
  <c r="H70" i="3"/>
  <c r="G70" i="3"/>
  <c r="F70" i="3"/>
  <c r="E70" i="3"/>
  <c r="D70" i="3"/>
  <c r="C70" i="3"/>
  <c r="B70" i="3"/>
  <c r="AF70" i="4"/>
  <c r="AE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B70" i="4"/>
  <c r="AF70" i="5"/>
  <c r="AE70" i="5"/>
  <c r="AD70" i="5"/>
  <c r="AC70" i="5"/>
  <c r="AB70" i="5"/>
  <c r="AA70" i="5"/>
  <c r="Z70" i="5"/>
  <c r="Y70" i="5"/>
  <c r="X70" i="5"/>
  <c r="W70" i="5"/>
  <c r="V70" i="5"/>
  <c r="U70" i="5"/>
  <c r="T70" i="5"/>
  <c r="S70" i="5"/>
  <c r="R70" i="5"/>
  <c r="Q70" i="5"/>
  <c r="P70" i="5"/>
  <c r="O70" i="5"/>
  <c r="N70" i="5"/>
  <c r="M70" i="5"/>
  <c r="L70" i="5"/>
  <c r="K70" i="5"/>
  <c r="J70" i="5"/>
  <c r="I70" i="5"/>
  <c r="H70" i="5"/>
  <c r="G70" i="5"/>
  <c r="F70" i="5"/>
  <c r="E70" i="5"/>
  <c r="D70" i="5"/>
  <c r="C70" i="5"/>
  <c r="B70" i="5"/>
  <c r="AF70" i="6"/>
  <c r="AE70" i="6"/>
  <c r="AD70" i="6"/>
  <c r="AC70" i="6"/>
  <c r="AB70" i="6"/>
  <c r="AA70" i="6"/>
  <c r="Z70" i="6"/>
  <c r="Y70" i="6"/>
  <c r="X70" i="6"/>
  <c r="W70" i="6"/>
  <c r="V70" i="6"/>
  <c r="U70" i="6"/>
  <c r="T70" i="6"/>
  <c r="S70" i="6"/>
  <c r="R70" i="6"/>
  <c r="Q70" i="6"/>
  <c r="P70" i="6"/>
  <c r="O70" i="6"/>
  <c r="N70" i="6"/>
  <c r="M70" i="6"/>
  <c r="L70" i="6"/>
  <c r="K70" i="6"/>
  <c r="J70" i="6"/>
  <c r="I70" i="6"/>
  <c r="H70" i="6"/>
  <c r="G70" i="6"/>
  <c r="F70" i="6"/>
  <c r="E70" i="6"/>
  <c r="D70" i="6"/>
  <c r="C70" i="6"/>
  <c r="B70" i="6"/>
  <c r="AF70" i="7"/>
  <c r="AE70" i="7"/>
  <c r="AD70" i="7"/>
  <c r="AC70" i="7"/>
  <c r="AB70" i="7"/>
  <c r="AA70" i="7"/>
  <c r="Z70" i="7"/>
  <c r="Y70" i="7"/>
  <c r="X70" i="7"/>
  <c r="W70" i="7"/>
  <c r="V70" i="7"/>
  <c r="U70" i="7"/>
  <c r="T70" i="7"/>
  <c r="S70" i="7"/>
  <c r="R70" i="7"/>
  <c r="Q70" i="7"/>
  <c r="P70" i="7"/>
  <c r="O70" i="7"/>
  <c r="N70" i="7"/>
  <c r="M70" i="7"/>
  <c r="L70" i="7"/>
  <c r="K70" i="7"/>
  <c r="J70" i="7"/>
  <c r="I70" i="7"/>
  <c r="H70" i="7"/>
  <c r="G70" i="7"/>
  <c r="F70" i="7"/>
  <c r="E70" i="7"/>
  <c r="D70" i="7"/>
  <c r="C70" i="7"/>
  <c r="B70" i="7"/>
  <c r="AF70" i="8"/>
  <c r="AE70" i="8"/>
  <c r="AD70" i="8"/>
  <c r="AC70" i="8"/>
  <c r="AB70" i="8"/>
  <c r="AA70" i="8"/>
  <c r="Z70" i="8"/>
  <c r="Y70" i="8"/>
  <c r="X70" i="8"/>
  <c r="W70" i="8"/>
  <c r="V70" i="8"/>
  <c r="U70" i="8"/>
  <c r="T70" i="8"/>
  <c r="S70" i="8"/>
  <c r="R70" i="8"/>
  <c r="Q70" i="8"/>
  <c r="P70" i="8"/>
  <c r="O70" i="8"/>
  <c r="N70" i="8"/>
  <c r="M70" i="8"/>
  <c r="L70" i="8"/>
  <c r="K70" i="8"/>
  <c r="J70" i="8"/>
  <c r="I70" i="8"/>
  <c r="H70" i="8"/>
  <c r="G70" i="8"/>
  <c r="F70" i="8"/>
  <c r="E70" i="8"/>
  <c r="D70" i="8"/>
  <c r="C70" i="8"/>
  <c r="B70" i="8"/>
  <c r="AF70" i="10"/>
  <c r="AE70" i="10"/>
  <c r="AD70" i="10"/>
  <c r="AC70" i="10"/>
  <c r="AB70" i="10"/>
  <c r="AA70" i="10"/>
  <c r="Z70" i="10"/>
  <c r="Y70" i="10"/>
  <c r="X70" i="10"/>
  <c r="W70" i="10"/>
  <c r="V70" i="10"/>
  <c r="U70" i="10"/>
  <c r="T70" i="10"/>
  <c r="S70" i="10"/>
  <c r="R70" i="10"/>
  <c r="Q70" i="10"/>
  <c r="P70" i="10"/>
  <c r="O70" i="10"/>
  <c r="N70" i="10"/>
  <c r="M70" i="10"/>
  <c r="L70" i="10"/>
  <c r="K70" i="10"/>
  <c r="J70" i="10"/>
  <c r="I70" i="10"/>
  <c r="H70" i="10"/>
  <c r="G70" i="10"/>
  <c r="F70" i="10"/>
  <c r="E70" i="10"/>
  <c r="D70" i="10"/>
  <c r="C70" i="10"/>
  <c r="B70" i="10"/>
  <c r="AF70" i="11"/>
  <c r="AE70" i="11"/>
  <c r="AD70" i="11"/>
  <c r="AC70" i="11"/>
  <c r="AB70" i="11"/>
  <c r="AA70" i="11"/>
  <c r="Z70" i="11"/>
  <c r="Y70" i="11"/>
  <c r="X70" i="11"/>
  <c r="W70" i="11"/>
  <c r="V70" i="11"/>
  <c r="U70" i="11"/>
  <c r="T70" i="11"/>
  <c r="S70" i="11"/>
  <c r="R70" i="11"/>
  <c r="Q70" i="11"/>
  <c r="P70" i="11"/>
  <c r="O70" i="11"/>
  <c r="N70" i="11"/>
  <c r="M70" i="11"/>
  <c r="L70" i="11"/>
  <c r="K70" i="11"/>
  <c r="J70" i="11"/>
  <c r="I70" i="11"/>
  <c r="H70" i="11"/>
  <c r="G70" i="11"/>
  <c r="F70" i="11"/>
  <c r="E70" i="11"/>
  <c r="D70" i="11"/>
  <c r="C70" i="11"/>
  <c r="B70" i="11"/>
  <c r="AF70" i="12"/>
  <c r="AE70" i="12"/>
  <c r="AD70" i="12"/>
  <c r="AC70" i="12"/>
  <c r="AB70" i="12"/>
  <c r="AA70" i="12"/>
  <c r="Z70" i="12"/>
  <c r="Y70" i="12"/>
  <c r="X70" i="12"/>
  <c r="W70" i="12"/>
  <c r="V70" i="12"/>
  <c r="U70" i="12"/>
  <c r="T70" i="12"/>
  <c r="S70" i="12"/>
  <c r="R70" i="12"/>
  <c r="Q70" i="12"/>
  <c r="P70" i="12"/>
  <c r="O70" i="12"/>
  <c r="N70" i="12"/>
  <c r="M70" i="12"/>
  <c r="L70" i="12"/>
  <c r="K70" i="12"/>
  <c r="J70" i="12"/>
  <c r="I70" i="12"/>
  <c r="H70" i="12"/>
  <c r="G70" i="12"/>
  <c r="F70" i="12"/>
  <c r="E70" i="12"/>
  <c r="D70" i="12"/>
  <c r="C70" i="12"/>
  <c r="B70" i="12"/>
  <c r="AF45" i="3" l="1"/>
  <c r="AE45" i="3"/>
  <c r="AD45" i="3"/>
  <c r="AC45" i="3"/>
  <c r="AB45" i="3"/>
  <c r="AA45" i="3"/>
  <c r="Z45" i="3"/>
  <c r="Y45" i="3"/>
  <c r="X45" i="3"/>
  <c r="W45" i="3"/>
  <c r="V45" i="3"/>
  <c r="U45" i="3"/>
  <c r="T45" i="3"/>
  <c r="S45" i="3"/>
  <c r="R45" i="3"/>
  <c r="Q45" i="3"/>
  <c r="P45" i="3"/>
  <c r="O45" i="3"/>
  <c r="N45" i="3"/>
  <c r="M45" i="3"/>
  <c r="L45" i="3"/>
  <c r="K45" i="3"/>
  <c r="J45" i="3"/>
  <c r="I45" i="3"/>
  <c r="H45" i="3"/>
  <c r="G45" i="3"/>
  <c r="F45" i="3"/>
  <c r="E45" i="3"/>
  <c r="D45" i="3"/>
  <c r="C45" i="3"/>
  <c r="B45" i="3"/>
  <c r="AF45" i="5"/>
  <c r="AE45" i="5"/>
  <c r="AD45" i="5"/>
  <c r="AC45" i="5"/>
  <c r="AB45" i="5"/>
  <c r="AA45" i="5"/>
  <c r="Z45" i="5"/>
  <c r="Y45" i="5"/>
  <c r="X45" i="5"/>
  <c r="W45" i="5"/>
  <c r="V45" i="5"/>
  <c r="U45" i="5"/>
  <c r="T45" i="5"/>
  <c r="S45" i="5"/>
  <c r="R45" i="5"/>
  <c r="Q45" i="5"/>
  <c r="P45" i="5"/>
  <c r="O45" i="5"/>
  <c r="N45" i="5"/>
  <c r="M45" i="5"/>
  <c r="L45" i="5"/>
  <c r="K45" i="5"/>
  <c r="J45" i="5"/>
  <c r="I45" i="5"/>
  <c r="H45" i="5"/>
  <c r="G45" i="5"/>
  <c r="F45" i="5"/>
  <c r="E45" i="5"/>
  <c r="D45" i="5"/>
  <c r="C45" i="5"/>
  <c r="B45" i="5"/>
  <c r="AF45" i="6"/>
  <c r="AE45" i="6"/>
  <c r="AD45" i="6"/>
  <c r="AC45" i="6"/>
  <c r="AB45" i="6"/>
  <c r="AA45" i="6"/>
  <c r="Z45" i="6"/>
  <c r="Y45" i="6"/>
  <c r="X45" i="6"/>
  <c r="W45" i="6"/>
  <c r="V45" i="6"/>
  <c r="U45" i="6"/>
  <c r="T45" i="6"/>
  <c r="S45" i="6"/>
  <c r="R45" i="6"/>
  <c r="Q45" i="6"/>
  <c r="P45" i="6"/>
  <c r="O45" i="6"/>
  <c r="N45" i="6"/>
  <c r="M45" i="6"/>
  <c r="L45" i="6"/>
  <c r="K45" i="6"/>
  <c r="J45" i="6"/>
  <c r="I45" i="6"/>
  <c r="H45" i="6"/>
  <c r="G45" i="6"/>
  <c r="F45" i="6"/>
  <c r="E45" i="6"/>
  <c r="D45" i="6"/>
  <c r="C45" i="6"/>
  <c r="B45" i="6"/>
  <c r="AF45" i="7"/>
  <c r="AE45" i="7"/>
  <c r="AD45" i="7"/>
  <c r="AC45" i="7"/>
  <c r="AB45" i="7"/>
  <c r="AA45" i="7"/>
  <c r="Z45" i="7"/>
  <c r="Y45" i="7"/>
  <c r="X45" i="7"/>
  <c r="W45" i="7"/>
  <c r="V45" i="7"/>
  <c r="U45" i="7"/>
  <c r="T45" i="7"/>
  <c r="S45" i="7"/>
  <c r="R45" i="7"/>
  <c r="Q45" i="7"/>
  <c r="P45" i="7"/>
  <c r="O45" i="7"/>
  <c r="N45" i="7"/>
  <c r="M45" i="7"/>
  <c r="L45" i="7"/>
  <c r="K45" i="7"/>
  <c r="J45" i="7"/>
  <c r="I45" i="7"/>
  <c r="H45" i="7"/>
  <c r="G45" i="7"/>
  <c r="F45" i="7"/>
  <c r="E45" i="7"/>
  <c r="D45" i="7"/>
  <c r="C45" i="7"/>
  <c r="B45" i="7"/>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E45" i="8"/>
  <c r="D45" i="8"/>
  <c r="C45" i="8"/>
  <c r="B45" i="8"/>
  <c r="AF45" i="9"/>
  <c r="AE45" i="9"/>
  <c r="AD45" i="9"/>
  <c r="AC45" i="9"/>
  <c r="AB45" i="9"/>
  <c r="AA45" i="9"/>
  <c r="Z45" i="9"/>
  <c r="Y45" i="9"/>
  <c r="X45" i="9"/>
  <c r="W45" i="9"/>
  <c r="V45" i="9"/>
  <c r="U45" i="9"/>
  <c r="T45" i="9"/>
  <c r="S45" i="9"/>
  <c r="R45" i="9"/>
  <c r="Q45" i="9"/>
  <c r="P45" i="9"/>
  <c r="O45" i="9"/>
  <c r="N45" i="9"/>
  <c r="M45" i="9"/>
  <c r="L45" i="9"/>
  <c r="K45" i="9"/>
  <c r="J45" i="9"/>
  <c r="I45" i="9"/>
  <c r="H45" i="9"/>
  <c r="G45" i="9"/>
  <c r="F45" i="9"/>
  <c r="E45" i="9"/>
  <c r="D45" i="9"/>
  <c r="C45" i="9"/>
  <c r="B45" i="9"/>
  <c r="AF45" i="10"/>
  <c r="AE45" i="10"/>
  <c r="AD45" i="10"/>
  <c r="AC45" i="10"/>
  <c r="AB45" i="10"/>
  <c r="AA45" i="10"/>
  <c r="Z45" i="10"/>
  <c r="Y45" i="10"/>
  <c r="X45" i="10"/>
  <c r="W45" i="10"/>
  <c r="V45" i="10"/>
  <c r="U45" i="10"/>
  <c r="T45" i="10"/>
  <c r="S45" i="10"/>
  <c r="R45" i="10"/>
  <c r="Q45" i="10"/>
  <c r="P45" i="10"/>
  <c r="O45" i="10"/>
  <c r="N45" i="10"/>
  <c r="M45" i="10"/>
  <c r="L45" i="10"/>
  <c r="K45" i="10"/>
  <c r="J45" i="10"/>
  <c r="I45" i="10"/>
  <c r="H45" i="10"/>
  <c r="G45" i="10"/>
  <c r="F45" i="10"/>
  <c r="E45" i="10"/>
  <c r="D45" i="10"/>
  <c r="C45" i="10"/>
  <c r="B45" i="10"/>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G45" i="11"/>
  <c r="F45" i="11"/>
  <c r="E45" i="11"/>
  <c r="D45" i="11"/>
  <c r="C45" i="11"/>
  <c r="B45" i="11"/>
  <c r="AF45" i="12"/>
  <c r="AE45" i="12"/>
  <c r="AD45" i="12"/>
  <c r="AC45" i="12"/>
  <c r="AB45" i="12"/>
  <c r="AA45" i="12"/>
  <c r="Z45" i="12"/>
  <c r="Y45" i="12"/>
  <c r="X45" i="12"/>
  <c r="W45" i="12"/>
  <c r="V45" i="12"/>
  <c r="U45" i="12"/>
  <c r="T45" i="12"/>
  <c r="S45" i="12"/>
  <c r="R45" i="12"/>
  <c r="Q45" i="12"/>
  <c r="P45" i="12"/>
  <c r="O45" i="12"/>
  <c r="N45" i="12"/>
  <c r="M45" i="12"/>
  <c r="L45" i="12"/>
  <c r="K45" i="12"/>
  <c r="J45" i="12"/>
  <c r="I45" i="12"/>
  <c r="H45" i="12"/>
  <c r="G45" i="12"/>
  <c r="F45" i="12"/>
  <c r="E45" i="12"/>
  <c r="D45" i="12"/>
  <c r="C45" i="12"/>
  <c r="B45" i="12"/>
  <c r="AG18" i="9" l="1"/>
  <c r="AG19" i="9"/>
  <c r="AG63" i="3" l="1"/>
  <c r="AG62" i="3"/>
  <c r="AG61" i="3"/>
  <c r="AG46" i="3"/>
  <c r="AG45" i="3"/>
  <c r="AG63" i="5"/>
  <c r="AG62" i="5"/>
  <c r="AG61" i="5"/>
  <c r="AG60" i="5"/>
  <c r="AG46" i="5"/>
  <c r="AG45" i="5"/>
  <c r="AG63" i="6"/>
  <c r="AG62" i="6"/>
  <c r="AG61" i="6"/>
  <c r="AG60" i="6"/>
  <c r="AG46" i="6"/>
  <c r="AG45" i="6"/>
  <c r="AG63" i="7"/>
  <c r="AG62" i="7"/>
  <c r="AG61" i="7"/>
  <c r="AG60" i="7"/>
  <c r="AG46" i="7"/>
  <c r="AG45" i="7"/>
  <c r="AG63" i="8"/>
  <c r="AG62" i="8"/>
  <c r="AG61" i="8"/>
  <c r="AG60" i="8"/>
  <c r="AG46" i="8"/>
  <c r="AG45" i="8"/>
  <c r="AG63" i="9"/>
  <c r="AG62" i="9"/>
  <c r="AG61" i="9"/>
  <c r="AG60" i="9"/>
  <c r="AG46" i="9"/>
  <c r="AG63" i="10"/>
  <c r="AG62" i="10"/>
  <c r="AG61" i="10"/>
  <c r="AG60" i="10"/>
  <c r="AG46" i="10"/>
  <c r="AG63" i="11"/>
  <c r="AG62" i="11"/>
  <c r="AG61" i="11"/>
  <c r="AG60" i="11"/>
  <c r="AG46" i="11"/>
  <c r="AG63" i="12"/>
  <c r="AG62" i="12"/>
  <c r="AG61" i="12"/>
  <c r="AG60" i="12"/>
  <c r="AG46" i="12"/>
  <c r="AG45" i="12"/>
  <c r="AG45" i="9" l="1"/>
  <c r="AG45" i="10"/>
  <c r="AG45" i="11"/>
  <c r="AC9" i="3"/>
  <c r="AD9" i="3"/>
  <c r="AE9" i="3"/>
  <c r="AF9" i="3"/>
  <c r="AG9" i="3" s="1"/>
  <c r="AC9" i="4"/>
  <c r="AD9" i="4"/>
  <c r="AE9" i="4"/>
  <c r="AF9" i="4"/>
  <c r="AC9" i="5"/>
  <c r="AD9" i="5"/>
  <c r="AE9" i="5"/>
  <c r="AF9" i="5"/>
  <c r="AC9" i="6"/>
  <c r="AD9" i="6"/>
  <c r="AE9" i="6"/>
  <c r="AF9" i="6"/>
  <c r="AC9" i="7"/>
  <c r="AD9" i="7"/>
  <c r="AE9" i="7"/>
  <c r="AF9" i="7"/>
  <c r="AB9" i="7"/>
  <c r="AC9" i="8"/>
  <c r="AD9" i="8"/>
  <c r="AE9" i="8"/>
  <c r="AF9" i="8"/>
  <c r="AC9" i="9"/>
  <c r="AD9" i="9"/>
  <c r="AE9" i="9"/>
  <c r="AF9" i="9"/>
  <c r="AC9" i="10"/>
  <c r="AD9" i="10"/>
  <c r="AE9" i="10"/>
  <c r="AF9" i="10"/>
  <c r="AC9" i="11"/>
  <c r="AD9" i="11"/>
  <c r="AE9" i="11"/>
  <c r="AF9" i="11"/>
  <c r="AB9" i="12"/>
  <c r="AC9" i="12"/>
  <c r="AD9" i="12"/>
  <c r="AE9" i="12"/>
  <c r="AF9" i="12"/>
  <c r="C9" i="3"/>
  <c r="D9" i="3"/>
  <c r="E9" i="3"/>
  <c r="F9" i="3"/>
  <c r="G9" i="3"/>
  <c r="H9" i="3"/>
  <c r="I9" i="3"/>
  <c r="J9" i="3"/>
  <c r="K9" i="3"/>
  <c r="L9" i="3"/>
  <c r="M9" i="3"/>
  <c r="N9" i="3"/>
  <c r="O9" i="3"/>
  <c r="P9" i="3"/>
  <c r="Q9" i="3"/>
  <c r="R9" i="3"/>
  <c r="S9" i="3"/>
  <c r="T9" i="3"/>
  <c r="U9" i="3"/>
  <c r="V9" i="3"/>
  <c r="W9" i="3"/>
  <c r="X9" i="3"/>
  <c r="Y9" i="3"/>
  <c r="Z9" i="3"/>
  <c r="AA9" i="3"/>
  <c r="AB9" i="3"/>
  <c r="C9" i="4"/>
  <c r="D9" i="4"/>
  <c r="E9" i="4"/>
  <c r="F9" i="4"/>
  <c r="G9" i="4"/>
  <c r="H9" i="4"/>
  <c r="I9" i="4"/>
  <c r="J9" i="4"/>
  <c r="K9" i="4"/>
  <c r="L9" i="4"/>
  <c r="M9" i="4"/>
  <c r="N9" i="4"/>
  <c r="O9" i="4"/>
  <c r="P9" i="4"/>
  <c r="Q9" i="4"/>
  <c r="R9" i="4"/>
  <c r="S9" i="4"/>
  <c r="T9" i="4"/>
  <c r="U9" i="4"/>
  <c r="V9" i="4"/>
  <c r="W9" i="4"/>
  <c r="X9" i="4"/>
  <c r="Y9" i="4"/>
  <c r="Z9" i="4"/>
  <c r="AA9" i="4"/>
  <c r="AB9" i="4"/>
  <c r="C9" i="5"/>
  <c r="D9" i="5"/>
  <c r="E9" i="5"/>
  <c r="F9" i="5"/>
  <c r="G9" i="5"/>
  <c r="H9" i="5"/>
  <c r="I9" i="5"/>
  <c r="J9" i="5"/>
  <c r="K9" i="5"/>
  <c r="L9" i="5"/>
  <c r="M9" i="5"/>
  <c r="N9" i="5"/>
  <c r="O9" i="5"/>
  <c r="P9" i="5"/>
  <c r="Q9" i="5"/>
  <c r="R9" i="5"/>
  <c r="S9" i="5"/>
  <c r="T9" i="5"/>
  <c r="U9" i="5"/>
  <c r="V9" i="5"/>
  <c r="W9" i="5"/>
  <c r="X9" i="5"/>
  <c r="Y9" i="5"/>
  <c r="Z9" i="5"/>
  <c r="AA9" i="5"/>
  <c r="AB9" i="5"/>
  <c r="C9" i="6"/>
  <c r="D9" i="6"/>
  <c r="E9" i="6"/>
  <c r="F9" i="6"/>
  <c r="G9" i="6"/>
  <c r="H9" i="6"/>
  <c r="I9" i="6"/>
  <c r="J9" i="6"/>
  <c r="K9" i="6"/>
  <c r="L9" i="6"/>
  <c r="M9" i="6"/>
  <c r="N9" i="6"/>
  <c r="O9" i="6"/>
  <c r="P9" i="6"/>
  <c r="Q9" i="6"/>
  <c r="R9" i="6"/>
  <c r="S9" i="6"/>
  <c r="T9" i="6"/>
  <c r="U9" i="6"/>
  <c r="V9" i="6"/>
  <c r="W9" i="6"/>
  <c r="X9" i="6"/>
  <c r="Y9" i="6"/>
  <c r="Z9" i="6"/>
  <c r="AA9" i="6"/>
  <c r="AB9" i="6"/>
  <c r="C9" i="7"/>
  <c r="D9" i="7"/>
  <c r="E9" i="7"/>
  <c r="F9" i="7"/>
  <c r="G9" i="7"/>
  <c r="H9" i="7"/>
  <c r="I9" i="7"/>
  <c r="J9" i="7"/>
  <c r="K9" i="7"/>
  <c r="L9" i="7"/>
  <c r="M9" i="7"/>
  <c r="N9" i="7"/>
  <c r="O9" i="7"/>
  <c r="P9" i="7"/>
  <c r="Q9" i="7"/>
  <c r="R9" i="7"/>
  <c r="S9" i="7"/>
  <c r="T9" i="7"/>
  <c r="U9" i="7"/>
  <c r="V9" i="7"/>
  <c r="W9" i="7"/>
  <c r="X9" i="7"/>
  <c r="Y9" i="7"/>
  <c r="Z9" i="7"/>
  <c r="AA9" i="7"/>
  <c r="C9" i="8"/>
  <c r="D9" i="8"/>
  <c r="E9" i="8"/>
  <c r="F9" i="8"/>
  <c r="G9" i="8"/>
  <c r="H9" i="8"/>
  <c r="I9" i="8"/>
  <c r="J9" i="8"/>
  <c r="K9" i="8"/>
  <c r="L9" i="8"/>
  <c r="M9" i="8"/>
  <c r="N9" i="8"/>
  <c r="O9" i="8"/>
  <c r="P9" i="8"/>
  <c r="Q9" i="8"/>
  <c r="R9" i="8"/>
  <c r="S9" i="8"/>
  <c r="T9" i="8"/>
  <c r="U9" i="8"/>
  <c r="V9" i="8"/>
  <c r="W9" i="8"/>
  <c r="X9" i="8"/>
  <c r="Y9" i="8"/>
  <c r="Z9" i="8"/>
  <c r="AA9" i="8"/>
  <c r="AB9" i="8"/>
  <c r="C9" i="9"/>
  <c r="D9" i="9"/>
  <c r="E9" i="9"/>
  <c r="F9" i="9"/>
  <c r="G9" i="9"/>
  <c r="H9" i="9"/>
  <c r="I9" i="9"/>
  <c r="J9" i="9"/>
  <c r="K9" i="9"/>
  <c r="L9" i="9"/>
  <c r="M9" i="9"/>
  <c r="N9" i="9"/>
  <c r="O9" i="9"/>
  <c r="P9" i="9"/>
  <c r="Q9" i="9"/>
  <c r="R9" i="9"/>
  <c r="S9" i="9"/>
  <c r="T9" i="9"/>
  <c r="U9" i="9"/>
  <c r="V9" i="9"/>
  <c r="W9" i="9"/>
  <c r="X9" i="9"/>
  <c r="Y9" i="9"/>
  <c r="Z9" i="9"/>
  <c r="AA9" i="9"/>
  <c r="AB9" i="9"/>
  <c r="C9" i="10"/>
  <c r="D9" i="10"/>
  <c r="E9" i="10"/>
  <c r="F9" i="10"/>
  <c r="G9" i="10"/>
  <c r="H9" i="10"/>
  <c r="I9" i="10"/>
  <c r="J9" i="10"/>
  <c r="K9" i="10"/>
  <c r="L9" i="10"/>
  <c r="M9" i="10"/>
  <c r="N9" i="10"/>
  <c r="O9" i="10"/>
  <c r="P9" i="10"/>
  <c r="Q9" i="10"/>
  <c r="R9" i="10"/>
  <c r="S9" i="10"/>
  <c r="T9" i="10"/>
  <c r="U9" i="10"/>
  <c r="V9" i="10"/>
  <c r="W9" i="10"/>
  <c r="X9" i="10"/>
  <c r="Y9" i="10"/>
  <c r="Z9" i="10"/>
  <c r="AA9" i="10"/>
  <c r="AB9" i="10"/>
  <c r="C9" i="11"/>
  <c r="D9" i="11"/>
  <c r="E9" i="11"/>
  <c r="F9" i="11"/>
  <c r="G9" i="11"/>
  <c r="H9" i="11"/>
  <c r="I9" i="11"/>
  <c r="J9" i="11"/>
  <c r="K9" i="11"/>
  <c r="L9" i="11"/>
  <c r="M9" i="11"/>
  <c r="N9" i="11"/>
  <c r="O9" i="11"/>
  <c r="P9" i="11"/>
  <c r="Q9" i="11"/>
  <c r="R9" i="11"/>
  <c r="S9" i="11"/>
  <c r="T9" i="11"/>
  <c r="U9" i="11"/>
  <c r="V9" i="11"/>
  <c r="W9" i="11"/>
  <c r="X9" i="11"/>
  <c r="Y9" i="11"/>
  <c r="Z9" i="11"/>
  <c r="AA9" i="11"/>
  <c r="AB9" i="11"/>
  <c r="W9" i="12"/>
  <c r="X9" i="12"/>
  <c r="Y9" i="12"/>
  <c r="Z9" i="12"/>
  <c r="AA9" i="12"/>
  <c r="AG9" i="7" l="1"/>
  <c r="AG70" i="3"/>
  <c r="AG69" i="3"/>
  <c r="AG68" i="3"/>
  <c r="AG67" i="3"/>
  <c r="AG66" i="3"/>
  <c r="AG65" i="3"/>
  <c r="AG64" i="3"/>
  <c r="AG59" i="3"/>
  <c r="AG58" i="3"/>
  <c r="AG57" i="3"/>
  <c r="AG56" i="3"/>
  <c r="AG55" i="3"/>
  <c r="AG54" i="3"/>
  <c r="AG53" i="3"/>
  <c r="AG52" i="3"/>
  <c r="AG51" i="3"/>
  <c r="AG50" i="3"/>
  <c r="AG49" i="3"/>
  <c r="AG48" i="3"/>
  <c r="AG47" i="3"/>
  <c r="AG44" i="3"/>
  <c r="AG43" i="3"/>
  <c r="AG42" i="3"/>
  <c r="AG41" i="3"/>
  <c r="AG40" i="3"/>
  <c r="AG39" i="3"/>
  <c r="AG38" i="3"/>
  <c r="AG37" i="3"/>
  <c r="AG36" i="3"/>
  <c r="AG35" i="3"/>
  <c r="AG34" i="3"/>
  <c r="AG33" i="3"/>
  <c r="AG32" i="3"/>
  <c r="AG31" i="3"/>
  <c r="AG30" i="3"/>
  <c r="AG29" i="3"/>
  <c r="AG28" i="3"/>
  <c r="AG27" i="3"/>
  <c r="AG26" i="3"/>
  <c r="AG25" i="3"/>
  <c r="AG24" i="3"/>
  <c r="AG23" i="3"/>
  <c r="AG22" i="3"/>
  <c r="AG21" i="3"/>
  <c r="AG19" i="3"/>
  <c r="AG18" i="3"/>
  <c r="AG17" i="3"/>
  <c r="AG16" i="3"/>
  <c r="AG15" i="3"/>
  <c r="AG14" i="3"/>
  <c r="AG13" i="3"/>
  <c r="AG12" i="3"/>
  <c r="AG11" i="3"/>
  <c r="AG10" i="3"/>
  <c r="AG70" i="4"/>
  <c r="AG69" i="4"/>
  <c r="AG68" i="4"/>
  <c r="AG67" i="4"/>
  <c r="AG66" i="4"/>
  <c r="AG65" i="4"/>
  <c r="AG64" i="4"/>
  <c r="AG59" i="4"/>
  <c r="AG58" i="4"/>
  <c r="AG57" i="4"/>
  <c r="AG56" i="4"/>
  <c r="AG55" i="4"/>
  <c r="AG54" i="4"/>
  <c r="AG53" i="4"/>
  <c r="AG52" i="4"/>
  <c r="AG51" i="4"/>
  <c r="AG50" i="4"/>
  <c r="AG49" i="4"/>
  <c r="AG48" i="4"/>
  <c r="AG47" i="4"/>
  <c r="AG44" i="4"/>
  <c r="AG43" i="4"/>
  <c r="AG42" i="4"/>
  <c r="AG41" i="4"/>
  <c r="AG40" i="4"/>
  <c r="AG39" i="4"/>
  <c r="AG38" i="4"/>
  <c r="AG37" i="4"/>
  <c r="AG36" i="4"/>
  <c r="AG35" i="4"/>
  <c r="AG34" i="4"/>
  <c r="AG33" i="4"/>
  <c r="AG32" i="4"/>
  <c r="AG31" i="4"/>
  <c r="AG30" i="4"/>
  <c r="AG29" i="4"/>
  <c r="AG28" i="4"/>
  <c r="AG27" i="4"/>
  <c r="AG26" i="4"/>
  <c r="AG25" i="4"/>
  <c r="AG24" i="4"/>
  <c r="AG23" i="4"/>
  <c r="AG22" i="4"/>
  <c r="AG21" i="4"/>
  <c r="AG20" i="4"/>
  <c r="AG19" i="4"/>
  <c r="AG18" i="4"/>
  <c r="AG17" i="4"/>
  <c r="AG16" i="4"/>
  <c r="AG15" i="4"/>
  <c r="AG14" i="4"/>
  <c r="AG13" i="4"/>
  <c r="AG12" i="4"/>
  <c r="AG11" i="4"/>
  <c r="AG10" i="4"/>
  <c r="AG70" i="5"/>
  <c r="AG69" i="5"/>
  <c r="AG68" i="5"/>
  <c r="AG67" i="5"/>
  <c r="AG66" i="5"/>
  <c r="AG65" i="5"/>
  <c r="AG64" i="5"/>
  <c r="AG59" i="5"/>
  <c r="AG58" i="5"/>
  <c r="AG57" i="5"/>
  <c r="AG56" i="5"/>
  <c r="AG55" i="5"/>
  <c r="AG54" i="5"/>
  <c r="AG53" i="5"/>
  <c r="AG52" i="5"/>
  <c r="AG51" i="5"/>
  <c r="AG50" i="5"/>
  <c r="AG49" i="5"/>
  <c r="AG48" i="5"/>
  <c r="AG47" i="5"/>
  <c r="AG44" i="5"/>
  <c r="AG43" i="5"/>
  <c r="AG42" i="5"/>
  <c r="AG41" i="5"/>
  <c r="AG40" i="5"/>
  <c r="AG39" i="5"/>
  <c r="AG38" i="5"/>
  <c r="AG37" i="5"/>
  <c r="AG36" i="5"/>
  <c r="AG35" i="5"/>
  <c r="AG34" i="5"/>
  <c r="AG33" i="5"/>
  <c r="AG32" i="5"/>
  <c r="AG31" i="5"/>
  <c r="AG30" i="5"/>
  <c r="AG29" i="5"/>
  <c r="AG28" i="5"/>
  <c r="AG27" i="5"/>
  <c r="AG26" i="5"/>
  <c r="AG25" i="5"/>
  <c r="AG24" i="5"/>
  <c r="AG23" i="5"/>
  <c r="AG22" i="5"/>
  <c r="AG21" i="5"/>
  <c r="AG20" i="5"/>
  <c r="AG19" i="5"/>
  <c r="AG18" i="5"/>
  <c r="AG17" i="5"/>
  <c r="AG16" i="5"/>
  <c r="AG15" i="5"/>
  <c r="AG14" i="5"/>
  <c r="AG13" i="5"/>
  <c r="AG12" i="5"/>
  <c r="AG11" i="5"/>
  <c r="AG10" i="5"/>
  <c r="AG70" i="6"/>
  <c r="AG69" i="6"/>
  <c r="AG68" i="6"/>
  <c r="AG67" i="6"/>
  <c r="AG66" i="6"/>
  <c r="AG65" i="6"/>
  <c r="AG64" i="6"/>
  <c r="AG59" i="6"/>
  <c r="AG58" i="6"/>
  <c r="AG57" i="6"/>
  <c r="AG56" i="6"/>
  <c r="AG55" i="6"/>
  <c r="AG54" i="6"/>
  <c r="AG53" i="6"/>
  <c r="AG52" i="6"/>
  <c r="AG51" i="6"/>
  <c r="AG50" i="6"/>
  <c r="AG49" i="6"/>
  <c r="AG48" i="6"/>
  <c r="AG47" i="6"/>
  <c r="AG44" i="6"/>
  <c r="AG43" i="6"/>
  <c r="AG42" i="6"/>
  <c r="AG41" i="6"/>
  <c r="AG40" i="6"/>
  <c r="AG39" i="6"/>
  <c r="AG38" i="6"/>
  <c r="AG37" i="6"/>
  <c r="AG36" i="6"/>
  <c r="AG35" i="6"/>
  <c r="AG34" i="6"/>
  <c r="AG33" i="6"/>
  <c r="AG32" i="6"/>
  <c r="AG31" i="6"/>
  <c r="AG30" i="6"/>
  <c r="AG29" i="6"/>
  <c r="AG28" i="6"/>
  <c r="AG27" i="6"/>
  <c r="AG26" i="6"/>
  <c r="AG25" i="6"/>
  <c r="AG24" i="6"/>
  <c r="AG23" i="6"/>
  <c r="AG22" i="6"/>
  <c r="AG21" i="6"/>
  <c r="AG20" i="6"/>
  <c r="AG19" i="6"/>
  <c r="AG18" i="6"/>
  <c r="AG17" i="6"/>
  <c r="AG14" i="6"/>
  <c r="AG13" i="6"/>
  <c r="AG12" i="6"/>
  <c r="AG11" i="6"/>
  <c r="AG10" i="6"/>
  <c r="AG70" i="7"/>
  <c r="AG69" i="7"/>
  <c r="AG68" i="7"/>
  <c r="AG67" i="7"/>
  <c r="AG66" i="7"/>
  <c r="AG65" i="7"/>
  <c r="AG64" i="7"/>
  <c r="AG59" i="7"/>
  <c r="AG58" i="7"/>
  <c r="AG57" i="7"/>
  <c r="AG56" i="7"/>
  <c r="AG55" i="7"/>
  <c r="AG54" i="7"/>
  <c r="AG53" i="7"/>
  <c r="AG52" i="7"/>
  <c r="AG51" i="7"/>
  <c r="AG50" i="7"/>
  <c r="AG49" i="7"/>
  <c r="AG48" i="7"/>
  <c r="AG47" i="7"/>
  <c r="AG44" i="7"/>
  <c r="AG43" i="7"/>
  <c r="AG42" i="7"/>
  <c r="AG41" i="7"/>
  <c r="AG40" i="7"/>
  <c r="AG39" i="7"/>
  <c r="AG38" i="7"/>
  <c r="AG37" i="7"/>
  <c r="AG36" i="7"/>
  <c r="AG35" i="7"/>
  <c r="AG34" i="7"/>
  <c r="AG33" i="7"/>
  <c r="AG32" i="7"/>
  <c r="AG31" i="7"/>
  <c r="AG30" i="7"/>
  <c r="AG29" i="7"/>
  <c r="AG28" i="7"/>
  <c r="AG27" i="7"/>
  <c r="AG26" i="7"/>
  <c r="AG25" i="7"/>
  <c r="AG24" i="7"/>
  <c r="AG23" i="7"/>
  <c r="AG22" i="7"/>
  <c r="AG21" i="7"/>
  <c r="AG20" i="7"/>
  <c r="AG19" i="7"/>
  <c r="AG18" i="7"/>
  <c r="AG17" i="7"/>
  <c r="AG16" i="7"/>
  <c r="AG15" i="7"/>
  <c r="AG14" i="7"/>
  <c r="AG13" i="7"/>
  <c r="AG12" i="7"/>
  <c r="AG11" i="7"/>
  <c r="AG10" i="7"/>
  <c r="AG70" i="8"/>
  <c r="AG69" i="8"/>
  <c r="AG68" i="8"/>
  <c r="AG67" i="8"/>
  <c r="AG66" i="8"/>
  <c r="AG65" i="8"/>
  <c r="AG64" i="8"/>
  <c r="AG59" i="8"/>
  <c r="AG58" i="8"/>
  <c r="AG57" i="8"/>
  <c r="AG56" i="8"/>
  <c r="AG55" i="8"/>
  <c r="AG54" i="8"/>
  <c r="AG53" i="8"/>
  <c r="AG52" i="8"/>
  <c r="AG51" i="8"/>
  <c r="AG50" i="8"/>
  <c r="AG49" i="8"/>
  <c r="AG48" i="8"/>
  <c r="AG47" i="8"/>
  <c r="AG44" i="8"/>
  <c r="AG43" i="8"/>
  <c r="AG42" i="8"/>
  <c r="AG41" i="8"/>
  <c r="AG40" i="8"/>
  <c r="AG39" i="8"/>
  <c r="AG38" i="8"/>
  <c r="AG37" i="8"/>
  <c r="AG36" i="8"/>
  <c r="AG35" i="8"/>
  <c r="AG34" i="8"/>
  <c r="AG33" i="8"/>
  <c r="AG32" i="8"/>
  <c r="AG31" i="8"/>
  <c r="AG30" i="8"/>
  <c r="AG29" i="8"/>
  <c r="AG28" i="8"/>
  <c r="AG27" i="8"/>
  <c r="AG26" i="8"/>
  <c r="AG25" i="8"/>
  <c r="AG24" i="8"/>
  <c r="AG23" i="8"/>
  <c r="AG22" i="8"/>
  <c r="AG21" i="8"/>
  <c r="AG20" i="8"/>
  <c r="AG19" i="8"/>
  <c r="AG18" i="8"/>
  <c r="AG17" i="8"/>
  <c r="AG16" i="8"/>
  <c r="AG15" i="8"/>
  <c r="AG14" i="8"/>
  <c r="AG13" i="8"/>
  <c r="AG12" i="8"/>
  <c r="AG11" i="8"/>
  <c r="AG10" i="8"/>
  <c r="AG70" i="9"/>
  <c r="AG69" i="9"/>
  <c r="AG68" i="9"/>
  <c r="AG67" i="9"/>
  <c r="AG66" i="9"/>
  <c r="AG65" i="9"/>
  <c r="AG64" i="9"/>
  <c r="AG59" i="9"/>
  <c r="AG58" i="9"/>
  <c r="AG57" i="9"/>
  <c r="AG56" i="9"/>
  <c r="AG55" i="9"/>
  <c r="AG54" i="9"/>
  <c r="AG53" i="9"/>
  <c r="AG52" i="9"/>
  <c r="AG51" i="9"/>
  <c r="AG50" i="9"/>
  <c r="AG49" i="9"/>
  <c r="AG48" i="9"/>
  <c r="AG47" i="9"/>
  <c r="AG44" i="9"/>
  <c r="AG43" i="9"/>
  <c r="AG42" i="9"/>
  <c r="AG41" i="9"/>
  <c r="AG40" i="9"/>
  <c r="AG39" i="9"/>
  <c r="AG38" i="9"/>
  <c r="AG37" i="9"/>
  <c r="AG36" i="9"/>
  <c r="AG35" i="9"/>
  <c r="AG34" i="9"/>
  <c r="AG33" i="9"/>
  <c r="AG32" i="9"/>
  <c r="AG31" i="9"/>
  <c r="AG30" i="9"/>
  <c r="AG29" i="9"/>
  <c r="AG28" i="9"/>
  <c r="AG27" i="9"/>
  <c r="AG26" i="9"/>
  <c r="AG25" i="9"/>
  <c r="AG24" i="9"/>
  <c r="AG23" i="9"/>
  <c r="AG22" i="9"/>
  <c r="AG21" i="9"/>
  <c r="AG20" i="9"/>
  <c r="AG17" i="9"/>
  <c r="AG16" i="9"/>
  <c r="AG15" i="9"/>
  <c r="AG14" i="9"/>
  <c r="AG13" i="9"/>
  <c r="AG12" i="9"/>
  <c r="AG11" i="9"/>
  <c r="AG10" i="9"/>
  <c r="AG70" i="10"/>
  <c r="AG69" i="10"/>
  <c r="AG68" i="10"/>
  <c r="AG67" i="10"/>
  <c r="AG66" i="10"/>
  <c r="AG65" i="10"/>
  <c r="AG64" i="10"/>
  <c r="AG59" i="10"/>
  <c r="AG58" i="10"/>
  <c r="AG57" i="10"/>
  <c r="AG56" i="10"/>
  <c r="AG55" i="10"/>
  <c r="AG54" i="10"/>
  <c r="AG53" i="10"/>
  <c r="AG52" i="10"/>
  <c r="AG51" i="10"/>
  <c r="AG50" i="10"/>
  <c r="AG49" i="10"/>
  <c r="AG48" i="10"/>
  <c r="AG47" i="10"/>
  <c r="AG44" i="10"/>
  <c r="AG43" i="10"/>
  <c r="AG42" i="10"/>
  <c r="AG41" i="10"/>
  <c r="AG40" i="10"/>
  <c r="AG39" i="10"/>
  <c r="AG38" i="10"/>
  <c r="AG37" i="10"/>
  <c r="AG36" i="10"/>
  <c r="AG35" i="10"/>
  <c r="AG34" i="10"/>
  <c r="AG33" i="10"/>
  <c r="AG32" i="10"/>
  <c r="AG31" i="10"/>
  <c r="AG30" i="10"/>
  <c r="AG29" i="10"/>
  <c r="AG28" i="10"/>
  <c r="AG27" i="10"/>
  <c r="AG26" i="10"/>
  <c r="AG25" i="10"/>
  <c r="AG24" i="10"/>
  <c r="AG23" i="10"/>
  <c r="AG22" i="10"/>
  <c r="AG21" i="10"/>
  <c r="AG20" i="10"/>
  <c r="AG19" i="10"/>
  <c r="AG18" i="10"/>
  <c r="AG17" i="10"/>
  <c r="AG16" i="10"/>
  <c r="AG15" i="10"/>
  <c r="AG14" i="10"/>
  <c r="AG13" i="10"/>
  <c r="AG12" i="10"/>
  <c r="AG11" i="10"/>
  <c r="AG10" i="10"/>
  <c r="AG70" i="11"/>
  <c r="AG69" i="11"/>
  <c r="AG68" i="11"/>
  <c r="AG67" i="11"/>
  <c r="AG66" i="11"/>
  <c r="AG65" i="11"/>
  <c r="AG64" i="11"/>
  <c r="AG59" i="11"/>
  <c r="AG58" i="11"/>
  <c r="AG57" i="11"/>
  <c r="AG56" i="11"/>
  <c r="AG55" i="11"/>
  <c r="AG54" i="11"/>
  <c r="AG53" i="11"/>
  <c r="AG52" i="11"/>
  <c r="AG51" i="11"/>
  <c r="AG50" i="11"/>
  <c r="AG49" i="11"/>
  <c r="AG48" i="11"/>
  <c r="AG47"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70" i="12"/>
  <c r="AG69" i="12"/>
  <c r="AG68" i="12"/>
  <c r="AG67" i="12"/>
  <c r="AG66" i="12"/>
  <c r="AG65" i="12"/>
  <c r="AG64" i="12"/>
  <c r="AG59" i="12"/>
  <c r="AG58" i="12"/>
  <c r="AG57" i="12"/>
  <c r="AG56" i="12"/>
  <c r="AG55" i="12"/>
  <c r="AG54" i="12"/>
  <c r="AG53" i="12"/>
  <c r="AG52" i="12"/>
  <c r="AG51" i="12"/>
  <c r="AG50" i="12"/>
  <c r="AG49" i="12"/>
  <c r="AG48" i="12"/>
  <c r="AG47" i="12"/>
  <c r="AG44" i="12"/>
  <c r="AG43" i="12"/>
  <c r="AG42" i="12"/>
  <c r="AG41" i="12"/>
  <c r="AG40" i="12"/>
  <c r="AG39" i="12"/>
  <c r="AG38" i="12"/>
  <c r="AG37" i="12"/>
  <c r="AG36" i="12"/>
  <c r="AG35" i="12"/>
  <c r="AG34" i="12"/>
  <c r="AG33" i="12"/>
  <c r="AG32" i="12"/>
  <c r="AG31" i="12"/>
  <c r="AG30" i="12"/>
  <c r="AG29" i="12"/>
  <c r="AG28" i="12"/>
  <c r="AG27" i="12"/>
  <c r="AG26" i="12"/>
  <c r="AG25" i="12"/>
  <c r="AG24" i="12"/>
  <c r="AG23" i="12"/>
  <c r="AG22" i="12"/>
  <c r="AG21" i="12"/>
  <c r="AG20" i="12"/>
  <c r="AG19" i="12"/>
  <c r="AG18" i="12"/>
  <c r="AG17" i="12"/>
  <c r="AG16" i="12"/>
  <c r="AG15" i="12"/>
  <c r="AG14" i="12"/>
  <c r="AG13" i="12"/>
  <c r="AG12" i="12"/>
  <c r="AG11" i="12"/>
  <c r="AG10" i="12"/>
  <c r="V9" i="12" l="1"/>
  <c r="U9" i="12"/>
  <c r="T9" i="12"/>
  <c r="S9" i="12"/>
  <c r="R9" i="12"/>
  <c r="Q9" i="12"/>
  <c r="AG9" i="12" s="1"/>
  <c r="P9" i="12"/>
  <c r="O9" i="12"/>
  <c r="N9" i="12"/>
  <c r="M9" i="12"/>
  <c r="L9" i="12"/>
  <c r="K9" i="12"/>
  <c r="J9" i="12"/>
  <c r="I9" i="12"/>
  <c r="H9" i="12"/>
  <c r="G9" i="12"/>
  <c r="F9" i="12"/>
  <c r="E9" i="12"/>
  <c r="D9" i="12"/>
  <c r="C9" i="12"/>
  <c r="B9" i="12"/>
  <c r="AG9" i="11"/>
  <c r="B9" i="11"/>
  <c r="AG9" i="10"/>
  <c r="B9" i="10"/>
  <c r="AG9" i="9"/>
  <c r="B9" i="9"/>
  <c r="AG9" i="8"/>
  <c r="B9" i="8"/>
  <c r="B9" i="7"/>
  <c r="AG9" i="6"/>
  <c r="B9" i="6"/>
  <c r="AG9" i="5"/>
  <c r="B9" i="5"/>
  <c r="AG9" i="4"/>
  <c r="B9" i="4"/>
  <c r="B9" i="3"/>
</calcChain>
</file>

<file path=xl/connections.xml><?xml version="1.0" encoding="utf-8"?>
<connections xmlns="http://schemas.openxmlformats.org/spreadsheetml/2006/main">
  <connection id="1" odcFile="\\prod.protected.ind\user\User04\bp5653\my Documents\My Data Sources\PUAC01SQL41S.prod.unclass.ind_1239 GGIDM Emissions_Australia_UNFCCC_WSY.odc" keepAlive="1" name="PUAC01SQL41S.prod.unclass.ind_1239 GGIDM Emissions_Australia_UNFCCC_WSY" type="5" refreshedVersion="5" background="1">
    <dbPr connection="Provider=MSOLAP.5;Integrated Security=SSPI;Persist Security Info=True;Initial Catalog=GGIDM;Data Source=PUAC01SQL41S.prod.unclass.ind:1239;MDX Compatibility=1;Safety Options=2;MDX Missing Member Mode=Error" command="Emissions_Australia_UNFCCC_WSY" commandType="1"/>
    <olapPr sendLocale="1" rowDrillCount="1000"/>
  </connection>
</connections>
</file>

<file path=xl/sharedStrings.xml><?xml version="1.0" encoding="utf-8"?>
<sst xmlns="http://schemas.openxmlformats.org/spreadsheetml/2006/main" count="2404" uniqueCount="114">
  <si>
    <t>NSW</t>
  </si>
  <si>
    <t>2011</t>
  </si>
  <si>
    <t>GREENHOUSE GAS SOURCE AND SINK CATEGORIES</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</si>
  <si>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</si>
  <si>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</si>
  <si>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</si>
  <si>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</si>
  <si>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</si>
  <si>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</si>
  <si>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</si>
  <si>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</si>
  <si>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</si>
  <si>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</si>
  <si>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</si>
  <si>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</si>
  <si>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</si>
  <si>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</si>
  <si>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</si>
  <si>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</si>
  <si>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</si>
  <si>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</si>
  <si>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</si>
  <si>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</si>
  <si>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</si>
  <si>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2012</t>
  </si>
  <si>
    <t>2013</t>
  </si>
  <si>
    <t>%</t>
  </si>
  <si>
    <t>1. Energy</t>
  </si>
  <si>
    <t>A. Fuel combustion (sectoral approach)</t>
  </si>
  <si>
    <t>1.  Energy industries</t>
  </si>
  <si>
    <t>2.  Manufacturing industries and construction</t>
  </si>
  <si>
    <t>3.  Transport</t>
  </si>
  <si>
    <t>4.  Other sectors</t>
  </si>
  <si>
    <t>B. Fugitive emissions from fuels</t>
  </si>
  <si>
    <t>1.  Solid fuels</t>
  </si>
  <si>
    <t>2.  Oil and natural gas and other emissions from energy production</t>
  </si>
  <si>
    <r>
      <t>C. CO</t>
    </r>
    <r>
      <rPr>
        <vertAlign val="subscript"/>
        <sz val="9"/>
        <rFont val="Times New Roman"/>
        <family val="1"/>
      </rPr>
      <t>2</t>
    </r>
    <r>
      <rPr>
        <sz val="9"/>
        <rFont val="Times New Roman"/>
        <family val="1"/>
      </rPr>
      <t xml:space="preserve"> transport and storage</t>
    </r>
  </si>
  <si>
    <t>2.  Industrial Processes</t>
  </si>
  <si>
    <t>A.  Mineral industry</t>
  </si>
  <si>
    <t>B.  Chemical industry</t>
  </si>
  <si>
    <t>C.  Metal industry</t>
  </si>
  <si>
    <t>D.  Non-energy products from fuels and solvent use</t>
  </si>
  <si>
    <t>E.  Electronic industry</t>
  </si>
  <si>
    <r>
      <t>F.  Product uses as ODS substitutes</t>
    </r>
    <r>
      <rPr>
        <strike/>
        <sz val="9"/>
        <color indexed="8"/>
        <rFont val="Times New Roman"/>
        <family val="1"/>
      </rPr>
      <t/>
    </r>
  </si>
  <si>
    <r>
      <t xml:space="preserve">G.  Other product manufacture and use </t>
    </r>
    <r>
      <rPr>
        <sz val="10"/>
        <rFont val="Arial"/>
        <family val="2"/>
      </rPr>
      <t/>
    </r>
  </si>
  <si>
    <t xml:space="preserve">H.  Other </t>
  </si>
  <si>
    <t>3.  Agriculture</t>
  </si>
  <si>
    <t>A.  Enteric fermentation</t>
  </si>
  <si>
    <t>B.  Manure management</t>
  </si>
  <si>
    <t>C.  Rice cultivation</t>
  </si>
  <si>
    <t>D.  Agricultural soils</t>
  </si>
  <si>
    <t>E.  Prescribed burning of savannas</t>
  </si>
  <si>
    <t>F.  Field burning of agricultural residues</t>
  </si>
  <si>
    <t>G. Liming</t>
  </si>
  <si>
    <t>H. Urea application</t>
  </si>
  <si>
    <t>I.  Other carbon-containing fertilizers</t>
  </si>
  <si>
    <t xml:space="preserve">J.  Other </t>
  </si>
  <si>
    <t>5.  Waste</t>
  </si>
  <si>
    <r>
      <t>A.  Solid waste disposal</t>
    </r>
    <r>
      <rPr>
        <b/>
        <sz val="9"/>
        <rFont val="Times New Roman"/>
        <family val="1"/>
      </rPr>
      <t xml:space="preserve"> </t>
    </r>
  </si>
  <si>
    <t>B.  Biological treatment of solid waste</t>
  </si>
  <si>
    <t>C.  Incineration and open burning of waste</t>
  </si>
  <si>
    <t>D.  Waste water treatment and discharge</t>
  </si>
  <si>
    <r>
      <t>E.  Other</t>
    </r>
    <r>
      <rPr>
        <b/>
        <i/>
        <sz val="9"/>
        <rFont val="Times New Roman"/>
        <family val="1"/>
      </rPr>
      <t xml:space="preserve"> </t>
    </r>
  </si>
  <si>
    <r>
      <t>Total CO</t>
    </r>
    <r>
      <rPr>
        <b/>
        <vertAlign val="subscript"/>
        <sz val="9"/>
        <rFont val="Times New Roman"/>
        <family val="1"/>
      </rPr>
      <t xml:space="preserve">2 </t>
    </r>
    <r>
      <rPr>
        <b/>
        <sz val="9"/>
        <rFont val="Times New Roman"/>
        <family val="1"/>
      </rPr>
      <t>equivalent emissions with land use, land-use change and forestry</t>
    </r>
  </si>
  <si>
    <t>ACT</t>
  </si>
  <si>
    <t>SA</t>
  </si>
  <si>
    <t>2014</t>
  </si>
  <si>
    <t>2015</t>
  </si>
  <si>
    <t>Australia</t>
  </si>
  <si>
    <t>WA</t>
  </si>
  <si>
    <t>NT</t>
  </si>
  <si>
    <t>2016</t>
  </si>
  <si>
    <t>4. Land Use, Land-Use Change and Forestry</t>
  </si>
  <si>
    <t>A. Forest Land</t>
  </si>
  <si>
    <t>B. Cropland</t>
  </si>
  <si>
    <t>C. Grassland</t>
  </si>
  <si>
    <t>D. Wetland</t>
  </si>
  <si>
    <t>E. Settlements</t>
  </si>
  <si>
    <t>G. Harvested Wood Products</t>
  </si>
  <si>
    <t>Change from 2005 to latest reported year</t>
  </si>
  <si>
    <t>1.  Forest land remaining forest land</t>
  </si>
  <si>
    <t>2.  Land converted to forest land</t>
  </si>
  <si>
    <t>1.  Cropland remaining cropland</t>
  </si>
  <si>
    <t>2.  Land converted to cropland</t>
  </si>
  <si>
    <t>1.  Grassland remaining grassland</t>
  </si>
  <si>
    <t>2.  La nd converted to grassland</t>
  </si>
  <si>
    <t>1.  Wetland remaining wetland</t>
  </si>
  <si>
    <t>2.  Land converted to wetland</t>
  </si>
  <si>
    <t>1.  Settlements remaining settlements</t>
  </si>
  <si>
    <t>2.  Land converted to settlements</t>
  </si>
  <si>
    <t>2017</t>
  </si>
  <si>
    <t>2018</t>
  </si>
  <si>
    <t>2019</t>
  </si>
  <si>
    <t>2020</t>
  </si>
  <si>
    <t>Plantations and Natural Regeneration</t>
  </si>
  <si>
    <t>Regrowth on deforested land</t>
  </si>
  <si>
    <t>Memo items:</t>
  </si>
  <si>
    <t>Forest converted to other land uses</t>
  </si>
  <si>
    <t>Direct emissions from forest clearing</t>
  </si>
  <si>
    <t>Emissions from post-clearing land uses</t>
  </si>
  <si>
    <t>IE</t>
  </si>
  <si>
    <t>Report Generated 2022-09-27 14:59:10</t>
  </si>
  <si>
    <t>Total (net emissions)</t>
  </si>
  <si>
    <t>Department of Climate Change, Energy, the Environment and Water</t>
  </si>
  <si>
    <t>Publication Year</t>
  </si>
  <si>
    <t>Submission Year</t>
  </si>
  <si>
    <t>QLD</t>
  </si>
  <si>
    <t>External Territories</t>
  </si>
  <si>
    <t>TAS</t>
  </si>
  <si>
    <t>VIC</t>
  </si>
  <si>
    <t>Document v3</t>
  </si>
  <si>
    <t>Region</t>
  </si>
  <si>
    <t>Greenhouse gas emissions (kt CO2-e)</t>
  </si>
  <si>
    <t>5.  Other (not elsewhere classified)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</si>
</sst>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 #,##0_-;\-* #,##0_-;_-* &quot;-&quot;??_-;_-@_-"/>
    <numFmt numFmtId="165" formatCode="_-* #,##0.0_-;\-* #,##0.0_-;_-* &quot;-&quot;??_-;_-@_-"/>
    <numFmt numFmtId="166" formatCode="_-* #,##0.0_-;\-* #,##0.0_-;_-* &quot;-&quot;?_-;_-@_-"/>
    <numFmt numFmtId="167" formatCode="0.0%"/>
  </numFmts>
  <fonts count="16" x14ac:knownFonts="1">
    <font>
      <sz val="10"/>
      <name val="Arial"/>
      <family val="2"/>
    </font>
    <font>
      <sz val="11"/>
      <color theme="1"/>
      <name val="Calibri"/>
      <family val="2"/>
      <scheme val="minor"/>
    </font>
    <font>
      <sz val="11"/>
      <color theme="1"/>
      <name val="Calibri"/>
      <family val="2"/>
      <scheme val="minor"/>
    </font>
    <font>
      <sz val="9"/>
      <name val="Times New Roman"/>
      <family val="1"/>
    </font>
    <font>
      <sz val="9"/>
      <color indexed="8"/>
      <name val="Times New Roman"/>
      <family val="1"/>
    </font>
    <font>
      <sz val="10"/>
      <name val="Arial"/>
      <family val="2"/>
    </font>
    <font>
      <b/>
      <sz val="9"/>
      <name val="Times New Roman"/>
      <family val="1"/>
    </font>
    <font>
      <b/>
      <vertAlign val="subscript"/>
      <sz val="9"/>
      <name val="Times New Roman"/>
      <family val="1"/>
    </font>
    <font>
      <vertAlign val="subscript"/>
      <sz val="9"/>
      <name val="Times New Roman"/>
      <family val="1"/>
    </font>
    <font>
      <strike/>
      <sz val="9"/>
      <color indexed="8"/>
      <name val="Times New Roman"/>
      <family val="1"/>
    </font>
    <font>
      <sz val="9"/>
      <color rgb="FF000000"/>
      <name val="Times New Roman"/>
      <family val="1"/>
    </font>
    <font>
      <b/>
      <i/>
      <sz val="9"/>
      <name val="Times New Roman"/>
      <family val="1"/>
    </font>
    <font>
      <sz val="8"/>
      <name val="Arial"/>
      <family val="2"/>
    </font>
    <font>
      <sz val="9"/>
      <color theme="1"/>
      <name val="Times New Roman"/>
      <family val="1"/>
    </font>
    <font>
      <b/>
      <sz val="10"/>
      <name val="Times New Roman"/>
      <family val="1"/>
    </font>
    <font>
      <sz val="10"/>
      <name val="Times New Roman"/>
      <family val="1"/>
    </font>
  </fonts>
  <fills count="4">
    <fill>
      <patternFill patternType="none"/>
    </fill>
    <fill>
      <patternFill patternType="gray125"/>
    </fill>
    <fill>
      <patternFill patternType="solid">
        <fgColor indexed="27"/>
        <bgColor indexed="64"/>
      </patternFill>
    </fill>
    <fill>
      <patternFill patternType="solid">
        <fgColor indexed="41"/>
        <bgColor indexed="64"/>
      </patternFill>
    </fill>
  </fills>
  <borders count="22">
    <border>
      <left/>
      <right/>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bottom style="medium">
        <color indexed="64"/>
      </bottom>
      <diagonal/>
    </border>
    <border>
      <left style="thin">
        <color indexed="64"/>
      </left>
      <right style="medium">
        <color indexed="64"/>
      </right>
      <top style="double">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double">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6">
    <xf numFmtId="0" fontId="0" fillId="0" borderId="0"/>
    <xf numFmtId="43" fontId="5" fillId="0" borderId="0" applyFont="0" applyFill="0" applyBorder="0" applyAlignment="0" applyProtection="0"/>
    <xf numFmtId="9" fontId="5" fillId="0" borderId="0" applyFont="0" applyFill="0" applyBorder="0" applyAlignment="0" applyProtection="0"/>
    <xf numFmtId="0" fontId="2" fillId="0" borderId="0"/>
    <xf numFmtId="0" fontId="2" fillId="0" borderId="0"/>
    <xf numFmtId="0" fontId="1" fillId="0" borderId="0"/>
  </cellStyleXfs>
  <cellXfs count="81">
    <xf numFmtId="0" fontId="0" fillId="0" borderId="0" xfId="0"/>
    <xf numFmtId="3" fontId="0" fillId="0" borderId="0" xfId="0" applyNumberFormat="1"/>
    <xf numFmtId="3" fontId="0" fillId="0" borderId="0" xfId="0" applyNumberFormat="1" applyAlignment="1">
      <alignment vertical="center"/>
    </xf>
    <xf numFmtId="3" fontId="0" fillId="0" borderId="0" xfId="0" quotePrefix="1" applyNumberFormat="1"/>
    <xf numFmtId="3" fontId="0" fillId="0" borderId="0" xfId="0" applyNumberFormat="1" applyFill="1" applyAlignment="1">
      <alignment vertical="center"/>
    </xf>
    <xf numFmtId="3" fontId="4" fillId="0" borderId="0" xfId="0" applyNumberFormat="1" applyFont="1" applyAlignment="1">
      <alignment vertical="center"/>
    </xf>
    <xf numFmtId="43" fontId="6" fillId="2" borderId="1" xfId="1" applyFont="1" applyFill="1" applyBorder="1" applyAlignment="1">
      <alignment vertical="center"/>
    </xf>
    <xf numFmtId="43" fontId="6" fillId="2" borderId="2" xfId="1" applyFont="1" applyFill="1" applyBorder="1" applyAlignment="1">
      <alignment horizontal="center" vertical="center"/>
    </xf>
    <xf numFmtId="43" fontId="6" fillId="2" borderId="3" xfId="1" applyFont="1" applyFill="1" applyBorder="1" applyAlignment="1">
      <alignment horizontal="center" vertical="center" wrapText="1"/>
    </xf>
    <xf numFmtId="43" fontId="6" fillId="2" borderId="4" xfId="1" applyFont="1" applyFill="1" applyBorder="1" applyAlignment="1">
      <alignment horizontal="left" vertical="center"/>
    </xf>
    <xf numFmtId="43" fontId="6" fillId="2" borderId="7" xfId="1" applyFont="1" applyFill="1" applyBorder="1" applyAlignment="1">
      <alignment horizontal="center" vertical="center"/>
    </xf>
    <xf numFmtId="43" fontId="6" fillId="2" borderId="8" xfId="1" applyFont="1" applyFill="1" applyBorder="1" applyAlignment="1" applyProtection="1">
      <alignment vertical="center"/>
    </xf>
    <xf numFmtId="9" fontId="6" fillId="3" borderId="10" xfId="2" applyFont="1" applyFill="1" applyBorder="1" applyAlignment="1">
      <alignment horizontal="right"/>
    </xf>
    <xf numFmtId="43" fontId="6" fillId="2" borderId="11" xfId="1" applyFont="1" applyFill="1" applyBorder="1" applyAlignment="1" applyProtection="1">
      <alignment vertical="center"/>
    </xf>
    <xf numFmtId="164" fontId="6" fillId="3" borderId="12" xfId="1" applyNumberFormat="1" applyFont="1" applyFill="1" applyBorder="1" applyAlignment="1">
      <alignment horizontal="right"/>
    </xf>
    <xf numFmtId="43" fontId="3" fillId="3" borderId="13" xfId="1" applyFont="1" applyFill="1" applyBorder="1" applyAlignment="1" applyProtection="1">
      <alignment horizontal="left" vertical="center" indent="2"/>
    </xf>
    <xf numFmtId="164" fontId="3" fillId="3" borderId="14" xfId="1" applyNumberFormat="1" applyFont="1" applyFill="1" applyBorder="1" applyAlignment="1">
      <alignment horizontal="right"/>
    </xf>
    <xf numFmtId="43" fontId="3" fillId="3" borderId="13" xfId="1" applyFont="1" applyFill="1" applyBorder="1" applyAlignment="1">
      <alignment horizontal="left" vertical="center" indent="5"/>
    </xf>
    <xf numFmtId="164" fontId="3" fillId="0" borderId="14" xfId="1" applyNumberFormat="1" applyFont="1" applyBorder="1" applyAlignment="1">
      <alignment horizontal="right"/>
    </xf>
    <xf numFmtId="43" fontId="3" fillId="3" borderId="15" xfId="1" applyFont="1" applyFill="1" applyBorder="1" applyAlignment="1">
      <alignment horizontal="left" vertical="center" indent="2"/>
    </xf>
    <xf numFmtId="43" fontId="3" fillId="3" borderId="13" xfId="1" applyFont="1" applyFill="1" applyBorder="1" applyAlignment="1">
      <alignment horizontal="left" vertical="center" wrapText="1" indent="2"/>
    </xf>
    <xf numFmtId="43" fontId="3" fillId="2" borderId="13" xfId="1" applyFont="1" applyFill="1" applyBorder="1" applyAlignment="1">
      <alignment horizontal="left" vertical="center" indent="2"/>
    </xf>
    <xf numFmtId="43" fontId="3" fillId="3" borderId="15" xfId="1" applyFont="1" applyFill="1" applyBorder="1" applyAlignment="1" applyProtection="1">
      <alignment horizontal="left" vertical="center" indent="2"/>
    </xf>
    <xf numFmtId="164" fontId="3" fillId="0" borderId="17" xfId="1" applyNumberFormat="1" applyFont="1" applyBorder="1" applyAlignment="1">
      <alignment horizontal="right"/>
    </xf>
    <xf numFmtId="4" fontId="4" fillId="0" borderId="0" xfId="0" applyNumberFormat="1" applyFont="1" applyAlignment="1">
      <alignment vertical="center"/>
    </xf>
    <xf numFmtId="49" fontId="3" fillId="0" borderId="0" xfId="0" applyNumberFormat="1" applyFont="1" applyAlignment="1"/>
    <xf numFmtId="43" fontId="6" fillId="2" borderId="5" xfId="1" applyFont="1" applyFill="1" applyBorder="1" applyAlignment="1">
      <alignment horizontal="center" vertical="center"/>
    </xf>
    <xf numFmtId="1" fontId="6" fillId="2" borderId="2" xfId="1" applyNumberFormat="1" applyFont="1" applyFill="1" applyBorder="1" applyAlignment="1">
      <alignment horizontal="center" vertical="center"/>
    </xf>
    <xf numFmtId="164" fontId="3" fillId="0" borderId="0" xfId="1" applyNumberFormat="1" applyFont="1" applyBorder="1" applyAlignment="1">
      <alignment horizontal="right"/>
    </xf>
    <xf numFmtId="43" fontId="6" fillId="2" borderId="5" xfId="1" applyFont="1" applyFill="1" applyBorder="1" applyAlignment="1">
      <alignment horizontal="center" vertical="center"/>
    </xf>
    <xf numFmtId="0" fontId="0" fillId="0" borderId="0" xfId="0"/>
    <xf numFmtId="43" fontId="6" fillId="2" borderId="5" xfId="1" applyFont="1" applyFill="1" applyBorder="1" applyAlignment="1">
      <alignment horizontal="center" vertical="center"/>
    </xf>
    <xf numFmtId="43" fontId="3" fillId="3" borderId="13" xfId="1" applyFont="1" applyFill="1" applyBorder="1" applyAlignment="1">
      <alignment horizontal="left" vertical="center" indent="7"/>
    </xf>
    <xf numFmtId="43" fontId="3" fillId="3" borderId="16" xfId="1" applyFont="1" applyFill="1" applyBorder="1" applyAlignment="1">
      <alignment horizontal="left" vertical="center" indent="7"/>
    </xf>
    <xf numFmtId="43" fontId="3" fillId="3" borderId="15" xfId="1" applyFont="1" applyFill="1" applyBorder="1" applyAlignment="1" applyProtection="1">
      <alignment horizontal="left" vertical="center" indent="7"/>
    </xf>
    <xf numFmtId="164" fontId="0" fillId="0" borderId="0" xfId="0" applyNumberFormat="1"/>
    <xf numFmtId="165" fontId="0" fillId="0" borderId="0" xfId="0" applyNumberFormat="1"/>
    <xf numFmtId="166" fontId="0" fillId="0" borderId="0" xfId="0" applyNumberFormat="1"/>
    <xf numFmtId="3" fontId="13" fillId="0" borderId="14" xfId="5" applyNumberFormat="1" applyFont="1" applyBorder="1"/>
    <xf numFmtId="3" fontId="13" fillId="0" borderId="17" xfId="5" applyNumberFormat="1" applyFont="1" applyBorder="1"/>
    <xf numFmtId="43" fontId="3" fillId="3" borderId="14" xfId="1" applyFont="1" applyFill="1" applyBorder="1" applyAlignment="1" applyProtection="1">
      <alignment horizontal="left" vertical="center" indent="2"/>
    </xf>
    <xf numFmtId="3" fontId="0" fillId="0" borderId="14" xfId="0" quotePrefix="1" applyNumberFormat="1" applyBorder="1"/>
    <xf numFmtId="43" fontId="3" fillId="3" borderId="17" xfId="1" applyFont="1" applyFill="1" applyBorder="1" applyAlignment="1" applyProtection="1">
      <alignment horizontal="left" vertical="center" indent="2"/>
    </xf>
    <xf numFmtId="3" fontId="0" fillId="0" borderId="17" xfId="0" quotePrefix="1" applyNumberFormat="1" applyBorder="1"/>
    <xf numFmtId="164" fontId="6" fillId="3" borderId="9" xfId="1" applyNumberFormat="1" applyFont="1" applyFill="1" applyBorder="1" applyAlignment="1">
      <alignment horizontal="right"/>
    </xf>
    <xf numFmtId="43" fontId="10" fillId="3" borderId="14" xfId="1" applyFont="1" applyFill="1" applyBorder="1" applyAlignment="1" applyProtection="1">
      <alignment horizontal="left" vertical="center" indent="2"/>
    </xf>
    <xf numFmtId="43" fontId="3" fillId="3" borderId="14" xfId="1" applyFont="1" applyFill="1" applyBorder="1" applyAlignment="1">
      <alignment horizontal="left" vertical="center" indent="2"/>
    </xf>
    <xf numFmtId="43" fontId="3" fillId="3" borderId="14" xfId="1" applyFont="1" applyFill="1" applyBorder="1" applyAlignment="1">
      <alignment horizontal="left" vertical="center" wrapText="1" indent="2"/>
    </xf>
    <xf numFmtId="43" fontId="6" fillId="2" borderId="12" xfId="1" applyFont="1" applyFill="1" applyBorder="1" applyAlignment="1" applyProtection="1">
      <alignment vertical="center"/>
    </xf>
    <xf numFmtId="43" fontId="3" fillId="3" borderId="17" xfId="1" applyFont="1" applyFill="1" applyBorder="1" applyAlignment="1">
      <alignment horizontal="left" vertical="center" indent="2"/>
    </xf>
    <xf numFmtId="43" fontId="3" fillId="3" borderId="14" xfId="1" applyFont="1" applyFill="1" applyBorder="1" applyAlignment="1">
      <alignment horizontal="left" vertical="center" indent="5"/>
    </xf>
    <xf numFmtId="9" fontId="6" fillId="3" borderId="19" xfId="2" applyFont="1" applyFill="1" applyBorder="1" applyAlignment="1">
      <alignment horizontal="right"/>
    </xf>
    <xf numFmtId="43" fontId="6" fillId="2" borderId="18" xfId="1" applyFont="1" applyFill="1" applyBorder="1" applyAlignment="1" applyProtection="1">
      <alignment vertical="center"/>
    </xf>
    <xf numFmtId="43" fontId="3" fillId="2" borderId="14" xfId="1" applyFont="1" applyFill="1" applyBorder="1" applyAlignment="1">
      <alignment horizontal="left" vertical="center" indent="2"/>
    </xf>
    <xf numFmtId="43" fontId="3" fillId="3" borderId="14" xfId="1" applyFont="1" applyFill="1" applyBorder="1" applyAlignment="1">
      <alignment horizontal="left" vertical="center" indent="7"/>
    </xf>
    <xf numFmtId="43" fontId="3" fillId="3" borderId="17" xfId="1" applyFont="1" applyFill="1" applyBorder="1" applyAlignment="1" applyProtection="1">
      <alignment horizontal="left" vertical="center" indent="7"/>
    </xf>
    <xf numFmtId="164" fontId="6" fillId="3" borderId="18" xfId="1" applyNumberFormat="1" applyFont="1" applyFill="1" applyBorder="1" applyAlignment="1">
      <alignment horizontal="right"/>
    </xf>
    <xf numFmtId="43" fontId="6" fillId="2" borderId="5" xfId="1" applyFont="1" applyFill="1" applyBorder="1" applyAlignment="1">
      <alignment horizontal="center" vertical="center"/>
    </xf>
    <xf numFmtId="0" fontId="14" fillId="0" borderId="0" xfId="0" applyFont="1"/>
    <xf numFmtId="0" fontId="15" fillId="0" borderId="0" xfId="0" applyFont="1"/>
    <xf numFmtId="3" fontId="14" fillId="0" borderId="0" xfId="0" applyNumberFormat="1" applyFont="1" applyFill="1" applyAlignment="1">
      <alignment vertical="center"/>
    </xf>
    <xf numFmtId="3" fontId="15" fillId="0" borderId="0" xfId="0" applyNumberFormat="1" applyFont="1" applyFill="1" applyAlignment="1">
      <alignment vertical="center"/>
    </xf>
    <xf numFmtId="3" fontId="15" fillId="0" borderId="0" xfId="0" applyNumberFormat="1" applyFont="1" applyAlignment="1">
      <alignment vertical="center"/>
    </xf>
    <xf numFmtId="3" fontId="15" fillId="0" borderId="0" xfId="0" applyNumberFormat="1" applyFont="1"/>
    <xf numFmtId="3" fontId="15" fillId="0" borderId="0" xfId="0" applyNumberFormat="1" applyFont="1" applyAlignment="1">
      <alignment horizontal="right"/>
    </xf>
    <xf numFmtId="3" fontId="15" fillId="0" borderId="0" xfId="0" quotePrefix="1" applyNumberFormat="1" applyFont="1"/>
    <xf numFmtId="1" fontId="15" fillId="0" borderId="0" xfId="0" quotePrefix="1" applyNumberFormat="1" applyFont="1" applyAlignment="1">
      <alignment horizontal="right"/>
    </xf>
    <xf numFmtId="0" fontId="15" fillId="0" borderId="0" xfId="0" applyNumberFormat="1" applyFont="1" applyAlignment="1">
      <alignment horizontal="right"/>
    </xf>
    <xf numFmtId="3" fontId="15" fillId="0" borderId="17" xfId="0" quotePrefix="1" applyNumberFormat="1" applyFont="1" applyBorder="1"/>
    <xf numFmtId="3" fontId="15" fillId="0" borderId="14" xfId="0" quotePrefix="1" applyNumberFormat="1" applyFont="1" applyBorder="1"/>
    <xf numFmtId="164" fontId="15" fillId="0" borderId="0" xfId="0" applyNumberFormat="1" applyFont="1"/>
    <xf numFmtId="165" fontId="15" fillId="0" borderId="0" xfId="0" applyNumberFormat="1" applyFont="1"/>
    <xf numFmtId="166" fontId="15" fillId="0" borderId="0" xfId="0" applyNumberFormat="1" applyFont="1"/>
    <xf numFmtId="0" fontId="15" fillId="0" borderId="0" xfId="0" applyFont="1" applyBorder="1"/>
    <xf numFmtId="43" fontId="15" fillId="0" borderId="0" xfId="0" applyNumberFormat="1" applyFont="1"/>
    <xf numFmtId="164" fontId="3" fillId="3" borderId="17" xfId="1" applyNumberFormat="1" applyFont="1" applyFill="1" applyBorder="1" applyAlignment="1">
      <alignment horizontal="right"/>
    </xf>
    <xf numFmtId="9" fontId="6" fillId="3" borderId="21" xfId="2" applyFont="1" applyFill="1" applyBorder="1" applyAlignment="1">
      <alignment horizontal="right"/>
    </xf>
    <xf numFmtId="9" fontId="6" fillId="3" borderId="20" xfId="2" applyFont="1" applyFill="1" applyBorder="1" applyAlignment="1">
      <alignment horizontal="right"/>
    </xf>
    <xf numFmtId="167" fontId="6" fillId="3" borderId="10" xfId="2" applyNumberFormat="1" applyFont="1" applyFill="1" applyBorder="1" applyAlignment="1">
      <alignment horizontal="right"/>
    </xf>
    <xf numFmtId="43" fontId="6" fillId="2" borderId="5" xfId="1" applyFont="1" applyFill="1" applyBorder="1" applyAlignment="1">
      <alignment horizontal="center" vertical="center"/>
    </xf>
    <xf numFmtId="43" fontId="6" fillId="2" borderId="6" xfId="1" applyFont="1" applyFill="1" applyBorder="1" applyAlignment="1">
      <alignment horizontal="center" vertical="center"/>
    </xf>
  </cellXfs>
  <cellStyles count="6">
    <cellStyle name="Comma" xfId="1" builtinId="3"/>
    <cellStyle name="Normal" xfId="0" builtinId="0"/>
    <cellStyle name="Normal 2" xfId="5"/>
    <cellStyle name="Normal 2 3" xfId="3"/>
    <cellStyle name="Normal 6" xfId="4"/>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76200</xdr:colOff>
      <xdr:row>5</xdr:row>
      <xdr:rowOff>146050</xdr:rowOff>
    </xdr:from>
    <xdr:to>
      <xdr:col>8</xdr:col>
      <xdr:colOff>120650</xdr:colOff>
      <xdr:row>32</xdr:row>
      <xdr:rowOff>95250</xdr:rowOff>
    </xdr:to>
    <xdr:sp macro="" textlink="">
      <xdr:nvSpPr>
        <xdr:cNvPr id="2" name="TextBox 1"/>
        <xdr:cNvSpPr txBox="1"/>
      </xdr:nvSpPr>
      <xdr:spPr>
        <a:xfrm>
          <a:off x="76200" y="939800"/>
          <a:ext cx="4921250" cy="4235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600" b="1" i="0">
              <a:solidFill>
                <a:sysClr val="windowText" lastClr="000000"/>
              </a:solidFill>
              <a:effectLst/>
              <a:latin typeface="Times New Roman" panose="02020603050405020304" pitchFamily="18" charset="0"/>
              <a:ea typeface="+mn-ea"/>
              <a:cs typeface="Times New Roman" panose="02020603050405020304" pitchFamily="18" charset="0"/>
            </a:rPr>
            <a:t>dcceew.gov.au</a:t>
          </a:r>
          <a:endParaRPr lang="en-AU" sz="1100" b="1" i="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AU" sz="1100" b="0" i="0">
            <a:solidFill>
              <a:schemeClr val="dk1"/>
            </a:solidFill>
            <a:effectLst/>
            <a:latin typeface="Times New Roman" panose="02020603050405020304" pitchFamily="18" charset="0"/>
            <a:ea typeface="+mn-ea"/>
            <a:cs typeface="Times New Roman" panose="02020603050405020304" pitchFamily="18" charset="0"/>
          </a:endParaRPr>
        </a:p>
        <a:p>
          <a:r>
            <a:rPr lang="en-AU" sz="1100" b="0" i="0">
              <a:solidFill>
                <a:schemeClr val="dk1"/>
              </a:solidFill>
              <a:effectLst/>
              <a:latin typeface="Times New Roman" panose="02020603050405020304" pitchFamily="18" charset="0"/>
              <a:ea typeface="+mn-ea"/>
              <a:cs typeface="Times New Roman" panose="02020603050405020304" pitchFamily="18" charset="0"/>
            </a:rPr>
            <a:t>The State and Territory Greenhouse Gas Inventories 2020 provide an overview of the latest available estimates of greenhouse gas emissions for Australia’s states and territories on a United Nations Framework Convention on Climate Change (UNFCCC) accounting basis.</a:t>
          </a:r>
        </a:p>
        <a:p>
          <a:endParaRPr lang="en-AU" sz="1100" b="0" i="0">
            <a:solidFill>
              <a:schemeClr val="dk1"/>
            </a:solidFill>
            <a:effectLst/>
            <a:latin typeface="Times New Roman" panose="02020603050405020304" pitchFamily="18" charset="0"/>
            <a:ea typeface="+mn-ea"/>
            <a:cs typeface="Times New Roman" panose="02020603050405020304" pitchFamily="18" charset="0"/>
          </a:endParaRPr>
        </a:p>
        <a:p>
          <a:r>
            <a:rPr lang="en-AU" sz="1100" b="0" i="0">
              <a:solidFill>
                <a:schemeClr val="dk1"/>
              </a:solidFill>
              <a:effectLst/>
              <a:latin typeface="Times New Roman" panose="02020603050405020304" pitchFamily="18" charset="0"/>
              <a:ea typeface="+mn-ea"/>
              <a:cs typeface="Times New Roman" panose="02020603050405020304" pitchFamily="18" charset="0"/>
            </a:rPr>
            <a:t>The state and territory emission estimates in this report are based on national estimates in the National Inventory Report 2020, submitted to the UNFCCC.</a:t>
          </a:r>
        </a:p>
        <a:p>
          <a:r>
            <a:rPr lang="en-AU" sz="1100" b="0" i="0">
              <a:solidFill>
                <a:schemeClr val="dk1"/>
              </a:solidFill>
              <a:effectLst/>
              <a:latin typeface="Times New Roman" panose="02020603050405020304" pitchFamily="18" charset="0"/>
              <a:ea typeface="+mn-ea"/>
              <a:cs typeface="Times New Roman" panose="02020603050405020304" pitchFamily="18" charset="0"/>
            </a:rPr>
            <a:t>Estimates</a:t>
          </a:r>
          <a:r>
            <a:rPr lang="en-AU" sz="1100" b="0" i="0" baseline="0">
              <a:solidFill>
                <a:schemeClr val="dk1"/>
              </a:solidFill>
              <a:effectLst/>
              <a:latin typeface="Times New Roman" panose="02020603050405020304" pitchFamily="18" charset="0"/>
              <a:ea typeface="+mn-ea"/>
              <a:cs typeface="Times New Roman" panose="02020603050405020304" pitchFamily="18" charset="0"/>
            </a:rPr>
            <a:t> for this document are provided on the basis of the Australian July-June financial year.</a:t>
          </a:r>
          <a:endParaRPr lang="en-AU" sz="1100" b="0" i="0">
            <a:solidFill>
              <a:schemeClr val="dk1"/>
            </a:solidFill>
            <a:effectLst/>
            <a:latin typeface="Times New Roman" panose="02020603050405020304" pitchFamily="18" charset="0"/>
            <a:ea typeface="+mn-ea"/>
            <a:cs typeface="Times New Roman" panose="02020603050405020304" pitchFamily="18" charset="0"/>
          </a:endParaRPr>
        </a:p>
        <a:p>
          <a:endParaRPr lang="en-AU" sz="1100" b="0" i="0">
            <a:solidFill>
              <a:schemeClr val="dk1"/>
            </a:solidFill>
            <a:effectLst/>
            <a:latin typeface="Times New Roman" panose="02020603050405020304" pitchFamily="18" charset="0"/>
            <a:ea typeface="+mn-ea"/>
            <a:cs typeface="Times New Roman" panose="02020603050405020304" pitchFamily="18" charset="0"/>
          </a:endParaRPr>
        </a:p>
        <a:p>
          <a:r>
            <a:rPr lang="en-AU" sz="1100" b="0" i="0">
              <a:solidFill>
                <a:schemeClr val="dk1"/>
              </a:solidFill>
              <a:effectLst/>
              <a:latin typeface="Times New Roman" panose="02020603050405020304" pitchFamily="18" charset="0"/>
              <a:ea typeface="+mn-ea"/>
              <a:cs typeface="Times New Roman" panose="02020603050405020304" pitchFamily="18" charset="0"/>
            </a:rPr>
            <a:t>The State and Territory Greenhouse Gas Inventories 2020 are prepared consistently with how the Australian Government will acquit its emission reduction commitments under the Paris Agreement. From this issue, we apply the 100-year time horizon GWP values from the Intergovernmental Panel on Climate Change (IPCC) Fifth Assessment Report (AR5) to estimate emissions. This is consistent with rules adopted under the UNFCCC Paris Agreement (Decision 18/CMA.1 Annex 2.D Paragraph 37).</a:t>
          </a:r>
        </a:p>
        <a:p>
          <a:endParaRPr lang="en-AU" sz="1100" baseline="0">
            <a:latin typeface="Times New Roman" panose="02020603050405020304" pitchFamily="18" charset="0"/>
            <a:cs typeface="Times New Roman" panose="02020603050405020304" pitchFamily="18" charset="0"/>
          </a:endParaRPr>
        </a:p>
        <a:p>
          <a:r>
            <a:rPr lang="en-AU" sz="1100" baseline="0">
              <a:latin typeface="Times New Roman" panose="02020603050405020304" pitchFamily="18" charset="0"/>
              <a:cs typeface="Times New Roman" panose="02020603050405020304" pitchFamily="18" charset="0"/>
            </a:rPr>
            <a:t>Version History: v3</a:t>
          </a:r>
        </a:p>
        <a:p>
          <a:endParaRPr lang="en-AU" sz="1100" baseline="0">
            <a:latin typeface="Times New Roman" panose="02020603050405020304" pitchFamily="18" charset="0"/>
            <a:cs typeface="Times New Roman" panose="02020603050405020304" pitchFamily="18" charset="0"/>
          </a:endParaRPr>
        </a:p>
        <a:p>
          <a:r>
            <a:rPr lang="en-AU" sz="1100" baseline="0">
              <a:latin typeface="Times New Roman" panose="02020603050405020304" pitchFamily="18" charset="0"/>
              <a:cs typeface="Times New Roman" panose="02020603050405020304" pitchFamily="18" charset="0"/>
            </a:rPr>
            <a:t>*the report was updated on 30 September 2022 by the Department of Climate Change, Energy, the Environment and Water to in response to outcomes from the UNFCCC's international expert review process.</a:t>
          </a:r>
          <a:endParaRPr lang="en-AU" sz="1100">
            <a:latin typeface="Times New Roman" panose="02020603050405020304" pitchFamily="18" charset="0"/>
            <a:cs typeface="Times New Roman" panose="02020603050405020304" pitchFamily="18" charset="0"/>
          </a:endParaRPr>
        </a:p>
      </xdr:txBody>
    </xdr:sp>
    <xdr:clientData/>
  </xdr:twoCellAnchor>
  <xdr:twoCellAnchor>
    <xdr:from>
      <xdr:col>0</xdr:col>
      <xdr:colOff>603250</xdr:colOff>
      <xdr:row>0</xdr:row>
      <xdr:rowOff>69850</xdr:rowOff>
    </xdr:from>
    <xdr:to>
      <xdr:col>7</xdr:col>
      <xdr:colOff>25400</xdr:colOff>
      <xdr:row>5</xdr:row>
      <xdr:rowOff>38100</xdr:rowOff>
    </xdr:to>
    <xdr:pic>
      <xdr:nvPicPr>
        <xdr:cNvPr id="4" name="Picture 3" title="Australian Government Department of Climate Change, Energy, the Environment and Water Logo"/>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603250" y="69850"/>
          <a:ext cx="3689350" cy="762000"/>
        </a:xfrm>
        <a:prstGeom prst="rect">
          <a:avLst/>
        </a:prstGeom>
        <a:solidFill>
          <a:schemeClr val="bg1"/>
        </a:solidFill>
        <a:ln>
          <a:noFill/>
        </a:ln>
        <a:extLst>
          <a:ext uri="{53640926-AAD7-44d8-BBD7-CCE9431645EC}">
            <a14:shadowObscured xmlns:lc="http://schemas.openxmlformats.org/drawingml/2006/lockedCanvas" xmlns:a14="http://schemas.microsoft.com/office/drawing/2010/main" xmlns:w="http://schemas.openxmlformats.org/wordprocessingml/2006/main" xmlns:w10="urn:schemas-microsoft-com:office:word" xmlns:v="urn:schemas-microsoft-com:vml" xmlns:o="urn:schemas-microsoft-com:office:office" xmlns:mv="urn:schemas-microsoft-com:mac:vml" xmlns:mo="http://schemas.microsoft.com/office/mac/office/2008/main" xmlns=""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6se="http://schemas.microsoft.com/office/word/2015/wordml/symex" xmlns:w16sdtdh="http://schemas.microsoft.com/office/word/2020/wordml/sdtdatahash" xmlns:w16="http://schemas.microsoft.com/office/word/2018/wordml" xmlns:w16cid="http://schemas.microsoft.com/office/word/2016/wordml/cid" xmlns:w16cex="http://schemas.microsoft.com/office/word/2018/wordml/cex"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oel="http://schemas.microsoft.com/office/2019/extlst" xmlns:am3d="http://schemas.microsoft.com/office/drawing/2017/model3d" xmlns:aink="http://schemas.microsoft.com/office/drawing/2016/ink" xmlns:mc="http://schemas.openxmlformats.org/markup-compatibility/2006" xmlns:cx8="http://schemas.microsoft.com/office/drawing/2016/5/14/chartex" xmlns:cx7="http://schemas.microsoft.com/office/drawing/2016/5/13/chartex" xmlns:cx6="http://schemas.microsoft.com/office/drawing/2016/5/12/chartex" xmlns:cx5="http://schemas.microsoft.com/office/drawing/2016/5/11/chartex" xmlns:cx4="http://schemas.microsoft.com/office/drawing/2016/5/10/chartex" xmlns:cx3="http://schemas.microsoft.com/office/drawing/2016/5/9/chartex" xmlns:cx2="http://schemas.microsoft.com/office/drawing/2015/10/21/chartex" xmlns:cx1="http://schemas.microsoft.com/office/drawing/2015/9/8/chartex" xmlns:cx="http://schemas.microsoft.com/office/drawing/2014/chartex" xmlns:wpc="http://schemas.microsoft.com/office/word/2010/wordprocessingCanva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597605</xdr:colOff>
      <xdr:row>0</xdr:row>
      <xdr:rowOff>154518</xdr:rowOff>
    </xdr:from>
    <xdr:to>
      <xdr:col>10</xdr:col>
      <xdr:colOff>597605</xdr:colOff>
      <xdr:row>36</xdr:row>
      <xdr:rowOff>154518</xdr:rowOff>
    </xdr:to>
    <xdr:sp macro="" textlink="">
      <xdr:nvSpPr>
        <xdr:cNvPr id="3" name="TextBox 2"/>
        <xdr:cNvSpPr txBox="1"/>
      </xdr:nvSpPr>
      <xdr:spPr>
        <a:xfrm>
          <a:off x="597605" y="154518"/>
          <a:ext cx="6067778" cy="584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000" u="sng">
              <a:solidFill>
                <a:schemeClr val="dk1"/>
              </a:solidFill>
              <a:effectLst/>
              <a:latin typeface="Times New Roman" panose="02020603050405020304" pitchFamily="18" charset="0"/>
              <a:ea typeface="+mn-ea"/>
              <a:cs typeface="Times New Roman" panose="02020603050405020304" pitchFamily="18" charset="0"/>
            </a:rPr>
            <a:t>Copyright</a:t>
          </a:r>
          <a:endParaRPr lang="en-AU" sz="2000">
            <a:solidFill>
              <a:schemeClr val="dk1"/>
            </a:solidFill>
            <a:effectLst/>
            <a:latin typeface="Times New Roman" panose="02020603050405020304" pitchFamily="18" charset="0"/>
            <a:ea typeface="+mn-ea"/>
            <a:cs typeface="Times New Roman" panose="02020603050405020304" pitchFamily="18" charset="0"/>
          </a:endParaRPr>
        </a:p>
        <a:p>
          <a:r>
            <a:rPr lang="en-AU" sz="1100" b="1">
              <a:solidFill>
                <a:schemeClr val="dk1"/>
              </a:solidFill>
              <a:effectLst/>
              <a:latin typeface="Times New Roman" panose="02020603050405020304" pitchFamily="18" charset="0"/>
              <a:ea typeface="+mn-ea"/>
              <a:cs typeface="Times New Roman" panose="02020603050405020304" pitchFamily="18" charset="0"/>
            </a:rPr>
            <a:t>© Commonwealth of Australia 2022</a:t>
          </a:r>
          <a:endParaRPr lang="en-AU" sz="1100">
            <a:solidFill>
              <a:schemeClr val="dk1"/>
            </a:solidFill>
            <a:effectLst/>
            <a:latin typeface="Times New Roman" panose="02020603050405020304" pitchFamily="18" charset="0"/>
            <a:ea typeface="+mn-ea"/>
            <a:cs typeface="Times New Roman" panose="02020603050405020304" pitchFamily="18" charset="0"/>
          </a:endParaRPr>
        </a:p>
        <a:p>
          <a:r>
            <a:rPr lang="en-AU" sz="1100" b="1">
              <a:solidFill>
                <a:schemeClr val="dk1"/>
              </a:solidFill>
              <a:effectLst/>
              <a:latin typeface="Times New Roman" panose="02020603050405020304" pitchFamily="18" charset="0"/>
              <a:ea typeface="+mn-ea"/>
              <a:cs typeface="Times New Roman" panose="02020603050405020304" pitchFamily="18" charset="0"/>
            </a:rPr>
            <a:t>Ownership of intellectual property rights</a:t>
          </a:r>
          <a:endParaRPr lang="en-AU" sz="1100">
            <a:solidFill>
              <a:schemeClr val="dk1"/>
            </a:solidFill>
            <a:effectLst/>
            <a:latin typeface="Times New Roman" panose="02020603050405020304" pitchFamily="18" charset="0"/>
            <a:ea typeface="+mn-ea"/>
            <a:cs typeface="Times New Roman" panose="02020603050405020304" pitchFamily="18" charset="0"/>
          </a:endParaRPr>
        </a:p>
        <a:p>
          <a:r>
            <a:rPr lang="en-AU" sz="1100">
              <a:solidFill>
                <a:schemeClr val="dk1"/>
              </a:solidFill>
              <a:effectLst/>
              <a:latin typeface="Times New Roman" panose="02020603050405020304" pitchFamily="18" charset="0"/>
              <a:ea typeface="+mn-ea"/>
              <a:cs typeface="Times New Roman" panose="02020603050405020304" pitchFamily="18" charset="0"/>
            </a:rPr>
            <a:t>Unless otherwise noted, copyright (and any other intellectual property rights) in this publication is owned by the Commonwealth of Australia (referred to as the Commonwealth).</a:t>
          </a:r>
        </a:p>
        <a:p>
          <a:r>
            <a:rPr lang="en-AU" sz="1100" b="1">
              <a:solidFill>
                <a:schemeClr val="dk1"/>
              </a:solidFill>
              <a:effectLst/>
              <a:latin typeface="Times New Roman" panose="02020603050405020304" pitchFamily="18" charset="0"/>
              <a:ea typeface="+mn-ea"/>
              <a:cs typeface="Times New Roman" panose="02020603050405020304" pitchFamily="18" charset="0"/>
            </a:rPr>
            <a:t>Creative Commons licence</a:t>
          </a:r>
        </a:p>
        <a:p>
          <a:endParaRPr lang="en-AU" sz="1100" b="1">
            <a:solidFill>
              <a:schemeClr val="dk1"/>
            </a:solidFill>
            <a:effectLst/>
            <a:latin typeface="Times New Roman" panose="02020603050405020304" pitchFamily="18" charset="0"/>
            <a:ea typeface="+mn-ea"/>
            <a:cs typeface="Times New Roman" panose="02020603050405020304" pitchFamily="18" charset="0"/>
          </a:endParaRPr>
        </a:p>
        <a:p>
          <a:endParaRPr lang="en-AU" sz="1100" b="1">
            <a:solidFill>
              <a:schemeClr val="dk1"/>
            </a:solidFill>
            <a:effectLst/>
            <a:latin typeface="Times New Roman" panose="02020603050405020304" pitchFamily="18" charset="0"/>
            <a:ea typeface="+mn-ea"/>
            <a:cs typeface="Times New Roman" panose="02020603050405020304" pitchFamily="18" charset="0"/>
          </a:endParaRPr>
        </a:p>
        <a:p>
          <a:endParaRPr lang="en-AU" sz="1100">
            <a:solidFill>
              <a:schemeClr val="dk1"/>
            </a:solidFill>
            <a:effectLst/>
            <a:latin typeface="Times New Roman" panose="02020603050405020304" pitchFamily="18" charset="0"/>
            <a:ea typeface="+mn-ea"/>
            <a:cs typeface="Times New Roman" panose="02020603050405020304" pitchFamily="18" charset="0"/>
          </a:endParaRPr>
        </a:p>
        <a:p>
          <a:r>
            <a:rPr lang="en-AU" sz="1100" b="1">
              <a:solidFill>
                <a:schemeClr val="dk1"/>
              </a:solidFill>
              <a:effectLst/>
              <a:latin typeface="Times New Roman" panose="02020603050405020304" pitchFamily="18" charset="0"/>
              <a:ea typeface="+mn-ea"/>
              <a:cs typeface="Times New Roman" panose="02020603050405020304" pitchFamily="18" charset="0"/>
            </a:rPr>
            <a:t>Attribution </a:t>
          </a:r>
          <a:endParaRPr lang="en-AU" sz="1100">
            <a:solidFill>
              <a:schemeClr val="dk1"/>
            </a:solidFill>
            <a:effectLst/>
            <a:latin typeface="Times New Roman" panose="02020603050405020304" pitchFamily="18" charset="0"/>
            <a:ea typeface="+mn-ea"/>
            <a:cs typeface="Times New Roman" panose="02020603050405020304" pitchFamily="18" charset="0"/>
          </a:endParaRPr>
        </a:p>
        <a:p>
          <a:r>
            <a:rPr lang="en-AU" sz="1100" b="1">
              <a:solidFill>
                <a:schemeClr val="dk1"/>
              </a:solidFill>
              <a:effectLst/>
              <a:latin typeface="Times New Roman" panose="02020603050405020304" pitchFamily="18" charset="0"/>
              <a:ea typeface="+mn-ea"/>
              <a:cs typeface="Times New Roman" panose="02020603050405020304" pitchFamily="18" charset="0"/>
            </a:rPr>
            <a:t>CC BY</a:t>
          </a:r>
          <a:endParaRPr lang="en-AU" sz="1100">
            <a:solidFill>
              <a:schemeClr val="dk1"/>
            </a:solidFill>
            <a:effectLst/>
            <a:latin typeface="Times New Roman" panose="02020603050405020304" pitchFamily="18" charset="0"/>
            <a:ea typeface="+mn-ea"/>
            <a:cs typeface="Times New Roman" panose="02020603050405020304" pitchFamily="18" charset="0"/>
          </a:endParaRPr>
        </a:p>
        <a:p>
          <a:r>
            <a:rPr lang="en-AU" sz="1100">
              <a:solidFill>
                <a:schemeClr val="dk1"/>
              </a:solidFill>
              <a:effectLst/>
              <a:latin typeface="Times New Roman" panose="02020603050405020304" pitchFamily="18" charset="0"/>
              <a:ea typeface="+mn-ea"/>
              <a:cs typeface="Times New Roman" panose="02020603050405020304" pitchFamily="18" charset="0"/>
            </a:rPr>
            <a:t>All material in this publication is licensed under a Creative Commons Attribution 4.0 International Licence, save for content supplied by third parties, logos, any material protected by trademark or otherwise noted in this publication, and the Commonwealth Coat of Arms.</a:t>
          </a:r>
        </a:p>
        <a:p>
          <a:r>
            <a:rPr lang="en-AU" sz="1100">
              <a:solidFill>
                <a:schemeClr val="dk1"/>
              </a:solidFill>
              <a:effectLst/>
              <a:latin typeface="Times New Roman" panose="02020603050405020304" pitchFamily="18" charset="0"/>
              <a:ea typeface="+mn-ea"/>
              <a:cs typeface="Times New Roman" panose="02020603050405020304" pitchFamily="18" charset="0"/>
            </a:rPr>
            <a:t>Creative Commons Attribution 4.0 International Licence is a standard form licence agreement that allows you to copy, distribute, transmit and adapt this publication provided you attribute the work. </a:t>
          </a:r>
          <a:br>
            <a:rPr lang="en-AU" sz="1100">
              <a:solidFill>
                <a:schemeClr val="dk1"/>
              </a:solidFill>
              <a:effectLst/>
              <a:latin typeface="Times New Roman" panose="02020603050405020304" pitchFamily="18" charset="0"/>
              <a:ea typeface="+mn-ea"/>
              <a:cs typeface="Times New Roman" panose="02020603050405020304" pitchFamily="18" charset="0"/>
            </a:rPr>
          </a:br>
          <a:r>
            <a:rPr lang="en-AU" sz="1100">
              <a:solidFill>
                <a:schemeClr val="dk1"/>
              </a:solidFill>
              <a:effectLst/>
              <a:latin typeface="Times New Roman" panose="02020603050405020304" pitchFamily="18" charset="0"/>
              <a:ea typeface="+mn-ea"/>
              <a:cs typeface="Times New Roman" panose="02020603050405020304" pitchFamily="18" charset="0"/>
            </a:rPr>
            <a:t>A summary of the licence terms is available from </a:t>
          </a:r>
          <a:r>
            <a:rPr lang="en-AU" sz="1100" u="sng">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https://creativecommons.org/licenses/by/4.0/</a:t>
          </a:r>
          <a:endParaRPr lang="en-AU" sz="1100">
            <a:solidFill>
              <a:schemeClr val="dk1"/>
            </a:solidFill>
            <a:effectLst/>
            <a:latin typeface="Times New Roman" panose="02020603050405020304" pitchFamily="18" charset="0"/>
            <a:ea typeface="+mn-ea"/>
            <a:cs typeface="Times New Roman" panose="02020603050405020304" pitchFamily="18" charset="0"/>
          </a:endParaRPr>
        </a:p>
        <a:p>
          <a:r>
            <a:rPr lang="en-AU" sz="1100">
              <a:solidFill>
                <a:schemeClr val="dk1"/>
              </a:solidFill>
              <a:effectLst/>
              <a:latin typeface="Times New Roman" panose="02020603050405020304" pitchFamily="18" charset="0"/>
              <a:ea typeface="+mn-ea"/>
              <a:cs typeface="Times New Roman" panose="02020603050405020304" pitchFamily="18" charset="0"/>
            </a:rPr>
            <a:t>The full licence terms are available from </a:t>
          </a:r>
          <a:r>
            <a:rPr lang="en-AU" sz="1100" u="sng">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https://creativecommons.org/licenses/by/4.0/legalcode</a:t>
          </a:r>
          <a:endParaRPr lang="en-AU" sz="1100" u="sng">
            <a:solidFill>
              <a:schemeClr val="dk1"/>
            </a:solidFill>
            <a:effectLst/>
            <a:latin typeface="Times New Roman" panose="02020603050405020304" pitchFamily="18" charset="0"/>
            <a:ea typeface="+mn-ea"/>
            <a:cs typeface="Times New Roman" panose="02020603050405020304" pitchFamily="18" charset="0"/>
          </a:endParaRPr>
        </a:p>
        <a:p>
          <a:endParaRPr lang="en-AU" sz="1100">
            <a:solidFill>
              <a:schemeClr val="dk1"/>
            </a:solidFill>
            <a:effectLst/>
            <a:latin typeface="Times New Roman" panose="02020603050405020304" pitchFamily="18" charset="0"/>
            <a:ea typeface="+mn-ea"/>
            <a:cs typeface="Times New Roman" panose="02020603050405020304" pitchFamily="18" charset="0"/>
          </a:endParaRPr>
        </a:p>
        <a:p>
          <a:r>
            <a:rPr lang="en-AU" sz="1100">
              <a:solidFill>
                <a:schemeClr val="dk1"/>
              </a:solidFill>
              <a:effectLst/>
              <a:latin typeface="Times New Roman" panose="02020603050405020304" pitchFamily="18" charset="0"/>
              <a:ea typeface="+mn-ea"/>
              <a:cs typeface="Times New Roman" panose="02020603050405020304" pitchFamily="18" charset="0"/>
            </a:rPr>
            <a:t>This publication (and any material sourced from it) should be attributed as: </a:t>
          </a:r>
          <a:r>
            <a:rPr lang="en-AU" sz="1100" i="1">
              <a:solidFill>
                <a:schemeClr val="dk1"/>
              </a:solidFill>
              <a:effectLst/>
              <a:latin typeface="Times New Roman" panose="02020603050405020304" pitchFamily="18" charset="0"/>
              <a:ea typeface="+mn-ea"/>
              <a:cs typeface="Times New Roman" panose="02020603050405020304" pitchFamily="18" charset="0"/>
            </a:rPr>
            <a:t>National Greenhouse Accounts 2020: State and Territory Greenhouse</a:t>
          </a:r>
          <a:r>
            <a:rPr lang="en-AU" sz="1100" i="1" baseline="0">
              <a:solidFill>
                <a:schemeClr val="dk1"/>
              </a:solidFill>
              <a:effectLst/>
              <a:latin typeface="Times New Roman" panose="02020603050405020304" pitchFamily="18" charset="0"/>
              <a:ea typeface="+mn-ea"/>
              <a:cs typeface="Times New Roman" panose="02020603050405020304" pitchFamily="18" charset="0"/>
            </a:rPr>
            <a:t> Gas Inventory</a:t>
          </a:r>
          <a:r>
            <a:rPr lang="en-AU" sz="1100" i="1">
              <a:solidFill>
                <a:schemeClr val="dk1"/>
              </a:solidFill>
              <a:effectLst/>
              <a:latin typeface="Times New Roman" panose="02020603050405020304" pitchFamily="18" charset="0"/>
              <a:ea typeface="+mn-ea"/>
              <a:cs typeface="Times New Roman" panose="02020603050405020304" pitchFamily="18" charset="0"/>
            </a:rPr>
            <a:t>, Australian Government Department of Climate Change, Energy, the Environment and Water. </a:t>
          </a:r>
        </a:p>
        <a:p>
          <a:endParaRPr lang="en-AU" sz="1100">
            <a:solidFill>
              <a:schemeClr val="dk1"/>
            </a:solidFill>
            <a:effectLst/>
            <a:latin typeface="Times New Roman" panose="02020603050405020304" pitchFamily="18" charset="0"/>
            <a:ea typeface="+mn-ea"/>
            <a:cs typeface="Times New Roman" panose="02020603050405020304" pitchFamily="18" charset="0"/>
          </a:endParaRPr>
        </a:p>
        <a:p>
          <a:r>
            <a:rPr lang="en-AU" sz="1600" b="1" u="sng">
              <a:solidFill>
                <a:schemeClr val="dk1"/>
              </a:solidFill>
              <a:effectLst/>
              <a:latin typeface="Times New Roman" panose="02020603050405020304" pitchFamily="18" charset="0"/>
              <a:ea typeface="+mn-ea"/>
              <a:cs typeface="Times New Roman" panose="02020603050405020304" pitchFamily="18" charset="0"/>
            </a:rPr>
            <a:t>Disclaimer</a:t>
          </a:r>
        </a:p>
        <a:p>
          <a:r>
            <a:rPr lang="en-AU" sz="1100">
              <a:solidFill>
                <a:schemeClr val="dk1"/>
              </a:solidFill>
              <a:effectLst/>
              <a:latin typeface="Times New Roman" panose="02020603050405020304" pitchFamily="18" charset="0"/>
              <a:ea typeface="+mn-ea"/>
              <a:cs typeface="Times New Roman" panose="02020603050405020304" pitchFamily="18" charset="0"/>
            </a:rPr>
            <a:t>The Australian Government as represented by the Department of Climate Change, Energy, the Environment and Water has exercised due care and skill in the preparation and compilation of the information and data in this publication. Notwithstanding, the Commonwealth of Australia, its officers, employees, or agents disclaim any liability, including liability for negligence, loss howsoever caused, damage, injury, expense or cost incurred by any person as a result of accessing, using or relying upon any of the information or data in this publication to the maximum extent permitted by law. No representation expressed or implied is made as to the currency, accuracy, reliability or completeness of the information contained in this publication. The reader should rely on their own inquiries to independently confirm the information and comment on which they intend to act. This publication does not indicate commitment by the Australian Government to a particular course of action.</a:t>
          </a:r>
        </a:p>
        <a:p>
          <a:endParaRPr lang="en-AU"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108655</xdr:colOff>
      <xdr:row>9</xdr:row>
      <xdr:rowOff>35277</xdr:rowOff>
    </xdr:from>
    <xdr:to>
      <xdr:col>2</xdr:col>
      <xdr:colOff>223590</xdr:colOff>
      <xdr:row>10</xdr:row>
      <xdr:rowOff>135325</xdr:rowOff>
    </xdr:to>
    <xdr:pic>
      <xdr:nvPicPr>
        <xdr:cNvPr id="4" name="Picture 3">
          <a:extLst>
            <a:ext uri="{C183D7F6-B498-43B3-948B-1728B52AA6E4}">
              <adec:decorative xmlns:lc="http://schemas.openxmlformats.org/drawingml/2006/lockedCanvas" xmlns:adec="http://schemas.microsoft.com/office/drawing/2017/decorative" xmlns:wps="http://schemas.microsoft.com/office/word/2010/wordprocessingShape" xmlns:wne="http://schemas.microsoft.com/office/word/2006/wordml" xmlns:wpi="http://schemas.microsoft.com/office/word/2010/wordprocessingInk" xmlns:wpg="http://schemas.microsoft.com/office/word/2010/wordprocessingGroup" xmlns:w16se="http://schemas.microsoft.com/office/word/2015/wordml/symex" xmlns:w16sdtdh="http://schemas.microsoft.com/office/word/2020/wordml/sdtdatahash" xmlns:w16="http://schemas.microsoft.com/office/word/2018/wordml" xmlns:w16cid="http://schemas.microsoft.com/office/word/2016/wordml/cid" xmlns:w16cex="http://schemas.microsoft.com/office/word/2018/wordml/cex" xmlns:w15="http://schemas.microsoft.com/office/word/2012/wordml" xmlns:w14="http://schemas.microsoft.com/office/word/2010/wordml" xmlns:w="http://schemas.openxmlformats.org/wordprocessingml/2006/main" xmlns:w10="urn:schemas-microsoft-com:office:word" xmlns:wp="http://schemas.openxmlformats.org/drawingml/2006/wordprocessingDrawing" xmlns:wp14="http://schemas.microsoft.com/office/word/2010/wordprocessingDrawing" xmlns:v="urn:schemas-microsoft-com:vml" xmlns:m="http://schemas.openxmlformats.org/officeDocument/2006/math" xmlns:r="http://schemas.openxmlformats.org/officeDocument/2006/relationships" xmlns:oel="http://schemas.microsoft.com/office/2019/extlst" xmlns:o="urn:schemas-microsoft-com:office:office" xmlns:am3d="http://schemas.microsoft.com/office/drawing/2017/model3d" xmlns:aink="http://schemas.microsoft.com/office/drawing/2016/ink" xmlns:mc="http://schemas.openxmlformats.org/markup-compatibility/2006" xmlns:cx8="http://schemas.microsoft.com/office/drawing/2016/5/14/chartex" xmlns:cx7="http://schemas.microsoft.com/office/drawing/2016/5/13/chartex" xmlns:cx6="http://schemas.microsoft.com/office/drawing/2016/5/12/chartex" xmlns:cx5="http://schemas.microsoft.com/office/drawing/2016/5/11/chartex" xmlns:cx4="http://schemas.microsoft.com/office/drawing/2016/5/10/chartex" xmlns:cx3="http://schemas.microsoft.com/office/drawing/2016/5/9/chartex" xmlns:cx2="http://schemas.microsoft.com/office/drawing/2015/10/21/chartex" xmlns:cx1="http://schemas.microsoft.com/office/drawing/2015/9/8/chartex" xmlns:cx="http://schemas.microsoft.com/office/drawing/2014/chartex" xmlns:wpc="http://schemas.microsoft.com/office/word/2010/wordprocessingCanvas" xmlns="" val="1"/>
            </a:ext>
          </a:extLst>
        </xdr:cNvPr>
        <xdr:cNvPicPr/>
      </xdr:nvPicPr>
      <xdr:blipFill>
        <a:blip xmlns:r="http://schemas.openxmlformats.org/officeDocument/2006/relationships" r:embed="rId1" cstate="print"/>
        <a:srcRect/>
        <a:stretch>
          <a:fillRect/>
        </a:stretch>
      </xdr:blipFill>
      <xdr:spPr bwMode="auto">
        <a:xfrm>
          <a:off x="334433" y="1495777"/>
          <a:ext cx="721713" cy="262326"/>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G76"/>
  <sheetViews>
    <sheetView zoomScale="80" zoomScaleNormal="80" workbookViewId="0">
      <pane xSplit="1" ySplit="9" topLeftCell="Y10" activePane="bottomRight" state="frozen"/>
      <selection activeCell="A7" sqref="A7"/>
      <selection pane="topRight" activeCell="A7" sqref="A7"/>
      <selection pane="bottomLeft" activeCell="A7" sqref="A7"/>
      <selection pane="bottomRight" activeCell="AG7" sqref="AG7"/>
    </sheetView>
  </sheetViews>
  <sheetFormatPr defaultColWidth="9.140625" defaultRowHeight="12.75" customHeight="1" x14ac:dyDescent="0.2"/>
  <cols>
    <col min="1" max="1" width="56.85546875" style="59" bestFit="1" customWidth="1"/>
    <col min="2" max="32" width="15.5703125" style="59" customWidth="1"/>
    <col min="33" max="33" width="18.5703125" style="59" customWidth="1"/>
    <col min="34" max="16384" width="9.140625" style="59"/>
  </cols>
  <sheetData>
    <row r="1" spans="1:33" ht="12.75" customHeight="1" x14ac:dyDescent="0.2">
      <c r="A1" s="58" t="s">
        <v>103</v>
      </c>
      <c r="B1" s="59" t="s">
        <v>110</v>
      </c>
    </row>
    <row r="2" spans="1:33" ht="17.25" customHeight="1" x14ac:dyDescent="0.2">
      <c r="A2" s="60" t="s">
        <v>112</v>
      </c>
      <c r="C2" s="61"/>
      <c r="D2" s="61"/>
      <c r="E2" s="61"/>
      <c r="F2" s="61"/>
      <c r="G2" s="61"/>
      <c r="H2" s="61"/>
      <c r="I2" s="61"/>
      <c r="J2" s="61"/>
      <c r="K2" s="61"/>
      <c r="L2" s="61"/>
      <c r="M2" s="61"/>
      <c r="N2" s="61"/>
      <c r="O2" s="61"/>
      <c r="P2" s="61"/>
      <c r="Q2" s="61"/>
      <c r="R2" s="61"/>
      <c r="S2" s="61"/>
      <c r="T2" s="61"/>
      <c r="U2" s="62"/>
      <c r="V2" s="63"/>
      <c r="W2" s="63"/>
      <c r="X2" s="63"/>
      <c r="Y2" s="63"/>
      <c r="Z2" s="63"/>
      <c r="AA2" s="63"/>
      <c r="AB2" s="63"/>
      <c r="AC2" s="63"/>
      <c r="AD2" s="63"/>
      <c r="AE2" s="63"/>
      <c r="AF2" s="63"/>
    </row>
    <row r="3" spans="1:33" ht="15.75" customHeight="1" x14ac:dyDescent="0.2">
      <c r="A3" s="60" t="s">
        <v>111</v>
      </c>
      <c r="B3" s="64" t="s">
        <v>64</v>
      </c>
      <c r="C3" s="61"/>
      <c r="D3" s="61"/>
      <c r="E3" s="61"/>
      <c r="F3" s="61"/>
      <c r="G3" s="61"/>
      <c r="H3" s="61"/>
      <c r="I3" s="61"/>
      <c r="J3" s="61"/>
      <c r="K3" s="61"/>
      <c r="L3" s="61"/>
      <c r="M3" s="61"/>
      <c r="N3" s="61"/>
      <c r="O3" s="61"/>
      <c r="P3" s="61"/>
      <c r="Q3" s="61"/>
      <c r="R3" s="61"/>
      <c r="S3" s="61"/>
      <c r="T3" s="61"/>
      <c r="U3" s="62"/>
      <c r="V3" s="65"/>
      <c r="W3" s="65"/>
      <c r="X3" s="65"/>
      <c r="Y3" s="65"/>
      <c r="Z3" s="65"/>
      <c r="AA3" s="65"/>
      <c r="AB3" s="65"/>
      <c r="AC3" s="65"/>
      <c r="AD3" s="65"/>
      <c r="AE3" s="65"/>
      <c r="AF3" s="65"/>
    </row>
    <row r="4" spans="1:33" ht="15.75" customHeight="1" x14ac:dyDescent="0.2">
      <c r="A4" s="60" t="s">
        <v>104</v>
      </c>
      <c r="B4" s="66">
        <v>2022</v>
      </c>
      <c r="C4" s="61"/>
      <c r="D4" s="61"/>
      <c r="E4" s="61"/>
      <c r="F4" s="61"/>
      <c r="G4" s="61"/>
      <c r="H4" s="61"/>
      <c r="I4" s="61"/>
      <c r="J4" s="61"/>
      <c r="K4" s="61"/>
      <c r="L4" s="61"/>
      <c r="M4" s="61"/>
      <c r="N4" s="61"/>
      <c r="O4" s="61"/>
      <c r="P4" s="61"/>
      <c r="Q4" s="61"/>
      <c r="R4" s="61"/>
      <c r="S4" s="61"/>
      <c r="T4" s="61"/>
      <c r="U4" s="62"/>
      <c r="V4" s="63"/>
      <c r="W4" s="63"/>
      <c r="X4" s="63"/>
      <c r="Y4" s="63"/>
      <c r="Z4" s="63"/>
      <c r="AA4" s="63"/>
      <c r="AB4" s="63"/>
      <c r="AC4" s="63"/>
      <c r="AD4" s="63"/>
      <c r="AE4" s="63"/>
      <c r="AF4" s="63"/>
    </row>
    <row r="5" spans="1:33" ht="15.75" customHeight="1" x14ac:dyDescent="0.2">
      <c r="A5" s="60" t="s">
        <v>105</v>
      </c>
      <c r="B5" s="67">
        <v>2020</v>
      </c>
      <c r="C5" s="61"/>
      <c r="D5" s="61"/>
      <c r="E5" s="61"/>
      <c r="F5" s="61"/>
      <c r="G5" s="61"/>
      <c r="H5" s="61"/>
      <c r="I5" s="61"/>
      <c r="J5" s="61"/>
      <c r="K5" s="61"/>
      <c r="L5" s="61"/>
      <c r="M5" s="61"/>
      <c r="N5" s="61"/>
      <c r="O5" s="61"/>
      <c r="P5" s="61"/>
      <c r="Q5" s="61"/>
      <c r="R5" s="61"/>
      <c r="S5" s="61"/>
      <c r="T5" s="61"/>
      <c r="U5" s="62"/>
      <c r="V5" s="63"/>
      <c r="W5" s="63"/>
      <c r="X5" s="63"/>
      <c r="Y5" s="63"/>
      <c r="Z5" s="63"/>
      <c r="AA5" s="63"/>
      <c r="AB5" s="63"/>
      <c r="AC5" s="63"/>
      <c r="AD5" s="63"/>
      <c r="AE5" s="63"/>
      <c r="AF5" s="63"/>
    </row>
    <row r="6" spans="1:33" ht="12.75" customHeight="1" thickBot="1"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ht="60" customHeight="1" x14ac:dyDescent="0.2">
      <c r="A7" s="6" t="s">
        <v>2</v>
      </c>
      <c r="B7" s="7" t="s">
        <v>3</v>
      </c>
      <c r="C7" s="7" t="s">
        <v>4</v>
      </c>
      <c r="D7" s="7" t="s">
        <v>5</v>
      </c>
      <c r="E7" s="7" t="s">
        <v>6</v>
      </c>
      <c r="F7" s="7" t="s">
        <v>7</v>
      </c>
      <c r="G7" s="7" t="s">
        <v>8</v>
      </c>
      <c r="H7" s="7" t="s">
        <v>9</v>
      </c>
      <c r="I7" s="7" t="s">
        <v>10</v>
      </c>
      <c r="J7" s="7" t="s">
        <v>11</v>
      </c>
      <c r="K7" s="7" t="s">
        <v>12</v>
      </c>
      <c r="L7" s="7" t="s">
        <v>13</v>
      </c>
      <c r="M7" s="7" t="s">
        <v>14</v>
      </c>
      <c r="N7" s="7" t="s">
        <v>15</v>
      </c>
      <c r="O7" s="7" t="s">
        <v>16</v>
      </c>
      <c r="P7" s="7" t="s">
        <v>17</v>
      </c>
      <c r="Q7" s="7" t="s">
        <v>18</v>
      </c>
      <c r="R7" s="7" t="s">
        <v>19</v>
      </c>
      <c r="S7" s="7" t="s">
        <v>20</v>
      </c>
      <c r="T7" s="7" t="s">
        <v>21</v>
      </c>
      <c r="U7" s="7" t="s">
        <v>22</v>
      </c>
      <c r="V7" s="7" t="s">
        <v>23</v>
      </c>
      <c r="W7" s="7" t="s">
        <v>1</v>
      </c>
      <c r="X7" s="7" t="s">
        <v>24</v>
      </c>
      <c r="Y7" s="7" t="s">
        <v>25</v>
      </c>
      <c r="Z7" s="7" t="s">
        <v>66</v>
      </c>
      <c r="AA7" s="7" t="s">
        <v>67</v>
      </c>
      <c r="AB7" s="7" t="s">
        <v>71</v>
      </c>
      <c r="AC7" s="7" t="s">
        <v>90</v>
      </c>
      <c r="AD7" s="7" t="s">
        <v>91</v>
      </c>
      <c r="AE7" s="7" t="s">
        <v>92</v>
      </c>
      <c r="AF7" s="7" t="s">
        <v>93</v>
      </c>
      <c r="AG7" s="8" t="s">
        <v>79</v>
      </c>
    </row>
    <row r="8" spans="1:33" ht="12.75" customHeight="1" thickBot="1" x14ac:dyDescent="0.25">
      <c r="A8" s="9"/>
      <c r="B8" s="79"/>
      <c r="C8" s="79"/>
      <c r="D8" s="79"/>
      <c r="E8" s="79"/>
      <c r="F8" s="79"/>
      <c r="G8" s="79"/>
      <c r="H8" s="79"/>
      <c r="I8" s="79"/>
      <c r="J8" s="79"/>
      <c r="K8" s="79"/>
      <c r="L8" s="79"/>
      <c r="M8" s="79"/>
      <c r="N8" s="79"/>
      <c r="O8" s="79"/>
      <c r="P8" s="79"/>
      <c r="Q8" s="79"/>
      <c r="R8" s="79"/>
      <c r="S8" s="79"/>
      <c r="T8" s="79"/>
      <c r="U8" s="79"/>
      <c r="V8" s="79"/>
      <c r="W8" s="79"/>
      <c r="X8" s="79"/>
      <c r="Y8" s="79"/>
      <c r="Z8" s="80"/>
      <c r="AA8" s="57"/>
      <c r="AB8" s="57"/>
      <c r="AC8" s="57"/>
      <c r="AD8" s="57"/>
      <c r="AE8" s="57"/>
      <c r="AF8" s="57"/>
      <c r="AG8" s="10" t="s">
        <v>26</v>
      </c>
    </row>
    <row r="9" spans="1:33" ht="15" customHeight="1" thickTop="1" thickBot="1" x14ac:dyDescent="0.25">
      <c r="A9" s="52" t="s">
        <v>102</v>
      </c>
      <c r="B9" s="44">
        <f>B70</f>
        <v>1126.2806001313556</v>
      </c>
      <c r="C9" s="44">
        <f t="shared" ref="C9:AB9" si="0">C70</f>
        <v>1283.4883699173427</v>
      </c>
      <c r="D9" s="44">
        <f t="shared" si="0"/>
        <v>1157.545614734059</v>
      </c>
      <c r="E9" s="44">
        <f t="shared" si="0"/>
        <v>1187.1714246761303</v>
      </c>
      <c r="F9" s="44">
        <f t="shared" si="0"/>
        <v>1427.0943459549212</v>
      </c>
      <c r="G9" s="44">
        <f t="shared" si="0"/>
        <v>1167.1657357236093</v>
      </c>
      <c r="H9" s="44">
        <f t="shared" si="0"/>
        <v>1213.1272180542135</v>
      </c>
      <c r="I9" s="44">
        <f t="shared" si="0"/>
        <v>1151.8906413305572</v>
      </c>
      <c r="J9" s="44">
        <f t="shared" si="0"/>
        <v>1180.3466011420239</v>
      </c>
      <c r="K9" s="44">
        <f t="shared" si="0"/>
        <v>1364.7637438444278</v>
      </c>
      <c r="L9" s="44">
        <f t="shared" si="0"/>
        <v>1246.4596716398789</v>
      </c>
      <c r="M9" s="44">
        <f t="shared" si="0"/>
        <v>1113.55304561823</v>
      </c>
      <c r="N9" s="44">
        <f t="shared" si="0"/>
        <v>1186.1843600962579</v>
      </c>
      <c r="O9" s="44">
        <f t="shared" si="0"/>
        <v>1230.9287100909005</v>
      </c>
      <c r="P9" s="44">
        <f t="shared" si="0"/>
        <v>1566.3411273991971</v>
      </c>
      <c r="Q9" s="44">
        <f t="shared" si="0"/>
        <v>1391.4251089058218</v>
      </c>
      <c r="R9" s="44">
        <f t="shared" si="0"/>
        <v>1476.9212088732272</v>
      </c>
      <c r="S9" s="44">
        <f t="shared" si="0"/>
        <v>1320.0439705369902</v>
      </c>
      <c r="T9" s="44">
        <f t="shared" si="0"/>
        <v>1298.0373886597947</v>
      </c>
      <c r="U9" s="44">
        <f t="shared" si="0"/>
        <v>1998.312562218412</v>
      </c>
      <c r="V9" s="44">
        <f t="shared" si="0"/>
        <v>1690.7885533889505</v>
      </c>
      <c r="W9" s="44">
        <f t="shared" si="0"/>
        <v>1803.2337547481695</v>
      </c>
      <c r="X9" s="44">
        <f t="shared" si="0"/>
        <v>1683.3719738563627</v>
      </c>
      <c r="Y9" s="44">
        <f t="shared" si="0"/>
        <v>1524.0447105712024</v>
      </c>
      <c r="Z9" s="44">
        <f t="shared" si="0"/>
        <v>1553.9762631085896</v>
      </c>
      <c r="AA9" s="44">
        <f t="shared" si="0"/>
        <v>1581.5803991102941</v>
      </c>
      <c r="AB9" s="44">
        <f t="shared" si="0"/>
        <v>1423.1505196934113</v>
      </c>
      <c r="AC9" s="44">
        <f t="shared" ref="AC9:AF9" si="1">AC70</f>
        <v>1374.9567623823157</v>
      </c>
      <c r="AD9" s="44">
        <f t="shared" si="1"/>
        <v>1165.091342371823</v>
      </c>
      <c r="AE9" s="44">
        <f t="shared" si="1"/>
        <v>1185.9778178087836</v>
      </c>
      <c r="AF9" s="44">
        <f t="shared" si="1"/>
        <v>1134.0551583184035</v>
      </c>
      <c r="AG9" s="12">
        <f>AF9/Q9-1</f>
        <v>-0.18496859726055026</v>
      </c>
    </row>
    <row r="10" spans="1:33" ht="12" customHeight="1" x14ac:dyDescent="0.2">
      <c r="A10" s="13" t="s">
        <v>27</v>
      </c>
      <c r="B10" s="14">
        <v>906.84436763813005</v>
      </c>
      <c r="C10" s="14">
        <v>903.05667305630504</v>
      </c>
      <c r="D10" s="14">
        <v>931.41483129857204</v>
      </c>
      <c r="E10" s="14">
        <v>923.11075883681394</v>
      </c>
      <c r="F10" s="14">
        <v>947.16733988938904</v>
      </c>
      <c r="G10" s="14">
        <v>984.200645627163</v>
      </c>
      <c r="H10" s="14">
        <v>993.35062243215998</v>
      </c>
      <c r="I10" s="14">
        <v>998.98572026356203</v>
      </c>
      <c r="J10" s="14">
        <v>1027.26391914698</v>
      </c>
      <c r="K10" s="14">
        <v>941.89305273570506</v>
      </c>
      <c r="L10" s="14">
        <v>1057.1613504198299</v>
      </c>
      <c r="M10" s="14">
        <v>913.56476756518703</v>
      </c>
      <c r="N10" s="14">
        <v>956.47780736597701</v>
      </c>
      <c r="O10" s="14">
        <v>934.02819539234895</v>
      </c>
      <c r="P10" s="14">
        <v>1037.20574130045</v>
      </c>
      <c r="Q10" s="14">
        <v>900.822525134123</v>
      </c>
      <c r="R10" s="14">
        <v>960.64481759385296</v>
      </c>
      <c r="S10" s="14">
        <v>979.57119161598098</v>
      </c>
      <c r="T10" s="14">
        <v>1044.9649267740399</v>
      </c>
      <c r="U10" s="14">
        <v>1005.04537663974</v>
      </c>
      <c r="V10" s="14">
        <v>1043.1708884822101</v>
      </c>
      <c r="W10" s="14">
        <v>1085.32556747731</v>
      </c>
      <c r="X10" s="14">
        <v>1095.7063892695001</v>
      </c>
      <c r="Y10" s="14">
        <v>1078.6328024199499</v>
      </c>
      <c r="Z10" s="14">
        <v>1053.60351677891</v>
      </c>
      <c r="AA10" s="14">
        <v>1128.29248211769</v>
      </c>
      <c r="AB10" s="14">
        <v>1182.1061406859001</v>
      </c>
      <c r="AC10" s="14">
        <v>1135.48124831938</v>
      </c>
      <c r="AD10" s="14">
        <v>1098.76879773417</v>
      </c>
      <c r="AE10" s="14">
        <v>1127.2129204292801</v>
      </c>
      <c r="AF10" s="14">
        <v>939.43762865798101</v>
      </c>
      <c r="AG10" s="12">
        <f t="shared" ref="AG10:AG70" si="2">AF10/Q10-1</f>
        <v>4.2866494172210778E-2</v>
      </c>
    </row>
    <row r="11" spans="1:33" ht="12" customHeight="1" x14ac:dyDescent="0.2">
      <c r="A11" s="40" t="s">
        <v>28</v>
      </c>
      <c r="B11" s="16" t="s">
        <v>100</v>
      </c>
      <c r="C11" s="16" t="s">
        <v>100</v>
      </c>
      <c r="D11" s="16" t="s">
        <v>100</v>
      </c>
      <c r="E11" s="16" t="s">
        <v>100</v>
      </c>
      <c r="F11" s="16" t="s">
        <v>100</v>
      </c>
      <c r="G11" s="16" t="s">
        <v>100</v>
      </c>
      <c r="H11" s="16" t="s">
        <v>100</v>
      </c>
      <c r="I11" s="16" t="s">
        <v>100</v>
      </c>
      <c r="J11" s="16" t="s">
        <v>100</v>
      </c>
      <c r="K11" s="16" t="s">
        <v>100</v>
      </c>
      <c r="L11" s="16" t="s">
        <v>100</v>
      </c>
      <c r="M11" s="16" t="s">
        <v>100</v>
      </c>
      <c r="N11" s="16" t="s">
        <v>100</v>
      </c>
      <c r="O11" s="16" t="s">
        <v>100</v>
      </c>
      <c r="P11" s="16" t="s">
        <v>100</v>
      </c>
      <c r="Q11" s="16" t="s">
        <v>100</v>
      </c>
      <c r="R11" s="16" t="s">
        <v>100</v>
      </c>
      <c r="S11" s="16" t="s">
        <v>100</v>
      </c>
      <c r="T11" s="16" t="s">
        <v>100</v>
      </c>
      <c r="U11" s="16" t="s">
        <v>100</v>
      </c>
      <c r="V11" s="16" t="s">
        <v>100</v>
      </c>
      <c r="W11" s="16" t="s">
        <v>100</v>
      </c>
      <c r="X11" s="16" t="s">
        <v>100</v>
      </c>
      <c r="Y11" s="16" t="s">
        <v>100</v>
      </c>
      <c r="Z11" s="16" t="s">
        <v>100</v>
      </c>
      <c r="AA11" s="16" t="s">
        <v>100</v>
      </c>
      <c r="AB11" s="16" t="s">
        <v>100</v>
      </c>
      <c r="AC11" s="16" t="s">
        <v>100</v>
      </c>
      <c r="AD11" s="16" t="s">
        <v>100</v>
      </c>
      <c r="AE11" s="16" t="s">
        <v>100</v>
      </c>
      <c r="AF11" s="16" t="s">
        <v>100</v>
      </c>
      <c r="AG11" s="12" t="e">
        <f t="shared" si="2"/>
        <v>#VALUE!</v>
      </c>
    </row>
    <row r="12" spans="1:33" ht="12" customHeight="1" x14ac:dyDescent="0.2">
      <c r="A12" s="50" t="s">
        <v>29</v>
      </c>
      <c r="B12" s="18" t="s">
        <v>100</v>
      </c>
      <c r="C12" s="18" t="s">
        <v>100</v>
      </c>
      <c r="D12" s="18" t="s">
        <v>100</v>
      </c>
      <c r="E12" s="18" t="s">
        <v>100</v>
      </c>
      <c r="F12" s="18" t="s">
        <v>100</v>
      </c>
      <c r="G12" s="18" t="s">
        <v>100</v>
      </c>
      <c r="H12" s="18" t="s">
        <v>100</v>
      </c>
      <c r="I12" s="18" t="s">
        <v>100</v>
      </c>
      <c r="J12" s="18" t="s">
        <v>100</v>
      </c>
      <c r="K12" s="18" t="s">
        <v>100</v>
      </c>
      <c r="L12" s="18" t="s">
        <v>100</v>
      </c>
      <c r="M12" s="18" t="s">
        <v>100</v>
      </c>
      <c r="N12" s="18" t="s">
        <v>100</v>
      </c>
      <c r="O12" s="18" t="s">
        <v>100</v>
      </c>
      <c r="P12" s="18" t="s">
        <v>100</v>
      </c>
      <c r="Q12" s="18" t="s">
        <v>100</v>
      </c>
      <c r="R12" s="18" t="s">
        <v>100</v>
      </c>
      <c r="S12" s="18" t="s">
        <v>100</v>
      </c>
      <c r="T12" s="18" t="s">
        <v>100</v>
      </c>
      <c r="U12" s="18" t="s">
        <v>100</v>
      </c>
      <c r="V12" s="18" t="s">
        <v>100</v>
      </c>
      <c r="W12" s="18" t="s">
        <v>100</v>
      </c>
      <c r="X12" s="18" t="s">
        <v>100</v>
      </c>
      <c r="Y12" s="18" t="s">
        <v>100</v>
      </c>
      <c r="Z12" s="18" t="s">
        <v>100</v>
      </c>
      <c r="AA12" s="18" t="s">
        <v>100</v>
      </c>
      <c r="AB12" s="18" t="s">
        <v>100</v>
      </c>
      <c r="AC12" s="18" t="s">
        <v>100</v>
      </c>
      <c r="AD12" s="18" t="s">
        <v>100</v>
      </c>
      <c r="AE12" s="18" t="s">
        <v>100</v>
      </c>
      <c r="AF12" s="18" t="s">
        <v>100</v>
      </c>
      <c r="AG12" s="12" t="e">
        <f t="shared" si="2"/>
        <v>#VALUE!</v>
      </c>
    </row>
    <row r="13" spans="1:33" x14ac:dyDescent="0.2">
      <c r="A13" s="50" t="s">
        <v>30</v>
      </c>
      <c r="B13" s="18" t="s">
        <v>100</v>
      </c>
      <c r="C13" s="18" t="s">
        <v>100</v>
      </c>
      <c r="D13" s="18" t="s">
        <v>100</v>
      </c>
      <c r="E13" s="18" t="s">
        <v>100</v>
      </c>
      <c r="F13" s="18" t="s">
        <v>100</v>
      </c>
      <c r="G13" s="18" t="s">
        <v>100</v>
      </c>
      <c r="H13" s="18" t="s">
        <v>100</v>
      </c>
      <c r="I13" s="18" t="s">
        <v>100</v>
      </c>
      <c r="J13" s="18" t="s">
        <v>100</v>
      </c>
      <c r="K13" s="18" t="s">
        <v>100</v>
      </c>
      <c r="L13" s="18" t="s">
        <v>100</v>
      </c>
      <c r="M13" s="18" t="s">
        <v>100</v>
      </c>
      <c r="N13" s="18" t="s">
        <v>100</v>
      </c>
      <c r="O13" s="18" t="s">
        <v>100</v>
      </c>
      <c r="P13" s="18" t="s">
        <v>100</v>
      </c>
      <c r="Q13" s="18" t="s">
        <v>100</v>
      </c>
      <c r="R13" s="18" t="s">
        <v>100</v>
      </c>
      <c r="S13" s="18" t="s">
        <v>100</v>
      </c>
      <c r="T13" s="18" t="s">
        <v>100</v>
      </c>
      <c r="U13" s="18" t="s">
        <v>100</v>
      </c>
      <c r="V13" s="18" t="s">
        <v>100</v>
      </c>
      <c r="W13" s="18" t="s">
        <v>100</v>
      </c>
      <c r="X13" s="18" t="s">
        <v>100</v>
      </c>
      <c r="Y13" s="18" t="s">
        <v>100</v>
      </c>
      <c r="Z13" s="18" t="s">
        <v>100</v>
      </c>
      <c r="AA13" s="18" t="s">
        <v>100</v>
      </c>
      <c r="AB13" s="18" t="s">
        <v>100</v>
      </c>
      <c r="AC13" s="18" t="s">
        <v>100</v>
      </c>
      <c r="AD13" s="18" t="s">
        <v>100</v>
      </c>
      <c r="AE13" s="18" t="s">
        <v>100</v>
      </c>
      <c r="AF13" s="18" t="s">
        <v>100</v>
      </c>
      <c r="AG13" s="12" t="e">
        <f t="shared" si="2"/>
        <v>#VALUE!</v>
      </c>
    </row>
    <row r="14" spans="1:33" ht="12" customHeight="1" x14ac:dyDescent="0.2">
      <c r="A14" s="50" t="s">
        <v>31</v>
      </c>
      <c r="B14" s="18">
        <v>901.53833946842894</v>
      </c>
      <c r="C14" s="18">
        <v>884.77691564361101</v>
      </c>
      <c r="D14" s="18">
        <v>893.94476700270695</v>
      </c>
      <c r="E14" s="18">
        <v>917.65842990008298</v>
      </c>
      <c r="F14" s="18">
        <v>938.23048410430295</v>
      </c>
      <c r="G14" s="18">
        <v>967.87022064786299</v>
      </c>
      <c r="H14" s="18">
        <v>977.50759331857103</v>
      </c>
      <c r="I14" s="18">
        <v>980.77130579473101</v>
      </c>
      <c r="J14" s="18">
        <v>994.75209673995698</v>
      </c>
      <c r="K14" s="18">
        <v>915.60698329560705</v>
      </c>
      <c r="L14" s="18">
        <v>1031.1839391664701</v>
      </c>
      <c r="M14" s="18">
        <v>889.026760544691</v>
      </c>
      <c r="N14" s="18">
        <v>932.61198037497604</v>
      </c>
      <c r="O14" s="18">
        <v>908.18105164970495</v>
      </c>
      <c r="P14" s="18">
        <v>1015.45295410254</v>
      </c>
      <c r="Q14" s="18">
        <v>880.43471096130202</v>
      </c>
      <c r="R14" s="18">
        <v>908.56992804287199</v>
      </c>
      <c r="S14" s="18">
        <v>948.73128367604602</v>
      </c>
      <c r="T14" s="18">
        <v>1010.50118126819</v>
      </c>
      <c r="U14" s="18">
        <v>967.87079156312802</v>
      </c>
      <c r="V14" s="18">
        <v>1003.25284481331</v>
      </c>
      <c r="W14" s="18">
        <v>1043.03027869939</v>
      </c>
      <c r="X14" s="18">
        <v>1053.9626381754799</v>
      </c>
      <c r="Y14" s="18">
        <v>1039.17371398452</v>
      </c>
      <c r="Z14" s="18">
        <v>1017.36850058994</v>
      </c>
      <c r="AA14" s="18">
        <v>1081.9688087121499</v>
      </c>
      <c r="AB14" s="18">
        <v>1138.52276590513</v>
      </c>
      <c r="AC14" s="18">
        <v>1091.0078149516901</v>
      </c>
      <c r="AD14" s="18">
        <v>1057.13779643217</v>
      </c>
      <c r="AE14" s="18">
        <v>1086.0823460896599</v>
      </c>
      <c r="AF14" s="18">
        <v>899.47603196760201</v>
      </c>
      <c r="AG14" s="12">
        <f t="shared" si="2"/>
        <v>2.1627181174524335E-2</v>
      </c>
    </row>
    <row r="15" spans="1:33" ht="12" customHeight="1" x14ac:dyDescent="0.2">
      <c r="A15" s="50" t="s">
        <v>32</v>
      </c>
      <c r="B15" s="18" t="s">
        <v>100</v>
      </c>
      <c r="C15" s="18" t="s">
        <v>100</v>
      </c>
      <c r="D15" s="18" t="s">
        <v>100</v>
      </c>
      <c r="E15" s="18" t="s">
        <v>100</v>
      </c>
      <c r="F15" s="18" t="s">
        <v>100</v>
      </c>
      <c r="G15" s="18" t="s">
        <v>100</v>
      </c>
      <c r="H15" s="18" t="s">
        <v>100</v>
      </c>
      <c r="I15" s="18" t="s">
        <v>100</v>
      </c>
      <c r="J15" s="18" t="s">
        <v>100</v>
      </c>
      <c r="K15" s="18" t="s">
        <v>100</v>
      </c>
      <c r="L15" s="18" t="s">
        <v>100</v>
      </c>
      <c r="M15" s="18" t="s">
        <v>100</v>
      </c>
      <c r="N15" s="18" t="s">
        <v>100</v>
      </c>
      <c r="O15" s="18" t="s">
        <v>100</v>
      </c>
      <c r="P15" s="18" t="s">
        <v>100</v>
      </c>
      <c r="Q15" s="18" t="s">
        <v>100</v>
      </c>
      <c r="R15" s="18" t="s">
        <v>100</v>
      </c>
      <c r="S15" s="18" t="s">
        <v>100</v>
      </c>
      <c r="T15" s="18" t="s">
        <v>100</v>
      </c>
      <c r="U15" s="18" t="s">
        <v>100</v>
      </c>
      <c r="V15" s="18" t="s">
        <v>100</v>
      </c>
      <c r="W15" s="18" t="s">
        <v>100</v>
      </c>
      <c r="X15" s="18" t="s">
        <v>100</v>
      </c>
      <c r="Y15" s="18" t="s">
        <v>100</v>
      </c>
      <c r="Z15" s="18" t="s">
        <v>100</v>
      </c>
      <c r="AA15" s="18" t="s">
        <v>100</v>
      </c>
      <c r="AB15" s="18" t="s">
        <v>100</v>
      </c>
      <c r="AC15" s="18" t="s">
        <v>100</v>
      </c>
      <c r="AD15" s="18" t="s">
        <v>100</v>
      </c>
      <c r="AE15" s="18" t="s">
        <v>100</v>
      </c>
      <c r="AF15" s="18" t="s">
        <v>100</v>
      </c>
      <c r="AG15" s="12" t="e">
        <f t="shared" si="2"/>
        <v>#VALUE!</v>
      </c>
    </row>
    <row r="16" spans="1:33" ht="12" customHeight="1" x14ac:dyDescent="0.2">
      <c r="A16" s="50" t="s">
        <v>113</v>
      </c>
      <c r="B16" s="18" t="s">
        <v>100</v>
      </c>
      <c r="C16" s="18" t="s">
        <v>100</v>
      </c>
      <c r="D16" s="18" t="s">
        <v>100</v>
      </c>
      <c r="E16" s="18" t="s">
        <v>100</v>
      </c>
      <c r="F16" s="18" t="s">
        <v>100</v>
      </c>
      <c r="G16" s="18" t="s">
        <v>100</v>
      </c>
      <c r="H16" s="18" t="s">
        <v>100</v>
      </c>
      <c r="I16" s="18" t="s">
        <v>100</v>
      </c>
      <c r="J16" s="18" t="s">
        <v>100</v>
      </c>
      <c r="K16" s="18" t="s">
        <v>100</v>
      </c>
      <c r="L16" s="18" t="s">
        <v>100</v>
      </c>
      <c r="M16" s="18" t="s">
        <v>100</v>
      </c>
      <c r="N16" s="18" t="s">
        <v>100</v>
      </c>
      <c r="O16" s="18" t="s">
        <v>100</v>
      </c>
      <c r="P16" s="18" t="s">
        <v>100</v>
      </c>
      <c r="Q16" s="18" t="s">
        <v>100</v>
      </c>
      <c r="R16" s="18" t="s">
        <v>100</v>
      </c>
      <c r="S16" s="18" t="s">
        <v>100</v>
      </c>
      <c r="T16" s="18" t="s">
        <v>100</v>
      </c>
      <c r="U16" s="18" t="s">
        <v>100</v>
      </c>
      <c r="V16" s="18" t="s">
        <v>100</v>
      </c>
      <c r="W16" s="18" t="s">
        <v>100</v>
      </c>
      <c r="X16" s="18" t="s">
        <v>100</v>
      </c>
      <c r="Y16" s="18" t="s">
        <v>100</v>
      </c>
      <c r="Z16" s="18" t="s">
        <v>100</v>
      </c>
      <c r="AA16" s="18" t="s">
        <v>100</v>
      </c>
      <c r="AB16" s="18" t="s">
        <v>100</v>
      </c>
      <c r="AC16" s="18" t="s">
        <v>100</v>
      </c>
      <c r="AD16" s="18" t="s">
        <v>100</v>
      </c>
      <c r="AE16" s="18" t="s">
        <v>100</v>
      </c>
      <c r="AF16" s="18" t="s">
        <v>100</v>
      </c>
      <c r="AG16" s="12" t="e">
        <f t="shared" si="2"/>
        <v>#VALUE!</v>
      </c>
    </row>
    <row r="17" spans="1:33" ht="12" customHeight="1" x14ac:dyDescent="0.2">
      <c r="A17" s="40" t="s">
        <v>33</v>
      </c>
      <c r="B17" s="16" t="s">
        <v>100</v>
      </c>
      <c r="C17" s="16" t="s">
        <v>100</v>
      </c>
      <c r="D17" s="16" t="s">
        <v>100</v>
      </c>
      <c r="E17" s="16" t="s">
        <v>100</v>
      </c>
      <c r="F17" s="16" t="s">
        <v>100</v>
      </c>
      <c r="G17" s="16" t="s">
        <v>100</v>
      </c>
      <c r="H17" s="16" t="s">
        <v>100</v>
      </c>
      <c r="I17" s="16" t="s">
        <v>100</v>
      </c>
      <c r="J17" s="16" t="s">
        <v>100</v>
      </c>
      <c r="K17" s="16" t="s">
        <v>100</v>
      </c>
      <c r="L17" s="16" t="s">
        <v>100</v>
      </c>
      <c r="M17" s="16" t="s">
        <v>100</v>
      </c>
      <c r="N17" s="16" t="s">
        <v>100</v>
      </c>
      <c r="O17" s="16" t="s">
        <v>100</v>
      </c>
      <c r="P17" s="16" t="s">
        <v>100</v>
      </c>
      <c r="Q17" s="16" t="s">
        <v>100</v>
      </c>
      <c r="R17" s="16" t="s">
        <v>100</v>
      </c>
      <c r="S17" s="16" t="s">
        <v>100</v>
      </c>
      <c r="T17" s="16" t="s">
        <v>100</v>
      </c>
      <c r="U17" s="16" t="s">
        <v>100</v>
      </c>
      <c r="V17" s="16" t="s">
        <v>100</v>
      </c>
      <c r="W17" s="16" t="s">
        <v>100</v>
      </c>
      <c r="X17" s="16" t="s">
        <v>100</v>
      </c>
      <c r="Y17" s="16" t="s">
        <v>100</v>
      </c>
      <c r="Z17" s="16" t="s">
        <v>100</v>
      </c>
      <c r="AA17" s="16" t="s">
        <v>100</v>
      </c>
      <c r="AB17" s="16" t="s">
        <v>100</v>
      </c>
      <c r="AC17" s="16" t="s">
        <v>100</v>
      </c>
      <c r="AD17" s="16" t="s">
        <v>100</v>
      </c>
      <c r="AE17" s="16" t="s">
        <v>100</v>
      </c>
      <c r="AF17" s="16" t="s">
        <v>100</v>
      </c>
      <c r="AG17" s="12" t="e">
        <f t="shared" si="2"/>
        <v>#VALUE!</v>
      </c>
    </row>
    <row r="18" spans="1:33" ht="12" customHeight="1" x14ac:dyDescent="0.2">
      <c r="A18" s="50" t="s">
        <v>34</v>
      </c>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2" t="e">
        <f t="shared" si="2"/>
        <v>#DIV/0!</v>
      </c>
    </row>
    <row r="19" spans="1:33" ht="12.75" customHeight="1" x14ac:dyDescent="0.2">
      <c r="A19" s="50" t="s">
        <v>35</v>
      </c>
      <c r="B19" s="18" t="s">
        <v>100</v>
      </c>
      <c r="C19" s="18" t="s">
        <v>100</v>
      </c>
      <c r="D19" s="18" t="s">
        <v>100</v>
      </c>
      <c r="E19" s="18" t="s">
        <v>100</v>
      </c>
      <c r="F19" s="18" t="s">
        <v>100</v>
      </c>
      <c r="G19" s="18" t="s">
        <v>100</v>
      </c>
      <c r="H19" s="18" t="s">
        <v>100</v>
      </c>
      <c r="I19" s="18" t="s">
        <v>100</v>
      </c>
      <c r="J19" s="18" t="s">
        <v>100</v>
      </c>
      <c r="K19" s="18" t="s">
        <v>100</v>
      </c>
      <c r="L19" s="18" t="s">
        <v>100</v>
      </c>
      <c r="M19" s="18" t="s">
        <v>100</v>
      </c>
      <c r="N19" s="18" t="s">
        <v>100</v>
      </c>
      <c r="O19" s="18" t="s">
        <v>100</v>
      </c>
      <c r="P19" s="18" t="s">
        <v>100</v>
      </c>
      <c r="Q19" s="18" t="s">
        <v>100</v>
      </c>
      <c r="R19" s="18" t="s">
        <v>100</v>
      </c>
      <c r="S19" s="18" t="s">
        <v>100</v>
      </c>
      <c r="T19" s="18" t="s">
        <v>100</v>
      </c>
      <c r="U19" s="18" t="s">
        <v>100</v>
      </c>
      <c r="V19" s="18" t="s">
        <v>100</v>
      </c>
      <c r="W19" s="18" t="s">
        <v>100</v>
      </c>
      <c r="X19" s="18" t="s">
        <v>100</v>
      </c>
      <c r="Y19" s="18" t="s">
        <v>100</v>
      </c>
      <c r="Z19" s="18" t="s">
        <v>100</v>
      </c>
      <c r="AA19" s="18" t="s">
        <v>100</v>
      </c>
      <c r="AB19" s="18" t="s">
        <v>100</v>
      </c>
      <c r="AC19" s="18" t="s">
        <v>100</v>
      </c>
      <c r="AD19" s="18" t="s">
        <v>100</v>
      </c>
      <c r="AE19" s="18" t="s">
        <v>100</v>
      </c>
      <c r="AF19" s="18" t="s">
        <v>100</v>
      </c>
      <c r="AG19" s="12" t="e">
        <f t="shared" si="2"/>
        <v>#VALUE!</v>
      </c>
    </row>
    <row r="20" spans="1:33" ht="12" customHeight="1" thickBot="1" x14ac:dyDescent="0.25">
      <c r="A20" s="49" t="s">
        <v>36</v>
      </c>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12" t="e">
        <f t="shared" si="2"/>
        <v>#DIV/0!</v>
      </c>
    </row>
    <row r="21" spans="1:33" ht="12" customHeight="1" x14ac:dyDescent="0.2">
      <c r="A21" s="48" t="s">
        <v>37</v>
      </c>
      <c r="B21" s="14">
        <v>25.677488254413198</v>
      </c>
      <c r="C21" s="14">
        <v>26.159887067204501</v>
      </c>
      <c r="D21" s="14">
        <v>25.610745817784998</v>
      </c>
      <c r="E21" s="14">
        <v>33.003291040742504</v>
      </c>
      <c r="F21" s="14">
        <v>21.961906063566602</v>
      </c>
      <c r="G21" s="14">
        <v>22.276811184738499</v>
      </c>
      <c r="H21" s="14">
        <v>11.6384298497114</v>
      </c>
      <c r="I21" s="14">
        <v>14.4051403641259</v>
      </c>
      <c r="J21" s="14">
        <v>16.988315711204098</v>
      </c>
      <c r="K21" s="14">
        <v>21.578680952640902</v>
      </c>
      <c r="L21" s="14">
        <v>25.8546829326359</v>
      </c>
      <c r="M21" s="14">
        <v>32.764120629708003</v>
      </c>
      <c r="N21" s="14">
        <v>38.9235749353739</v>
      </c>
      <c r="O21" s="14">
        <v>47.979697434673703</v>
      </c>
      <c r="P21" s="14">
        <v>55.368242616044697</v>
      </c>
      <c r="Q21" s="14">
        <v>66.000227046975596</v>
      </c>
      <c r="R21" s="14">
        <v>72.729978970639607</v>
      </c>
      <c r="S21" s="14">
        <v>82.679521426026199</v>
      </c>
      <c r="T21" s="14">
        <v>92.696239021717204</v>
      </c>
      <c r="U21" s="14">
        <v>107.728295790053</v>
      </c>
      <c r="V21" s="14">
        <v>115.164148066625</v>
      </c>
      <c r="W21" s="14">
        <v>129.22959901148599</v>
      </c>
      <c r="X21" s="14">
        <v>136.04545303184099</v>
      </c>
      <c r="Y21" s="14">
        <v>141.97053631895099</v>
      </c>
      <c r="Z21" s="14">
        <v>153.216270257904</v>
      </c>
      <c r="AA21" s="14">
        <v>162.39708794685399</v>
      </c>
      <c r="AB21" s="14">
        <v>168.75700791955799</v>
      </c>
      <c r="AC21" s="14">
        <v>174.90153127657501</v>
      </c>
      <c r="AD21" s="14">
        <v>175.13594924875201</v>
      </c>
      <c r="AE21" s="14">
        <v>189.631934859328</v>
      </c>
      <c r="AF21" s="14">
        <v>191.09463430386799</v>
      </c>
      <c r="AG21" s="12">
        <f t="shared" si="2"/>
        <v>1.8953632866725836</v>
      </c>
    </row>
    <row r="22" spans="1:33" ht="12" customHeight="1" x14ac:dyDescent="0.2">
      <c r="A22" s="46" t="s">
        <v>38</v>
      </c>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v>1.8671399999999999E-4</v>
      </c>
      <c r="AE22" s="18"/>
      <c r="AF22" s="18"/>
      <c r="AG22" s="12" t="e">
        <f t="shared" si="2"/>
        <v>#DIV/0!</v>
      </c>
    </row>
    <row r="23" spans="1:33" ht="12" customHeight="1" x14ac:dyDescent="0.2">
      <c r="A23" s="46" t="s">
        <v>39</v>
      </c>
      <c r="B23" s="18">
        <v>21.357592291801001</v>
      </c>
      <c r="C23" s="18">
        <v>21.504706850619002</v>
      </c>
      <c r="D23" s="18">
        <v>20.584286946563701</v>
      </c>
      <c r="E23" s="18">
        <v>27.668060257745498</v>
      </c>
      <c r="F23" s="18">
        <v>16.228366488243701</v>
      </c>
      <c r="G23" s="18">
        <v>14.474351905679001</v>
      </c>
      <c r="H23" s="18">
        <v>1.86357736011009</v>
      </c>
      <c r="I23" s="18">
        <v>2.10355382673972</v>
      </c>
      <c r="J23" s="18">
        <v>2.36192416242341</v>
      </c>
      <c r="K23" s="18">
        <v>2.6181891547454201</v>
      </c>
      <c r="L23" s="18">
        <v>2.8144542575039901</v>
      </c>
      <c r="M23" s="18">
        <v>3.1339058213496398</v>
      </c>
      <c r="N23" s="18">
        <v>2.8274519308725998</v>
      </c>
      <c r="O23" s="18">
        <v>3.9335437662378299</v>
      </c>
      <c r="P23" s="18">
        <v>3.8716100189859701</v>
      </c>
      <c r="Q23" s="18">
        <v>2.9594049615161402</v>
      </c>
      <c r="R23" s="18">
        <v>3.5345249938590602</v>
      </c>
      <c r="S23" s="18">
        <v>3.3279797078982698</v>
      </c>
      <c r="T23" s="18">
        <v>4.1669106235074702</v>
      </c>
      <c r="U23" s="18">
        <v>4.1780627502544503</v>
      </c>
      <c r="V23" s="18">
        <v>4.2601326454054202</v>
      </c>
      <c r="W23" s="18">
        <v>4.3334660889213703</v>
      </c>
      <c r="X23" s="18">
        <v>4.4343434368887902</v>
      </c>
      <c r="Y23" s="18">
        <v>4.5134422428826904</v>
      </c>
      <c r="Z23" s="18">
        <v>4.5784893210356197</v>
      </c>
      <c r="AA23" s="18">
        <v>4.6608953763687797</v>
      </c>
      <c r="AB23" s="18">
        <v>4.7479152758915104</v>
      </c>
      <c r="AC23" s="18">
        <v>6.1282655131618498</v>
      </c>
      <c r="AD23" s="18">
        <v>6.04842229561865</v>
      </c>
      <c r="AE23" s="18">
        <v>7.4308838629270202</v>
      </c>
      <c r="AF23" s="18">
        <v>5.51026015142088</v>
      </c>
      <c r="AG23" s="12">
        <f t="shared" si="2"/>
        <v>0.86194867653323959</v>
      </c>
    </row>
    <row r="24" spans="1:33" ht="12" customHeight="1" x14ac:dyDescent="0.2">
      <c r="A24" s="46" t="s">
        <v>40</v>
      </c>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2" t="e">
        <f t="shared" si="2"/>
        <v>#DIV/0!</v>
      </c>
    </row>
    <row r="25" spans="1:33" ht="13.5" customHeight="1" x14ac:dyDescent="0.2">
      <c r="A25" s="47" t="s">
        <v>41</v>
      </c>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2" t="e">
        <f t="shared" si="2"/>
        <v>#DIV/0!</v>
      </c>
    </row>
    <row r="26" spans="1:33" ht="13.5" customHeight="1" x14ac:dyDescent="0.2">
      <c r="A26" s="46" t="s">
        <v>42</v>
      </c>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12" t="e">
        <f t="shared" si="2"/>
        <v>#DIV/0!</v>
      </c>
    </row>
    <row r="27" spans="1:33" ht="12.75" customHeight="1" x14ac:dyDescent="0.2">
      <c r="A27" s="47" t="s">
        <v>43</v>
      </c>
      <c r="B27" s="69"/>
      <c r="C27" s="69"/>
      <c r="D27" s="69"/>
      <c r="E27" s="69"/>
      <c r="F27" s="18">
        <v>2.1717553721311799E-2</v>
      </c>
      <c r="G27" s="18">
        <v>1.6907968885080999</v>
      </c>
      <c r="H27" s="18">
        <v>4.2899756680248498</v>
      </c>
      <c r="I27" s="18">
        <v>7.16194448679388</v>
      </c>
      <c r="J27" s="18">
        <v>10.0669288209971</v>
      </c>
      <c r="K27" s="18">
        <v>14.9308687446663</v>
      </c>
      <c r="L27" s="18">
        <v>18.939343259228099</v>
      </c>
      <c r="M27" s="18">
        <v>25.434707090349299</v>
      </c>
      <c r="N27" s="18">
        <v>31.799443813154198</v>
      </c>
      <c r="O27" s="18">
        <v>39.671586638961003</v>
      </c>
      <c r="P27" s="18">
        <v>47.161711117862403</v>
      </c>
      <c r="Q27" s="18">
        <v>59.302227786935198</v>
      </c>
      <c r="R27" s="18">
        <v>65.627075484011101</v>
      </c>
      <c r="S27" s="18">
        <v>75.931179452466694</v>
      </c>
      <c r="T27" s="18">
        <v>85.2877504445933</v>
      </c>
      <c r="U27" s="18">
        <v>100.51005725177799</v>
      </c>
      <c r="V27" s="18">
        <v>108.153268509668</v>
      </c>
      <c r="W27" s="18">
        <v>122.293997199638</v>
      </c>
      <c r="X27" s="18">
        <v>129.03671214493801</v>
      </c>
      <c r="Y27" s="18">
        <v>135.00337417924001</v>
      </c>
      <c r="Z27" s="18">
        <v>146.56379861952601</v>
      </c>
      <c r="AA27" s="18">
        <v>155.47452530542799</v>
      </c>
      <c r="AB27" s="18">
        <v>161.744405619796</v>
      </c>
      <c r="AC27" s="18">
        <v>166.57302674066199</v>
      </c>
      <c r="AD27" s="18">
        <v>166.36494812784699</v>
      </c>
      <c r="AE27" s="18">
        <v>179.626358229434</v>
      </c>
      <c r="AF27" s="18">
        <v>183.808292710763</v>
      </c>
      <c r="AG27" s="12">
        <f t="shared" si="2"/>
        <v>2.0995174982491567</v>
      </c>
    </row>
    <row r="28" spans="1:33" ht="12.75" customHeight="1" x14ac:dyDescent="0.2">
      <c r="A28" s="47" t="s">
        <v>44</v>
      </c>
      <c r="B28" s="18">
        <v>3.74693749316133</v>
      </c>
      <c r="C28" s="18">
        <v>4.09405655120392</v>
      </c>
      <c r="D28" s="18">
        <v>4.4580279563989604</v>
      </c>
      <c r="E28" s="18">
        <v>4.8050331847816796</v>
      </c>
      <c r="F28" s="18">
        <v>5.14353986687951</v>
      </c>
      <c r="G28" s="18">
        <v>5.4873798426208902</v>
      </c>
      <c r="H28" s="18">
        <v>4.8636864937496496</v>
      </c>
      <c r="I28" s="18">
        <v>4.5152126603728</v>
      </c>
      <c r="J28" s="18">
        <v>4.0463374609405296</v>
      </c>
      <c r="K28" s="18">
        <v>3.5350766877823401</v>
      </c>
      <c r="L28" s="18">
        <v>3.5656345183572999</v>
      </c>
      <c r="M28" s="18">
        <v>3.7060100866838401</v>
      </c>
      <c r="N28" s="18">
        <v>3.8031477568515402</v>
      </c>
      <c r="O28" s="18">
        <v>3.8530163011065199</v>
      </c>
      <c r="P28" s="18">
        <v>3.8329121071105701</v>
      </c>
      <c r="Q28" s="18">
        <v>3.24184815094601</v>
      </c>
      <c r="R28" s="18">
        <v>3.06325640694073</v>
      </c>
      <c r="S28" s="18">
        <v>2.9122000806492898</v>
      </c>
      <c r="T28" s="18">
        <v>2.7159261043814902</v>
      </c>
      <c r="U28" s="18">
        <v>2.4795893492943999</v>
      </c>
      <c r="V28" s="18">
        <v>2.1484184624057998</v>
      </c>
      <c r="W28" s="18">
        <v>2.0099381246806201</v>
      </c>
      <c r="X28" s="18">
        <v>1.95642411080306</v>
      </c>
      <c r="Y28" s="18">
        <v>1.8384237214110399</v>
      </c>
      <c r="Z28" s="18">
        <v>1.80568779826662</v>
      </c>
      <c r="AA28" s="18">
        <v>1.9924768596723601</v>
      </c>
      <c r="AB28" s="18">
        <v>2.01189818107262</v>
      </c>
      <c r="AC28" s="18">
        <v>1.9963872487546801</v>
      </c>
      <c r="AD28" s="18">
        <v>2.51819853619768</v>
      </c>
      <c r="AE28" s="18">
        <v>2.3706592871125598</v>
      </c>
      <c r="AF28" s="18">
        <v>1.57233626240956</v>
      </c>
      <c r="AG28" s="12">
        <f t="shared" si="2"/>
        <v>-0.5149876893676425</v>
      </c>
    </row>
    <row r="29" spans="1:33" ht="12" customHeight="1" thickBot="1" x14ac:dyDescent="0.25">
      <c r="A29" s="49" t="s">
        <v>45</v>
      </c>
      <c r="B29" s="23">
        <v>0.57295846945083195</v>
      </c>
      <c r="C29" s="23">
        <v>0.56112366538152503</v>
      </c>
      <c r="D29" s="23">
        <v>0.56843091482225905</v>
      </c>
      <c r="E29" s="23">
        <v>0.53019759821532397</v>
      </c>
      <c r="F29" s="23">
        <v>0.56828215472202404</v>
      </c>
      <c r="G29" s="23">
        <v>0.624282547930471</v>
      </c>
      <c r="H29" s="23">
        <v>0.62119032782684702</v>
      </c>
      <c r="I29" s="23">
        <v>0.62442939021945998</v>
      </c>
      <c r="J29" s="23">
        <v>0.51312526684305304</v>
      </c>
      <c r="K29" s="23">
        <v>0.49454636544691899</v>
      </c>
      <c r="L29" s="23">
        <v>0.53525089754657496</v>
      </c>
      <c r="M29" s="23">
        <v>0.48949763132518498</v>
      </c>
      <c r="N29" s="23">
        <v>0.49353143449553399</v>
      </c>
      <c r="O29" s="23">
        <v>0.52155072836841299</v>
      </c>
      <c r="P29" s="23">
        <v>0.50200937208575802</v>
      </c>
      <c r="Q29" s="23">
        <v>0.49674614757824698</v>
      </c>
      <c r="R29" s="23">
        <v>0.50512208582872897</v>
      </c>
      <c r="S29" s="23">
        <v>0.50816218501188704</v>
      </c>
      <c r="T29" s="23">
        <v>0.52565184923494301</v>
      </c>
      <c r="U29" s="23">
        <v>0.56058643872574998</v>
      </c>
      <c r="V29" s="23">
        <v>0.60232844914578898</v>
      </c>
      <c r="W29" s="23">
        <v>0.59219759824576801</v>
      </c>
      <c r="X29" s="23">
        <v>0.61797333921054398</v>
      </c>
      <c r="Y29" s="23">
        <v>0.61529617541706205</v>
      </c>
      <c r="Z29" s="23">
        <v>0.268294519075153</v>
      </c>
      <c r="AA29" s="23">
        <v>0.26919040538490302</v>
      </c>
      <c r="AB29" s="23">
        <v>0.25278884279809799</v>
      </c>
      <c r="AC29" s="23">
        <v>0.20385177399645699</v>
      </c>
      <c r="AD29" s="23">
        <v>0.20419357508834399</v>
      </c>
      <c r="AE29" s="23">
        <v>0.20403347985509501</v>
      </c>
      <c r="AF29" s="23">
        <v>0.20374517927487701</v>
      </c>
      <c r="AG29" s="12">
        <f t="shared" si="2"/>
        <v>-0.58984044412184744</v>
      </c>
    </row>
    <row r="30" spans="1:33" ht="12" customHeight="1" x14ac:dyDescent="0.2">
      <c r="A30" s="48" t="s">
        <v>46</v>
      </c>
      <c r="B30" s="14">
        <v>56.500574506865298</v>
      </c>
      <c r="C30" s="14">
        <v>53.143340382713198</v>
      </c>
      <c r="D30" s="14">
        <v>50.202326141090801</v>
      </c>
      <c r="E30" s="14">
        <v>50.230789883242998</v>
      </c>
      <c r="F30" s="14">
        <v>49.297462977191003</v>
      </c>
      <c r="G30" s="14">
        <v>43.696715827562699</v>
      </c>
      <c r="H30" s="14">
        <v>44.1816200479199</v>
      </c>
      <c r="I30" s="14">
        <v>46.125856499147503</v>
      </c>
      <c r="J30" s="14">
        <v>38.5925790866659</v>
      </c>
      <c r="K30" s="14">
        <v>39.087223819560798</v>
      </c>
      <c r="L30" s="14">
        <v>40.325029122177298</v>
      </c>
      <c r="M30" s="14">
        <v>49.794462273478103</v>
      </c>
      <c r="N30" s="14">
        <v>43.293859668669903</v>
      </c>
      <c r="O30" s="14">
        <v>42.070369512332</v>
      </c>
      <c r="P30" s="14">
        <v>39.882967398826601</v>
      </c>
      <c r="Q30" s="14">
        <v>40.7552814882511</v>
      </c>
      <c r="R30" s="14">
        <v>39.371659516706501</v>
      </c>
      <c r="S30" s="14">
        <v>35.767309520812198</v>
      </c>
      <c r="T30" s="14">
        <v>28.3294984913645</v>
      </c>
      <c r="U30" s="14">
        <v>28.739694817103</v>
      </c>
      <c r="V30" s="14">
        <v>23.482917510657401</v>
      </c>
      <c r="W30" s="14">
        <v>29.2780423950075</v>
      </c>
      <c r="X30" s="14">
        <v>28.1954878013719</v>
      </c>
      <c r="Y30" s="14">
        <v>27.9990409262596</v>
      </c>
      <c r="Z30" s="14">
        <v>21.033528967623699</v>
      </c>
      <c r="AA30" s="14">
        <v>22.955406505504101</v>
      </c>
      <c r="AB30" s="14">
        <v>27.674292949740298</v>
      </c>
      <c r="AC30" s="14">
        <v>27.583655452205701</v>
      </c>
      <c r="AD30" s="14">
        <v>23.694362844392</v>
      </c>
      <c r="AE30" s="14">
        <v>17.7466481814327</v>
      </c>
      <c r="AF30" s="14">
        <v>14.846579707881601</v>
      </c>
      <c r="AG30" s="12">
        <f t="shared" si="2"/>
        <v>-0.63571396968116733</v>
      </c>
    </row>
    <row r="31" spans="1:33" ht="12" customHeight="1" x14ac:dyDescent="0.2">
      <c r="A31" s="45" t="s">
        <v>47</v>
      </c>
      <c r="B31" s="18">
        <v>47.598074411485101</v>
      </c>
      <c r="C31" s="18">
        <v>44.671952072956202</v>
      </c>
      <c r="D31" s="18">
        <v>42.078395634953601</v>
      </c>
      <c r="E31" s="18">
        <v>42.101722495359901</v>
      </c>
      <c r="F31" s="18">
        <v>41.330605088055201</v>
      </c>
      <c r="G31" s="18">
        <v>36.169696077429201</v>
      </c>
      <c r="H31" s="18">
        <v>36.842400016271696</v>
      </c>
      <c r="I31" s="18">
        <v>38.497352764611499</v>
      </c>
      <c r="J31" s="18">
        <v>32.134626830286599</v>
      </c>
      <c r="K31" s="18">
        <v>32.577232554823098</v>
      </c>
      <c r="L31" s="18">
        <v>33.6379808975515</v>
      </c>
      <c r="M31" s="18">
        <v>41.689258755074398</v>
      </c>
      <c r="N31" s="18">
        <v>35.787360816772399</v>
      </c>
      <c r="O31" s="18">
        <v>34.539932440398502</v>
      </c>
      <c r="P31" s="18">
        <v>32.740855354184298</v>
      </c>
      <c r="Q31" s="18">
        <v>33.675221294241098</v>
      </c>
      <c r="R31" s="18">
        <v>32.446630277777302</v>
      </c>
      <c r="S31" s="18">
        <v>29.437601206780101</v>
      </c>
      <c r="T31" s="18">
        <v>22.861770427639701</v>
      </c>
      <c r="U31" s="18">
        <v>24.093703310483299</v>
      </c>
      <c r="V31" s="18">
        <v>20.011295184059001</v>
      </c>
      <c r="W31" s="18">
        <v>24.844536629312199</v>
      </c>
      <c r="X31" s="18">
        <v>24.267443846815301</v>
      </c>
      <c r="Y31" s="18">
        <v>24.129168693290399</v>
      </c>
      <c r="Z31" s="18">
        <v>17.990572363081998</v>
      </c>
      <c r="AA31" s="18">
        <v>19.678608939654001</v>
      </c>
      <c r="AB31" s="18">
        <v>23.797603264191199</v>
      </c>
      <c r="AC31" s="18">
        <v>23.676450964485898</v>
      </c>
      <c r="AD31" s="18">
        <v>20.3687662368777</v>
      </c>
      <c r="AE31" s="18">
        <v>15.0856269386917</v>
      </c>
      <c r="AF31" s="18">
        <v>12.5441882509806</v>
      </c>
      <c r="AG31" s="12">
        <f t="shared" si="2"/>
        <v>-0.62749500169948935</v>
      </c>
    </row>
    <row r="32" spans="1:33" ht="12" customHeight="1" x14ac:dyDescent="0.2">
      <c r="A32" s="45" t="s">
        <v>48</v>
      </c>
      <c r="B32" s="18">
        <v>3.20845164753832</v>
      </c>
      <c r="C32" s="18">
        <v>2.9908286194893101</v>
      </c>
      <c r="D32" s="18">
        <v>2.8422139319304698</v>
      </c>
      <c r="E32" s="18">
        <v>2.9209171928241999</v>
      </c>
      <c r="F32" s="18">
        <v>2.8622824356027001</v>
      </c>
      <c r="G32" s="18">
        <v>2.77402597639577</v>
      </c>
      <c r="H32" s="18">
        <v>2.6335131198655399</v>
      </c>
      <c r="I32" s="18">
        <v>2.7135849700039198</v>
      </c>
      <c r="J32" s="18">
        <v>2.1306410933609001</v>
      </c>
      <c r="K32" s="18">
        <v>2.1384471805579701</v>
      </c>
      <c r="L32" s="18">
        <v>2.2472452160165202</v>
      </c>
      <c r="M32" s="18">
        <v>2.6746515661397301</v>
      </c>
      <c r="N32" s="18">
        <v>2.6341907298052298</v>
      </c>
      <c r="O32" s="18">
        <v>2.5031416782645102</v>
      </c>
      <c r="P32" s="18">
        <v>2.3828360415703198</v>
      </c>
      <c r="Q32" s="18">
        <v>2.4877668068091801</v>
      </c>
      <c r="R32" s="18">
        <v>2.4305653464054502</v>
      </c>
      <c r="S32" s="18">
        <v>2.3215733828823799</v>
      </c>
      <c r="T32" s="18">
        <v>1.8898766837657599</v>
      </c>
      <c r="U32" s="18">
        <v>1.75801525771434</v>
      </c>
      <c r="V32" s="18">
        <v>1.21901503453411</v>
      </c>
      <c r="W32" s="18">
        <v>1.6762268355182299</v>
      </c>
      <c r="X32" s="18">
        <v>1.39388394905762</v>
      </c>
      <c r="Y32" s="18">
        <v>1.4108855978283199</v>
      </c>
      <c r="Z32" s="18">
        <v>1.03093856030646</v>
      </c>
      <c r="AA32" s="18">
        <v>1.13273507957246</v>
      </c>
      <c r="AB32" s="18">
        <v>1.35411756275438</v>
      </c>
      <c r="AC32" s="18">
        <v>1.33304557954088</v>
      </c>
      <c r="AD32" s="18">
        <v>1.16022462621082</v>
      </c>
      <c r="AE32" s="18">
        <v>0.83412934139449302</v>
      </c>
      <c r="AF32" s="18">
        <v>0.69322403559310397</v>
      </c>
      <c r="AG32" s="12">
        <f t="shared" si="2"/>
        <v>-0.7213468586783518</v>
      </c>
    </row>
    <row r="33" spans="1:33" ht="12" customHeight="1" x14ac:dyDescent="0.2">
      <c r="A33" s="45" t="s">
        <v>49</v>
      </c>
      <c r="B33" s="18"/>
      <c r="C33" s="18"/>
      <c r="D33" s="18"/>
      <c r="E33" s="69"/>
      <c r="F33" s="69"/>
      <c r="G33" s="69"/>
      <c r="H33" s="69"/>
      <c r="I33" s="69"/>
      <c r="J33" s="69"/>
      <c r="K33" s="69"/>
      <c r="L33" s="69"/>
      <c r="M33" s="69"/>
      <c r="N33" s="69"/>
      <c r="O33" s="69"/>
      <c r="P33" s="69"/>
      <c r="Q33" s="69"/>
      <c r="R33" s="69"/>
      <c r="S33" s="69"/>
      <c r="T33" s="69"/>
      <c r="U33" s="69"/>
      <c r="V33" s="18"/>
      <c r="W33" s="18"/>
      <c r="X33" s="18"/>
      <c r="Y33" s="18"/>
      <c r="Z33" s="18"/>
      <c r="AA33" s="18"/>
      <c r="AB33" s="18"/>
      <c r="AC33" s="18"/>
      <c r="AD33" s="18"/>
      <c r="AE33" s="18"/>
      <c r="AF33" s="18"/>
      <c r="AG33" s="12" t="e">
        <f t="shared" si="2"/>
        <v>#DIV/0!</v>
      </c>
    </row>
    <row r="34" spans="1:33" ht="12" customHeight="1" x14ac:dyDescent="0.2">
      <c r="A34" s="45" t="s">
        <v>50</v>
      </c>
      <c r="B34" s="18">
        <v>5.6928356914106404</v>
      </c>
      <c r="C34" s="18">
        <v>5.4789966119326596</v>
      </c>
      <c r="D34" s="18">
        <v>5.2799221655787996</v>
      </c>
      <c r="E34" s="18">
        <v>5.2047500566281597</v>
      </c>
      <c r="F34" s="18">
        <v>5.0914612689436201</v>
      </c>
      <c r="G34" s="18">
        <v>4.6767637737376804</v>
      </c>
      <c r="H34" s="18">
        <v>4.5649991591970203</v>
      </c>
      <c r="I34" s="18">
        <v>4.7899903990103398</v>
      </c>
      <c r="J34" s="18">
        <v>4.2185523020240501</v>
      </c>
      <c r="K34" s="18">
        <v>4.2789545018291104</v>
      </c>
      <c r="L34" s="18">
        <v>4.36258679283599</v>
      </c>
      <c r="M34" s="18">
        <v>5.3618441680553799</v>
      </c>
      <c r="N34" s="18">
        <v>4.7945577453030896</v>
      </c>
      <c r="O34" s="18">
        <v>4.9546333350362604</v>
      </c>
      <c r="P34" s="18">
        <v>4.6990889976427601</v>
      </c>
      <c r="Q34" s="18">
        <v>4.5535957741771096</v>
      </c>
      <c r="R34" s="18">
        <v>4.4686942388849102</v>
      </c>
      <c r="S34" s="18">
        <v>3.9952220098534701</v>
      </c>
      <c r="T34" s="18">
        <v>3.5778141298465802</v>
      </c>
      <c r="U34" s="18">
        <v>2.8878097963645302</v>
      </c>
      <c r="V34" s="18">
        <v>2.2526072920643201</v>
      </c>
      <c r="W34" s="18">
        <v>2.7572789301770801</v>
      </c>
      <c r="X34" s="18">
        <v>2.5341600054989901</v>
      </c>
      <c r="Y34" s="18">
        <v>2.45898663514091</v>
      </c>
      <c r="Z34" s="18">
        <v>2.01201804423521</v>
      </c>
      <c r="AA34" s="18">
        <v>2.1440624862776301</v>
      </c>
      <c r="AB34" s="18">
        <v>2.5225721227946698</v>
      </c>
      <c r="AC34" s="18">
        <v>2.5741589081788301</v>
      </c>
      <c r="AD34" s="18">
        <v>2.1653719813035601</v>
      </c>
      <c r="AE34" s="18">
        <v>1.8268919013465099</v>
      </c>
      <c r="AF34" s="18">
        <v>1.6091674213079099</v>
      </c>
      <c r="AG34" s="12">
        <f t="shared" si="2"/>
        <v>-0.64661610272187453</v>
      </c>
    </row>
    <row r="35" spans="1:33" ht="12" customHeight="1" x14ac:dyDescent="0.2">
      <c r="A35" s="45" t="s">
        <v>51</v>
      </c>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12" t="e">
        <f t="shared" si="2"/>
        <v>#DIV/0!</v>
      </c>
    </row>
    <row r="36" spans="1:33" ht="12.75" customHeight="1" x14ac:dyDescent="0.2">
      <c r="A36" s="45" t="s">
        <v>52</v>
      </c>
      <c r="B36" s="18">
        <v>9.10884273291823E-5</v>
      </c>
      <c r="C36" s="18">
        <v>2.0747919558313801E-4</v>
      </c>
      <c r="D36" s="18">
        <v>1.56090497535923E-4</v>
      </c>
      <c r="E36" s="18">
        <v>1.4201384307777501E-3</v>
      </c>
      <c r="F36" s="18">
        <v>8.3818458950796898E-4</v>
      </c>
      <c r="G36" s="18"/>
      <c r="H36" s="18">
        <v>5.2375258565790601E-4</v>
      </c>
      <c r="I36" s="18">
        <v>5.6660309753339699E-4</v>
      </c>
      <c r="J36" s="18">
        <v>4.8537250949454202E-4</v>
      </c>
      <c r="K36" s="18">
        <v>4.0436780510353E-4</v>
      </c>
      <c r="L36" s="18">
        <v>1.1192751671973899E-3</v>
      </c>
      <c r="M36" s="18">
        <v>8.5854508752573593E-3</v>
      </c>
      <c r="N36" s="18">
        <v>5.3037678918965096E-4</v>
      </c>
      <c r="O36" s="18">
        <v>8.3120586326820792E-3</v>
      </c>
      <c r="P36" s="18">
        <v>8.7070054292137707E-3</v>
      </c>
      <c r="Q36" s="18">
        <v>8.7613023732584694E-5</v>
      </c>
      <c r="R36" s="18">
        <v>2.9653638801797899E-5</v>
      </c>
      <c r="S36" s="18">
        <v>4.2921296235699102E-5</v>
      </c>
      <c r="T36" s="18">
        <v>3.72501123964417E-5</v>
      </c>
      <c r="U36" s="18">
        <v>1.6645254083229801E-4</v>
      </c>
      <c r="V36" s="18"/>
      <c r="W36" s="18"/>
      <c r="X36" s="18"/>
      <c r="Y36" s="18"/>
      <c r="Z36" s="18"/>
      <c r="AA36" s="18"/>
      <c r="AB36" s="18"/>
      <c r="AC36" s="18"/>
      <c r="AD36" s="18"/>
      <c r="AE36" s="18"/>
      <c r="AF36" s="18"/>
      <c r="AG36" s="12">
        <f t="shared" si="2"/>
        <v>-1</v>
      </c>
    </row>
    <row r="37" spans="1:33" ht="12" customHeight="1" x14ac:dyDescent="0.2">
      <c r="A37" s="40" t="s">
        <v>53</v>
      </c>
      <c r="B37" s="18">
        <v>1.12166800385372E-3</v>
      </c>
      <c r="C37" s="18">
        <v>1.35559913946353E-3</v>
      </c>
      <c r="D37" s="18">
        <v>1.6383181303207799E-3</v>
      </c>
      <c r="E37" s="18">
        <v>1.98E-3</v>
      </c>
      <c r="F37" s="18">
        <v>1.2276E-2</v>
      </c>
      <c r="G37" s="18">
        <v>7.6230000000000006E-2</v>
      </c>
      <c r="H37" s="18">
        <v>0.140184</v>
      </c>
      <c r="I37" s="18">
        <v>0.124361762424242</v>
      </c>
      <c r="J37" s="18">
        <v>0.108273488484848</v>
      </c>
      <c r="K37" s="18">
        <v>9.2185214545454502E-2</v>
      </c>
      <c r="L37" s="18">
        <v>7.6096940606060606E-2</v>
      </c>
      <c r="M37" s="18">
        <v>6.0122333333333298E-2</v>
      </c>
      <c r="N37" s="18">
        <v>7.7219999999999997E-2</v>
      </c>
      <c r="O37" s="18">
        <v>6.4350000000000004E-2</v>
      </c>
      <c r="P37" s="18">
        <v>5.1479999999999998E-2</v>
      </c>
      <c r="Q37" s="18">
        <v>3.8609999999999998E-2</v>
      </c>
      <c r="R37" s="18">
        <v>2.5739999999999999E-2</v>
      </c>
      <c r="S37" s="18">
        <v>1.2869999999999999E-2</v>
      </c>
      <c r="T37" s="18"/>
      <c r="U37" s="18"/>
      <c r="V37" s="18"/>
      <c r="W37" s="18"/>
      <c r="X37" s="18"/>
      <c r="Y37" s="18"/>
      <c r="Z37" s="18"/>
      <c r="AA37" s="18"/>
      <c r="AB37" s="18"/>
      <c r="AC37" s="18"/>
      <c r="AD37" s="18"/>
      <c r="AE37" s="18"/>
      <c r="AF37" s="18"/>
      <c r="AG37" s="12">
        <f t="shared" si="2"/>
        <v>-1</v>
      </c>
    </row>
    <row r="38" spans="1:33" x14ac:dyDescent="0.2">
      <c r="A38" s="40" t="s">
        <v>54</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2" t="e">
        <f t="shared" si="2"/>
        <v>#DIV/0!</v>
      </c>
    </row>
    <row r="39" spans="1:33" ht="23.25" customHeight="1" x14ac:dyDescent="0.2">
      <c r="A39" s="40" t="s">
        <v>55</v>
      </c>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12" t="e">
        <f t="shared" si="2"/>
        <v>#DIV/0!</v>
      </c>
    </row>
    <row r="40" spans="1:33" ht="19.5" customHeight="1" thickBot="1" x14ac:dyDescent="0.25">
      <c r="A40" s="42" t="s">
        <v>56</v>
      </c>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12" t="e">
        <f t="shared" si="2"/>
        <v>#DIV/0!</v>
      </c>
    </row>
    <row r="41" spans="1:33" ht="13.5" customHeight="1" x14ac:dyDescent="0.2">
      <c r="A41" s="13" t="s">
        <v>72</v>
      </c>
      <c r="B41" s="14">
        <v>-190.02213068767699</v>
      </c>
      <c r="C41" s="14">
        <v>-37.201475015538101</v>
      </c>
      <c r="D41" s="14">
        <v>-198.452122153614</v>
      </c>
      <c r="E41" s="14">
        <v>-178.59305437650801</v>
      </c>
      <c r="F41" s="14">
        <v>52.960683712649796</v>
      </c>
      <c r="G41" s="14">
        <v>-248.325598319487</v>
      </c>
      <c r="H41" s="14">
        <v>-166.31138154513101</v>
      </c>
      <c r="I41" s="14">
        <v>-229.72388990195799</v>
      </c>
      <c r="J41" s="14">
        <v>-199.05574916613801</v>
      </c>
      <c r="K41" s="14">
        <v>65.923478367158907</v>
      </c>
      <c r="L41" s="14">
        <v>-163.21621756612299</v>
      </c>
      <c r="M41" s="14">
        <v>-166.99936700865399</v>
      </c>
      <c r="N41" s="14">
        <v>-142.41282566224999</v>
      </c>
      <c r="O41" s="14">
        <v>-42.926711736783098</v>
      </c>
      <c r="P41" s="14">
        <v>215.682232204135</v>
      </c>
      <c r="Q41" s="14">
        <v>169.10669238397301</v>
      </c>
      <c r="R41" s="14">
        <v>194.20103015333601</v>
      </c>
      <c r="S41" s="14">
        <v>17.736647283681801</v>
      </c>
      <c r="T41" s="14">
        <v>-66.535471773932102</v>
      </c>
      <c r="U41" s="14">
        <v>655.52599594453602</v>
      </c>
      <c r="V41" s="14">
        <v>301.951665290449</v>
      </c>
      <c r="W41" s="14">
        <v>360.80687820667703</v>
      </c>
      <c r="X41" s="14">
        <v>258.24792849252401</v>
      </c>
      <c r="Y41" s="14">
        <v>109.802840112044</v>
      </c>
      <c r="Z41" s="14">
        <v>145.09023749802699</v>
      </c>
      <c r="AA41" s="14">
        <v>79.561278283023896</v>
      </c>
      <c r="AB41" s="14">
        <v>-141.79976671359799</v>
      </c>
      <c r="AC41" s="14">
        <v>-132.67840019659101</v>
      </c>
      <c r="AD41" s="14">
        <v>-264.21914585518698</v>
      </c>
      <c r="AE41" s="14">
        <v>-312.410702496564</v>
      </c>
      <c r="AF41" s="14">
        <v>-216.67796997203999</v>
      </c>
      <c r="AG41" s="12">
        <f t="shared" si="2"/>
        <v>-2.2813092546334701</v>
      </c>
    </row>
    <row r="42" spans="1:33" ht="13.5" customHeight="1" x14ac:dyDescent="0.2">
      <c r="A42" s="21" t="s">
        <v>73</v>
      </c>
      <c r="B42" s="18">
        <v>-173.48065012063799</v>
      </c>
      <c r="C42" s="18">
        <v>-30.767954080767801</v>
      </c>
      <c r="D42" s="18">
        <v>-145.712459066398</v>
      </c>
      <c r="E42" s="18">
        <v>-115.278077045326</v>
      </c>
      <c r="F42" s="18">
        <v>119.077408839589</v>
      </c>
      <c r="G42" s="18">
        <v>-217.015410936737</v>
      </c>
      <c r="H42" s="18">
        <v>-132.942845224922</v>
      </c>
      <c r="I42" s="18">
        <v>-211.17441280216201</v>
      </c>
      <c r="J42" s="18">
        <v>-189.78004267239601</v>
      </c>
      <c r="K42" s="18">
        <v>60.302886295896997</v>
      </c>
      <c r="L42" s="18">
        <v>-188.91833761091999</v>
      </c>
      <c r="M42" s="18">
        <v>-184.18495722958099</v>
      </c>
      <c r="N42" s="18">
        <v>-159.844962439217</v>
      </c>
      <c r="O42" s="18">
        <v>-111.348339689673</v>
      </c>
      <c r="P42" s="18">
        <v>84.128405014224398</v>
      </c>
      <c r="Q42" s="18">
        <v>38.399255569914502</v>
      </c>
      <c r="R42" s="18">
        <v>90.811104778906696</v>
      </c>
      <c r="S42" s="18">
        <v>-72.856804286165001</v>
      </c>
      <c r="T42" s="18">
        <v>-99.785622517499306</v>
      </c>
      <c r="U42" s="18">
        <v>595.19537920213497</v>
      </c>
      <c r="V42" s="18">
        <v>179.40218279867599</v>
      </c>
      <c r="W42" s="18">
        <v>253.246039927125</v>
      </c>
      <c r="X42" s="18">
        <v>173.57218858043399</v>
      </c>
      <c r="Y42" s="18">
        <v>61.313059470438802</v>
      </c>
      <c r="Z42" s="18">
        <v>108.145624856833</v>
      </c>
      <c r="AA42" s="18">
        <v>54.885276186367598</v>
      </c>
      <c r="AB42" s="18">
        <v>-131.27545857715299</v>
      </c>
      <c r="AC42" s="18">
        <v>-111.757743192153</v>
      </c>
      <c r="AD42" s="18">
        <v>-240.44042375233801</v>
      </c>
      <c r="AE42" s="18">
        <v>-281.97374725528198</v>
      </c>
      <c r="AF42" s="18">
        <v>-198.03862009506199</v>
      </c>
      <c r="AG42" s="12">
        <f t="shared" si="2"/>
        <v>-6.1573557131723042</v>
      </c>
    </row>
    <row r="43" spans="1:33" ht="13.5" customHeight="1" x14ac:dyDescent="0.2">
      <c r="A43" s="17" t="s">
        <v>80</v>
      </c>
      <c r="B43" s="18">
        <v>-171.147070246326</v>
      </c>
      <c r="C43" s="18">
        <v>-28.657587224281599</v>
      </c>
      <c r="D43" s="18">
        <v>-138.76778929162899</v>
      </c>
      <c r="E43" s="18">
        <v>-107.411179683098</v>
      </c>
      <c r="F43" s="18">
        <v>130.70985420242999</v>
      </c>
      <c r="G43" s="18">
        <v>-199.21459847127099</v>
      </c>
      <c r="H43" s="18">
        <v>-98.779019932967699</v>
      </c>
      <c r="I43" s="18">
        <v>-181.45766691370901</v>
      </c>
      <c r="J43" s="18">
        <v>-164.10406465893601</v>
      </c>
      <c r="K43" s="18">
        <v>97.132725255804203</v>
      </c>
      <c r="L43" s="18">
        <v>-149.152818379812</v>
      </c>
      <c r="M43" s="18">
        <v>-154.98355358122799</v>
      </c>
      <c r="N43" s="18">
        <v>-138.10006669758599</v>
      </c>
      <c r="O43" s="18">
        <v>-83.975298223512794</v>
      </c>
      <c r="P43" s="18">
        <v>103.933913311859</v>
      </c>
      <c r="Q43" s="18">
        <v>50.106696595208902</v>
      </c>
      <c r="R43" s="18">
        <v>103.32816118130999</v>
      </c>
      <c r="S43" s="18">
        <v>-66.132842765710905</v>
      </c>
      <c r="T43" s="18">
        <v>-84.171505411044095</v>
      </c>
      <c r="U43" s="18">
        <v>606.16232707103597</v>
      </c>
      <c r="V43" s="18">
        <v>182.085566114248</v>
      </c>
      <c r="W43" s="18">
        <v>259.23500819224699</v>
      </c>
      <c r="X43" s="18">
        <v>179.923336150458</v>
      </c>
      <c r="Y43" s="18">
        <v>82.844588913834102</v>
      </c>
      <c r="Z43" s="18">
        <v>124.23952133732701</v>
      </c>
      <c r="AA43" s="18">
        <v>77.805245348357104</v>
      </c>
      <c r="AB43" s="18">
        <v>-90.9108102786156</v>
      </c>
      <c r="AC43" s="18">
        <v>-67.267231683778306</v>
      </c>
      <c r="AD43" s="18">
        <v>-188.08135760617401</v>
      </c>
      <c r="AE43" s="18">
        <v>-230.386314139749</v>
      </c>
      <c r="AF43" s="18">
        <v>-143.35474244922</v>
      </c>
      <c r="AG43" s="12">
        <f t="shared" si="2"/>
        <v>-3.8609896918035358</v>
      </c>
    </row>
    <row r="44" spans="1:33" ht="13.5" customHeight="1" x14ac:dyDescent="0.2">
      <c r="A44" s="17" t="s">
        <v>81</v>
      </c>
      <c r="B44" s="18">
        <v>-2.33357987431223</v>
      </c>
      <c r="C44" s="18">
        <v>-2.11036685648617</v>
      </c>
      <c r="D44" s="18">
        <v>-6.9446697747694097</v>
      </c>
      <c r="E44" s="18">
        <v>-7.86689736222894</v>
      </c>
      <c r="F44" s="18">
        <v>-11.6324453628408</v>
      </c>
      <c r="G44" s="18">
        <v>-17.800812465466201</v>
      </c>
      <c r="H44" s="18">
        <v>-34.163825291953898</v>
      </c>
      <c r="I44" s="18">
        <v>-29.716745888452799</v>
      </c>
      <c r="J44" s="18">
        <v>-25.675978013459101</v>
      </c>
      <c r="K44" s="18">
        <v>-36.8298389599072</v>
      </c>
      <c r="L44" s="18">
        <v>-39.765519231108598</v>
      </c>
      <c r="M44" s="18">
        <v>-29.201403648353299</v>
      </c>
      <c r="N44" s="18">
        <v>-21.744895741631201</v>
      </c>
      <c r="O44" s="18">
        <v>-27.37304146616</v>
      </c>
      <c r="P44" s="18">
        <v>-19.8055082976351</v>
      </c>
      <c r="Q44" s="18">
        <v>-11.707441025294401</v>
      </c>
      <c r="R44" s="18">
        <v>-12.517056402402901</v>
      </c>
      <c r="S44" s="18">
        <v>-6.7239615204540497</v>
      </c>
      <c r="T44" s="18">
        <v>-15.6141171064552</v>
      </c>
      <c r="U44" s="18">
        <v>-10.966947868900601</v>
      </c>
      <c r="V44" s="18">
        <v>-2.6833833155716902</v>
      </c>
      <c r="W44" s="18">
        <v>-5.9889682651216196</v>
      </c>
      <c r="X44" s="18">
        <v>-6.3511475700239597</v>
      </c>
      <c r="Y44" s="18">
        <v>-21.5315294433953</v>
      </c>
      <c r="Z44" s="18">
        <v>-16.093896480493498</v>
      </c>
      <c r="AA44" s="18">
        <v>-22.919969161989499</v>
      </c>
      <c r="AB44" s="18">
        <v>-40.364648298537702</v>
      </c>
      <c r="AC44" s="18">
        <v>-44.490511508374503</v>
      </c>
      <c r="AD44" s="18">
        <v>-52.359066146163798</v>
      </c>
      <c r="AE44" s="18">
        <v>-51.587433115532498</v>
      </c>
      <c r="AF44" s="18">
        <v>-54.683877645841299</v>
      </c>
      <c r="AG44" s="12">
        <f t="shared" si="2"/>
        <v>3.6708650957706785</v>
      </c>
    </row>
    <row r="45" spans="1:33" ht="13.5" customHeight="1" x14ac:dyDescent="0.2">
      <c r="A45" s="32" t="s">
        <v>94</v>
      </c>
      <c r="B45" s="38">
        <f>B44-B46</f>
        <v>-4.0621178818425197E-2</v>
      </c>
      <c r="C45" s="38">
        <f t="shared" ref="C45:AF45" si="3">C44-C46</f>
        <v>0.33500487234783538</v>
      </c>
      <c r="D45" s="38">
        <f t="shared" si="3"/>
        <v>-3.0305905868606908</v>
      </c>
      <c r="E45" s="38">
        <f t="shared" si="3"/>
        <v>-3.3128827747527634</v>
      </c>
      <c r="F45" s="38">
        <f t="shared" si="3"/>
        <v>-6.2339206964481768</v>
      </c>
      <c r="G45" s="38">
        <f t="shared" si="3"/>
        <v>-11.128816810584109</v>
      </c>
      <c r="H45" s="38">
        <f t="shared" si="3"/>
        <v>-23.917955613645219</v>
      </c>
      <c r="I45" s="38">
        <f t="shared" si="3"/>
        <v>-20.851654468499632</v>
      </c>
      <c r="J45" s="38">
        <f t="shared" si="3"/>
        <v>-18.076536430837361</v>
      </c>
      <c r="K45" s="38">
        <f t="shared" si="3"/>
        <v>-26.54702888911671</v>
      </c>
      <c r="L45" s="38">
        <f t="shared" si="3"/>
        <v>-27.461043054977182</v>
      </c>
      <c r="M45" s="38">
        <f t="shared" si="3"/>
        <v>-15.606232211486283</v>
      </c>
      <c r="N45" s="38">
        <f t="shared" si="3"/>
        <v>-11.146720608446264</v>
      </c>
      <c r="O45" s="38">
        <f t="shared" si="3"/>
        <v>-17.318059987811964</v>
      </c>
      <c r="P45" s="38">
        <f t="shared" si="3"/>
        <v>-12.345016471948551</v>
      </c>
      <c r="Q45" s="38">
        <f t="shared" si="3"/>
        <v>-5.2456795554823303</v>
      </c>
      <c r="R45" s="38">
        <f t="shared" si="3"/>
        <v>-9.0979121598660004</v>
      </c>
      <c r="S45" s="38">
        <f t="shared" si="3"/>
        <v>-4.0852316568090599</v>
      </c>
      <c r="T45" s="38">
        <f t="shared" si="3"/>
        <v>-11.61017376685597</v>
      </c>
      <c r="U45" s="38">
        <f t="shared" si="3"/>
        <v>-7.6538833547699028</v>
      </c>
      <c r="V45" s="38">
        <f t="shared" si="3"/>
        <v>-0.31289408635425753</v>
      </c>
      <c r="W45" s="38">
        <f t="shared" si="3"/>
        <v>-2.6774552960499851</v>
      </c>
      <c r="X45" s="38">
        <f t="shared" si="3"/>
        <v>-2.8878094699459376</v>
      </c>
      <c r="Y45" s="38">
        <f t="shared" si="3"/>
        <v>-16.237362636534399</v>
      </c>
      <c r="Z45" s="38">
        <f t="shared" si="3"/>
        <v>-10.748949488751535</v>
      </c>
      <c r="AA45" s="38">
        <f t="shared" si="3"/>
        <v>-14.328601362077915</v>
      </c>
      <c r="AB45" s="38">
        <f t="shared" si="3"/>
        <v>-25.395856323830145</v>
      </c>
      <c r="AC45" s="38">
        <f t="shared" si="3"/>
        <v>-27.482301568639876</v>
      </c>
      <c r="AD45" s="38">
        <f t="shared" si="3"/>
        <v>-34.015028450291744</v>
      </c>
      <c r="AE45" s="38">
        <f t="shared" si="3"/>
        <v>-34.12593747159994</v>
      </c>
      <c r="AF45" s="38">
        <f t="shared" si="3"/>
        <v>-34.026749787372339</v>
      </c>
      <c r="AG45" s="12">
        <f t="shared" si="2"/>
        <v>5.4866237877246089</v>
      </c>
    </row>
    <row r="46" spans="1:33" ht="13.5" customHeight="1" x14ac:dyDescent="0.2">
      <c r="A46" s="32" t="s">
        <v>95</v>
      </c>
      <c r="B46" s="38">
        <v>-2.2929586954938048</v>
      </c>
      <c r="C46" s="38">
        <v>-2.4453717288340053</v>
      </c>
      <c r="D46" s="38">
        <v>-3.9140791879087189</v>
      </c>
      <c r="E46" s="38">
        <v>-4.5540145874761766</v>
      </c>
      <c r="F46" s="38">
        <v>-5.398524666392623</v>
      </c>
      <c r="G46" s="38">
        <v>-6.6719956548820916</v>
      </c>
      <c r="H46" s="38">
        <v>-10.245869678308681</v>
      </c>
      <c r="I46" s="38">
        <v>-8.8650914199531687</v>
      </c>
      <c r="J46" s="38">
        <v>-7.599441582621739</v>
      </c>
      <c r="K46" s="38">
        <v>-10.282810070790488</v>
      </c>
      <c r="L46" s="38">
        <v>-12.304476176131416</v>
      </c>
      <c r="M46" s="38">
        <v>-13.595171436867016</v>
      </c>
      <c r="N46" s="38">
        <v>-10.598175133184936</v>
      </c>
      <c r="O46" s="38">
        <v>-10.054981478348038</v>
      </c>
      <c r="P46" s="38">
        <v>-7.4604918256865487</v>
      </c>
      <c r="Q46" s="38">
        <v>-6.4617614698120702</v>
      </c>
      <c r="R46" s="38">
        <v>-3.4191442425369005</v>
      </c>
      <c r="S46" s="38">
        <v>-2.6387298636449898</v>
      </c>
      <c r="T46" s="38">
        <v>-4.0039433395992301</v>
      </c>
      <c r="U46" s="38">
        <v>-3.3130645141306978</v>
      </c>
      <c r="V46" s="38">
        <v>-2.3704892292174327</v>
      </c>
      <c r="W46" s="38">
        <v>-3.3115129690716345</v>
      </c>
      <c r="X46" s="38">
        <v>-3.4633381000780221</v>
      </c>
      <c r="Y46" s="38">
        <v>-5.2941668068609005</v>
      </c>
      <c r="Z46" s="38">
        <v>-5.3449469917419643</v>
      </c>
      <c r="AA46" s="38">
        <v>-8.5913677999115841</v>
      </c>
      <c r="AB46" s="38">
        <v>-14.968791974707557</v>
      </c>
      <c r="AC46" s="38">
        <v>-17.008209939734627</v>
      </c>
      <c r="AD46" s="38">
        <v>-18.344037695872053</v>
      </c>
      <c r="AE46" s="38">
        <v>-17.461495643932555</v>
      </c>
      <c r="AF46" s="38">
        <v>-20.657127858468957</v>
      </c>
      <c r="AG46" s="12">
        <f t="shared" si="2"/>
        <v>2.1968261216348699</v>
      </c>
    </row>
    <row r="47" spans="1:33" ht="13.5" customHeight="1" x14ac:dyDescent="0.2">
      <c r="A47" s="21" t="s">
        <v>74</v>
      </c>
      <c r="B47" s="18">
        <v>7.7177771298917799E-2</v>
      </c>
      <c r="C47" s="18">
        <v>0.11843422813076</v>
      </c>
      <c r="D47" s="18">
        <v>4.7582884260198903E-2</v>
      </c>
      <c r="E47" s="18">
        <v>6.3381692904894205E-2</v>
      </c>
      <c r="F47" s="18">
        <v>4.2010625219411298E-2</v>
      </c>
      <c r="G47" s="18">
        <v>2.90316277494535E-2</v>
      </c>
      <c r="H47" s="18">
        <v>-3.0299033274968699E-3</v>
      </c>
      <c r="I47" s="18">
        <v>5.3043849811959899E-2</v>
      </c>
      <c r="J47" s="18">
        <v>3.7195933752288503E-2</v>
      </c>
      <c r="K47" s="18">
        <v>2.3486466526265799E-2</v>
      </c>
      <c r="L47" s="18">
        <v>3.4793730196972197E-2</v>
      </c>
      <c r="M47" s="18">
        <v>0.144818386496091</v>
      </c>
      <c r="N47" s="18">
        <v>5.4311907887565597E-2</v>
      </c>
      <c r="O47" s="18">
        <v>-2.3601865836252501E-2</v>
      </c>
      <c r="P47" s="18">
        <v>1.24149308021194E-2</v>
      </c>
      <c r="Q47" s="18">
        <v>-0.17625476309934701</v>
      </c>
      <c r="R47" s="18">
        <v>-1.2788648926240299E-2</v>
      </c>
      <c r="S47" s="18">
        <v>-3.04846514959351E-2</v>
      </c>
      <c r="T47" s="18">
        <v>4.9988899134914902E-2</v>
      </c>
      <c r="U47" s="18">
        <v>7.3858615967239E-2</v>
      </c>
      <c r="V47" s="18">
        <v>0.10526529403679601</v>
      </c>
      <c r="W47" s="18">
        <v>0.26837523108477501</v>
      </c>
      <c r="X47" s="18">
        <v>0.19611099673504301</v>
      </c>
      <c r="Y47" s="18">
        <v>0.14839840744541799</v>
      </c>
      <c r="Z47" s="18">
        <v>5.25666822522406E-2</v>
      </c>
      <c r="AA47" s="18">
        <v>7.8784117375485692E-3</v>
      </c>
      <c r="AB47" s="18">
        <v>0.39919008419037499</v>
      </c>
      <c r="AC47" s="18">
        <v>-6.4795191204147701E-2</v>
      </c>
      <c r="AD47" s="18">
        <v>-6.0403711133020101E-2</v>
      </c>
      <c r="AE47" s="18">
        <v>4.0483836853135099E-2</v>
      </c>
      <c r="AF47" s="18">
        <v>-3.4982298966778402E-2</v>
      </c>
      <c r="AG47" s="12">
        <f t="shared" si="2"/>
        <v>-0.80152423485395152</v>
      </c>
    </row>
    <row r="48" spans="1:33" ht="13.5" customHeight="1" x14ac:dyDescent="0.2">
      <c r="A48" s="17" t="s">
        <v>82</v>
      </c>
      <c r="B48" s="18">
        <v>7.6479358079265203E-2</v>
      </c>
      <c r="C48" s="18">
        <v>0.116736168401833</v>
      </c>
      <c r="D48" s="18">
        <v>4.6632928230488702E-2</v>
      </c>
      <c r="E48" s="18">
        <v>6.1360847245503301E-2</v>
      </c>
      <c r="F48" s="18">
        <v>4.1364373550897997E-2</v>
      </c>
      <c r="G48" s="18">
        <v>2.87321036350284E-2</v>
      </c>
      <c r="H48" s="18">
        <v>-6.7871113640925202E-3</v>
      </c>
      <c r="I48" s="18">
        <v>5.0379009393098903E-2</v>
      </c>
      <c r="J48" s="18">
        <v>3.3461002867887502E-2</v>
      </c>
      <c r="K48" s="18">
        <v>2.2522133709785098E-2</v>
      </c>
      <c r="L48" s="18">
        <v>3.3749834683234899E-2</v>
      </c>
      <c r="M48" s="18">
        <v>0.140131574921501</v>
      </c>
      <c r="N48" s="18">
        <v>5.3454622036254597E-2</v>
      </c>
      <c r="O48" s="18">
        <v>-2.35764976516088E-2</v>
      </c>
      <c r="P48" s="18">
        <v>1.18237221464901E-2</v>
      </c>
      <c r="Q48" s="18">
        <v>-0.18074401056585901</v>
      </c>
      <c r="R48" s="18">
        <v>-1.4210827986034E-2</v>
      </c>
      <c r="S48" s="18">
        <v>-3.45220956422813E-2</v>
      </c>
      <c r="T48" s="18">
        <v>4.8959533248417203E-2</v>
      </c>
      <c r="U48" s="18">
        <v>7.0941788914369905E-2</v>
      </c>
      <c r="V48" s="18">
        <v>0.101645118594394</v>
      </c>
      <c r="W48" s="18">
        <v>0.26613355811328099</v>
      </c>
      <c r="X48" s="18">
        <v>0.19232699629804201</v>
      </c>
      <c r="Y48" s="18">
        <v>0.14730767015743601</v>
      </c>
      <c r="Z48" s="18">
        <v>4.9416780424979899E-2</v>
      </c>
      <c r="AA48" s="18">
        <v>1.7566903357175701E-3</v>
      </c>
      <c r="AB48" s="18">
        <v>0.39926123063652302</v>
      </c>
      <c r="AC48" s="18">
        <v>-6.4648040356777695E-2</v>
      </c>
      <c r="AD48" s="18">
        <v>-5.9815040798615403E-2</v>
      </c>
      <c r="AE48" s="18">
        <v>3.7887704227858199E-2</v>
      </c>
      <c r="AF48" s="18">
        <v>-3.5703149770651803E-2</v>
      </c>
      <c r="AG48" s="12">
        <f t="shared" si="2"/>
        <v>-0.80246565482930687</v>
      </c>
    </row>
    <row r="49" spans="1:33" ht="13.5" customHeight="1" x14ac:dyDescent="0.2">
      <c r="A49" s="17" t="s">
        <v>83</v>
      </c>
      <c r="B49" s="18">
        <v>6.9841321965257201E-4</v>
      </c>
      <c r="C49" s="18">
        <v>1.69805972892748E-3</v>
      </c>
      <c r="D49" s="18">
        <v>9.4995602971017698E-4</v>
      </c>
      <c r="E49" s="18">
        <v>2.02084565939098E-3</v>
      </c>
      <c r="F49" s="18">
        <v>6.4625166851327602E-4</v>
      </c>
      <c r="G49" s="18">
        <v>2.9952411442517399E-4</v>
      </c>
      <c r="H49" s="18">
        <v>3.7572080365956399E-3</v>
      </c>
      <c r="I49" s="18">
        <v>2.6648404188609098E-3</v>
      </c>
      <c r="J49" s="18">
        <v>3.7349308844010598E-3</v>
      </c>
      <c r="K49" s="18">
        <v>9.6433281648063401E-4</v>
      </c>
      <c r="L49" s="18">
        <v>1.04389551373733E-3</v>
      </c>
      <c r="M49" s="18">
        <v>4.6868115745897602E-3</v>
      </c>
      <c r="N49" s="18">
        <v>8.5728585131094898E-4</v>
      </c>
      <c r="O49" s="18">
        <v>-2.5368184643691201E-5</v>
      </c>
      <c r="P49" s="18">
        <v>5.9120865562928705E-4</v>
      </c>
      <c r="Q49" s="18">
        <v>4.4892474665128596E-3</v>
      </c>
      <c r="R49" s="18">
        <v>1.42217905979377E-3</v>
      </c>
      <c r="S49" s="18">
        <v>4.0374441463461603E-3</v>
      </c>
      <c r="T49" s="18">
        <v>1.0293658864976699E-3</v>
      </c>
      <c r="U49" s="18">
        <v>2.91682705286912E-3</v>
      </c>
      <c r="V49" s="18">
        <v>3.6201754424019499E-3</v>
      </c>
      <c r="W49" s="18">
        <v>2.24167297149397E-3</v>
      </c>
      <c r="X49" s="18">
        <v>3.7840004370012299E-3</v>
      </c>
      <c r="Y49" s="18">
        <v>1.09073728798209E-3</v>
      </c>
      <c r="Z49" s="18">
        <v>3.1499018272607301E-3</v>
      </c>
      <c r="AA49" s="18">
        <v>6.121721401831E-3</v>
      </c>
      <c r="AB49" s="18">
        <v>-7.1146446147830607E-5</v>
      </c>
      <c r="AC49" s="18">
        <v>-1.4715084736999001E-4</v>
      </c>
      <c r="AD49" s="18">
        <v>-5.88670334404714E-4</v>
      </c>
      <c r="AE49" s="18">
        <v>2.5961326252769402E-3</v>
      </c>
      <c r="AF49" s="18">
        <v>7.2085080387340598E-4</v>
      </c>
      <c r="AG49" s="12">
        <f t="shared" si="2"/>
        <v>-0.83942725161610532</v>
      </c>
    </row>
    <row r="50" spans="1:33" ht="13.5" customHeight="1" x14ac:dyDescent="0.2">
      <c r="A50" s="15" t="s">
        <v>75</v>
      </c>
      <c r="B50" s="18">
        <v>17.277430352721598</v>
      </c>
      <c r="C50" s="18">
        <v>32.237534236350299</v>
      </c>
      <c r="D50" s="18">
        <v>-1.0432927988557801</v>
      </c>
      <c r="E50" s="18">
        <v>-4.4680917159929798</v>
      </c>
      <c r="F50" s="18">
        <v>1.13812915801321</v>
      </c>
      <c r="G50" s="18">
        <v>-1.7947282425626201</v>
      </c>
      <c r="H50" s="18">
        <v>-14.378170168262301</v>
      </c>
      <c r="I50" s="18">
        <v>13.066365011218201</v>
      </c>
      <c r="J50" s="18">
        <v>21.4664378709437</v>
      </c>
      <c r="K50" s="18">
        <v>40.256360082122598</v>
      </c>
      <c r="L50" s="18">
        <v>61.724483904572899</v>
      </c>
      <c r="M50" s="18">
        <v>25.319442947022399</v>
      </c>
      <c r="N50" s="18">
        <v>15.0043737009293</v>
      </c>
      <c r="O50" s="18">
        <v>72.622685570408706</v>
      </c>
      <c r="P50" s="18">
        <v>89.943273707195004</v>
      </c>
      <c r="Q50" s="18">
        <v>100.55265739164599</v>
      </c>
      <c r="R50" s="18">
        <v>57.249308661553897</v>
      </c>
      <c r="S50" s="18">
        <v>28.2079508483125</v>
      </c>
      <c r="T50" s="18">
        <v>18.9299482561992</v>
      </c>
      <c r="U50" s="18">
        <v>47.5579738519465</v>
      </c>
      <c r="V50" s="18">
        <v>78.910692927263199</v>
      </c>
      <c r="W50" s="18">
        <v>76.548633237208804</v>
      </c>
      <c r="X50" s="18">
        <v>76.9921776940716</v>
      </c>
      <c r="Y50" s="18">
        <v>48.254632536030797</v>
      </c>
      <c r="Z50" s="18">
        <v>35.357316983813497</v>
      </c>
      <c r="AA50" s="18">
        <v>11.6491552151343</v>
      </c>
      <c r="AB50" s="18">
        <v>-11.951015353506801</v>
      </c>
      <c r="AC50" s="18">
        <v>-23.612319438327098</v>
      </c>
      <c r="AD50" s="18">
        <v>-23.490338455925599</v>
      </c>
      <c r="AE50" s="18">
        <v>-22.381609421996799</v>
      </c>
      <c r="AF50" s="18">
        <v>-16.084998031818099</v>
      </c>
      <c r="AG50" s="12">
        <f t="shared" si="2"/>
        <v>-1.15996591685457</v>
      </c>
    </row>
    <row r="51" spans="1:33" ht="13.5" customHeight="1" x14ac:dyDescent="0.2">
      <c r="A51" s="17" t="s">
        <v>84</v>
      </c>
      <c r="B51" s="18">
        <v>-16.603609445465199</v>
      </c>
      <c r="C51" s="18">
        <v>-0.24946683162004399</v>
      </c>
      <c r="D51" s="18">
        <v>-22.2465692748744</v>
      </c>
      <c r="E51" s="18">
        <v>-26.258991590191801</v>
      </c>
      <c r="F51" s="18">
        <v>-22.1340887140551</v>
      </c>
      <c r="G51" s="18">
        <v>-24.980479203074999</v>
      </c>
      <c r="H51" s="18">
        <v>-34.769914251292903</v>
      </c>
      <c r="I51" s="18">
        <v>-13.4571329802289</v>
      </c>
      <c r="J51" s="18">
        <v>-3.7153489592318301</v>
      </c>
      <c r="K51" s="18">
        <v>2.40628130861437</v>
      </c>
      <c r="L51" s="18">
        <v>14.012946944235001</v>
      </c>
      <c r="M51" s="18">
        <v>8.9623835843940896</v>
      </c>
      <c r="N51" s="18">
        <v>-0.87688764792611995</v>
      </c>
      <c r="O51" s="18">
        <v>-7.1615204070918201</v>
      </c>
      <c r="P51" s="18">
        <v>-9.0647647422095492</v>
      </c>
      <c r="Q51" s="18">
        <v>-11.7087084775447</v>
      </c>
      <c r="R51" s="18">
        <v>-10.3300046969874</v>
      </c>
      <c r="S51" s="18">
        <v>-9.3732235758496998</v>
      </c>
      <c r="T51" s="18">
        <v>10.601913330435</v>
      </c>
      <c r="U51" s="18">
        <v>36.126299156243597</v>
      </c>
      <c r="V51" s="18">
        <v>53.3109933745218</v>
      </c>
      <c r="W51" s="18">
        <v>50.838860475194501</v>
      </c>
      <c r="X51" s="18">
        <v>57.304597088598399</v>
      </c>
      <c r="Y51" s="18">
        <v>35.469545132201702</v>
      </c>
      <c r="Z51" s="18">
        <v>9.6516784665495798</v>
      </c>
      <c r="AA51" s="18">
        <v>-9.4355852669851608</v>
      </c>
      <c r="AB51" s="18">
        <v>-14.0317059397902</v>
      </c>
      <c r="AC51" s="18">
        <v>-27.068147889158499</v>
      </c>
      <c r="AD51" s="18">
        <v>-19.343799875991301</v>
      </c>
      <c r="AE51" s="18">
        <v>-16.895832123628999</v>
      </c>
      <c r="AF51" s="18">
        <v>-14.519605728234399</v>
      </c>
      <c r="AG51" s="12">
        <f t="shared" si="2"/>
        <v>0.24006894151310698</v>
      </c>
    </row>
    <row r="52" spans="1:33" ht="13.5" customHeight="1" x14ac:dyDescent="0.2">
      <c r="A52" s="17" t="s">
        <v>85</v>
      </c>
      <c r="B52" s="18">
        <v>33.881039798186698</v>
      </c>
      <c r="C52" s="18">
        <v>32.487001067970297</v>
      </c>
      <c r="D52" s="18">
        <v>21.203276476018701</v>
      </c>
      <c r="E52" s="18">
        <v>21.7908998741988</v>
      </c>
      <c r="F52" s="18">
        <v>23.2722178720683</v>
      </c>
      <c r="G52" s="18">
        <v>23.185750960512301</v>
      </c>
      <c r="H52" s="18">
        <v>20.391744083030598</v>
      </c>
      <c r="I52" s="18">
        <v>26.523497991447101</v>
      </c>
      <c r="J52" s="18">
        <v>25.1817868301756</v>
      </c>
      <c r="K52" s="18">
        <v>37.850078773508201</v>
      </c>
      <c r="L52" s="18">
        <v>47.711536960337902</v>
      </c>
      <c r="M52" s="18">
        <v>16.357059362628299</v>
      </c>
      <c r="N52" s="18">
        <v>15.881261348855499</v>
      </c>
      <c r="O52" s="18">
        <v>79.784205977500505</v>
      </c>
      <c r="P52" s="18">
        <v>99.008038449404594</v>
      </c>
      <c r="Q52" s="18">
        <v>112.261365869191</v>
      </c>
      <c r="R52" s="18">
        <v>67.579313358541299</v>
      </c>
      <c r="S52" s="18">
        <v>37.581174424162199</v>
      </c>
      <c r="T52" s="18">
        <v>8.3280349257641504</v>
      </c>
      <c r="U52" s="18">
        <v>11.431674695702799</v>
      </c>
      <c r="V52" s="18">
        <v>25.599699552741399</v>
      </c>
      <c r="W52" s="18">
        <v>25.7097727620143</v>
      </c>
      <c r="X52" s="18">
        <v>19.687580605473102</v>
      </c>
      <c r="Y52" s="18">
        <v>12.785087403829101</v>
      </c>
      <c r="Z52" s="18">
        <v>25.7056385172639</v>
      </c>
      <c r="AA52" s="18">
        <v>21.0847404821195</v>
      </c>
      <c r="AB52" s="18">
        <v>2.08069058628341</v>
      </c>
      <c r="AC52" s="18">
        <v>3.4558284508313899</v>
      </c>
      <c r="AD52" s="18">
        <v>-4.1465385799343002</v>
      </c>
      <c r="AE52" s="18">
        <v>-5.4857772983678297</v>
      </c>
      <c r="AF52" s="18">
        <v>-1.5653923035837101</v>
      </c>
      <c r="AG52" s="12">
        <f t="shared" si="2"/>
        <v>-1.0139441765336059</v>
      </c>
    </row>
    <row r="53" spans="1:33" ht="13.5" customHeight="1" x14ac:dyDescent="0.2">
      <c r="A53" s="15" t="s">
        <v>76</v>
      </c>
      <c r="B53" s="18">
        <v>2.68423371880169</v>
      </c>
      <c r="C53" s="18">
        <v>2.5506946566347701</v>
      </c>
      <c r="D53" s="18">
        <v>2.6428827948845601</v>
      </c>
      <c r="E53" s="18">
        <v>2.6541568501647101</v>
      </c>
      <c r="F53" s="18">
        <v>2.7125145751722202</v>
      </c>
      <c r="G53" s="18">
        <v>2.6820697798299902</v>
      </c>
      <c r="H53" s="18">
        <v>2.6683974075297399</v>
      </c>
      <c r="I53" s="18">
        <v>2.6502123967718898</v>
      </c>
      <c r="J53" s="18">
        <v>1.4671379727256899</v>
      </c>
      <c r="K53" s="18">
        <v>1.52724550513139</v>
      </c>
      <c r="L53" s="18">
        <v>1.5325093498974001</v>
      </c>
      <c r="M53" s="18">
        <v>1.52629557831174</v>
      </c>
      <c r="N53" s="18">
        <v>1.4377640134082299</v>
      </c>
      <c r="O53" s="18">
        <v>1.2066952380870699</v>
      </c>
      <c r="P53" s="18">
        <v>1.08656237546504</v>
      </c>
      <c r="Q53" s="18">
        <v>1.02757977661539</v>
      </c>
      <c r="R53" s="18">
        <v>1.2217464727679199</v>
      </c>
      <c r="S53" s="18">
        <v>1.0134384362770601</v>
      </c>
      <c r="T53" s="18">
        <v>1.09006015680513</v>
      </c>
      <c r="U53" s="18">
        <v>1.12940656023931</v>
      </c>
      <c r="V53" s="18">
        <v>1.27453825427242</v>
      </c>
      <c r="W53" s="18">
        <v>1.52750353216095</v>
      </c>
      <c r="X53" s="18">
        <v>1.6548073663387799</v>
      </c>
      <c r="Y53" s="18">
        <v>1.5854219858826599</v>
      </c>
      <c r="Z53" s="18">
        <v>1.6414965524871099</v>
      </c>
      <c r="AA53" s="18">
        <v>2.0918636831185502</v>
      </c>
      <c r="AB53" s="18">
        <v>2.0830591649302201</v>
      </c>
      <c r="AC53" s="18">
        <v>2.4393114883161999</v>
      </c>
      <c r="AD53" s="18">
        <v>2.1630986352047201</v>
      </c>
      <c r="AE53" s="18">
        <v>1.9400061624320899</v>
      </c>
      <c r="AF53" s="18">
        <v>1.7727324430810301</v>
      </c>
      <c r="AG53" s="12">
        <f t="shared" si="2"/>
        <v>0.7251531057958347</v>
      </c>
    </row>
    <row r="54" spans="1:33" ht="12" customHeight="1" x14ac:dyDescent="0.2">
      <c r="A54" s="17" t="s">
        <v>86</v>
      </c>
      <c r="B54" s="18">
        <v>0.66656310474234604</v>
      </c>
      <c r="C54" s="18">
        <v>0.63746477061172502</v>
      </c>
      <c r="D54" s="18">
        <v>0.66320596411861799</v>
      </c>
      <c r="E54" s="18">
        <v>0.67044636737491803</v>
      </c>
      <c r="F54" s="18">
        <v>0.66339283918231495</v>
      </c>
      <c r="G54" s="18">
        <v>0.62704914449313098</v>
      </c>
      <c r="H54" s="18">
        <v>0.67059713327729498</v>
      </c>
      <c r="I54" s="18">
        <v>0.65577216080161604</v>
      </c>
      <c r="J54" s="18">
        <v>1.4676367467651601</v>
      </c>
      <c r="K54" s="18">
        <v>1.5339626112055</v>
      </c>
      <c r="L54" s="18">
        <v>1.53909349976261</v>
      </c>
      <c r="M54" s="18">
        <v>1.5275932807870101</v>
      </c>
      <c r="N54" s="18">
        <v>1.4433772880093401</v>
      </c>
      <c r="O54" s="18">
        <v>1.21271633368106</v>
      </c>
      <c r="P54" s="18">
        <v>1.0864613177581599</v>
      </c>
      <c r="Q54" s="18">
        <v>1.0379444891891501</v>
      </c>
      <c r="R54" s="18">
        <v>1.19703868557075</v>
      </c>
      <c r="S54" s="18">
        <v>1.0188182245224899</v>
      </c>
      <c r="T54" s="18">
        <v>1.0932794268957</v>
      </c>
      <c r="U54" s="18">
        <v>1.13563239972547</v>
      </c>
      <c r="V54" s="18">
        <v>1.1514448520193901</v>
      </c>
      <c r="W54" s="18">
        <v>1.4998624637673501</v>
      </c>
      <c r="X54" s="18">
        <v>1.5258940803166401</v>
      </c>
      <c r="Y54" s="18">
        <v>1.4434763928801899</v>
      </c>
      <c r="Z54" s="18">
        <v>1.4069336458116399</v>
      </c>
      <c r="AA54" s="18">
        <v>1.43182358049686</v>
      </c>
      <c r="AB54" s="18">
        <v>1.37554250163286</v>
      </c>
      <c r="AC54" s="18">
        <v>1.5869018358709299</v>
      </c>
      <c r="AD54" s="18">
        <v>1.30516002613092</v>
      </c>
      <c r="AE54" s="18">
        <v>1.1648722478673399</v>
      </c>
      <c r="AF54" s="18">
        <v>1.1073183800759001</v>
      </c>
      <c r="AG54" s="12">
        <f t="shared" si="2"/>
        <v>6.6837765997433518E-2</v>
      </c>
    </row>
    <row r="55" spans="1:33" ht="12" customHeight="1" x14ac:dyDescent="0.2">
      <c r="A55" s="17" t="s">
        <v>87</v>
      </c>
      <c r="B55" s="18">
        <v>2.0176706140593499</v>
      </c>
      <c r="C55" s="18">
        <v>1.9132298860230399</v>
      </c>
      <c r="D55" s="18">
        <v>1.97967683076594</v>
      </c>
      <c r="E55" s="18">
        <v>1.98371048278979</v>
      </c>
      <c r="F55" s="18">
        <v>2.0491217359899001</v>
      </c>
      <c r="G55" s="18">
        <v>2.0550206353368599</v>
      </c>
      <c r="H55" s="18">
        <v>1.9978002742524399</v>
      </c>
      <c r="I55" s="18">
        <v>1.99444023597027</v>
      </c>
      <c r="J55" s="18">
        <v>-4.9877403946845401E-4</v>
      </c>
      <c r="K55" s="18">
        <v>-6.7171060741086997E-3</v>
      </c>
      <c r="L55" s="18">
        <v>-6.5841498652094901E-3</v>
      </c>
      <c r="M55" s="18">
        <v>-1.29770247527668E-3</v>
      </c>
      <c r="N55" s="18">
        <v>-5.6132746011075801E-3</v>
      </c>
      <c r="O55" s="18">
        <v>-6.0210955939872099E-3</v>
      </c>
      <c r="P55" s="18">
        <v>1.0105770688586999E-4</v>
      </c>
      <c r="Q55" s="18">
        <v>-1.0364712573757E-2</v>
      </c>
      <c r="R55" s="18">
        <v>2.47077871971704E-2</v>
      </c>
      <c r="S55" s="18">
        <v>-5.3797882454389902E-3</v>
      </c>
      <c r="T55" s="18">
        <v>-3.2192700905725601E-3</v>
      </c>
      <c r="U55" s="18">
        <v>-6.2258394861615099E-3</v>
      </c>
      <c r="V55" s="18">
        <v>0.123093402253032</v>
      </c>
      <c r="W55" s="18">
        <v>2.76410683935981E-2</v>
      </c>
      <c r="X55" s="18">
        <v>0.128913286022145</v>
      </c>
      <c r="Y55" s="18">
        <v>0.141945593002471</v>
      </c>
      <c r="Z55" s="18">
        <v>0.234562906675469</v>
      </c>
      <c r="AA55" s="18">
        <v>0.660040102621687</v>
      </c>
      <c r="AB55" s="18">
        <v>0.70751666329736296</v>
      </c>
      <c r="AC55" s="18">
        <v>0.852409652445277</v>
      </c>
      <c r="AD55" s="18">
        <v>0.85793860907379604</v>
      </c>
      <c r="AE55" s="18">
        <v>0.775133914564753</v>
      </c>
      <c r="AF55" s="18">
        <v>0.66541406300513395</v>
      </c>
      <c r="AG55" s="12">
        <f t="shared" si="2"/>
        <v>-65.199953280897859</v>
      </c>
    </row>
    <row r="56" spans="1:33" ht="12" customHeight="1" x14ac:dyDescent="0.2">
      <c r="A56" s="15" t="s">
        <v>77</v>
      </c>
      <c r="B56" s="18">
        <v>50.2222837987077</v>
      </c>
      <c r="C56" s="18">
        <v>33.6416257303175</v>
      </c>
      <c r="D56" s="18">
        <v>23.449871726065801</v>
      </c>
      <c r="E56" s="18">
        <v>18.041209507541801</v>
      </c>
      <c r="F56" s="18">
        <v>8.3348698195280093</v>
      </c>
      <c r="G56" s="18">
        <v>8.7432452952688404</v>
      </c>
      <c r="H56" s="18">
        <v>8.9613278661236304</v>
      </c>
      <c r="I56" s="18">
        <v>14.1476022921905</v>
      </c>
      <c r="J56" s="18">
        <v>14.656950495888401</v>
      </c>
      <c r="K56" s="18">
        <v>15.684517176577099</v>
      </c>
      <c r="L56" s="18">
        <v>19.4204034975258</v>
      </c>
      <c r="M56" s="18">
        <v>21.324897164155001</v>
      </c>
      <c r="N56" s="18">
        <v>24.104136370762301</v>
      </c>
      <c r="O56" s="18">
        <v>41.630176046277597</v>
      </c>
      <c r="P56" s="18">
        <v>52.038866989075601</v>
      </c>
      <c r="Q56" s="18">
        <v>28.0342160981311</v>
      </c>
      <c r="R56" s="18">
        <v>33.498212807740401</v>
      </c>
      <c r="S56" s="18">
        <v>55.248514107077803</v>
      </c>
      <c r="T56" s="18">
        <v>12.167757041819501</v>
      </c>
      <c r="U56" s="18">
        <v>16.090583310604401</v>
      </c>
      <c r="V56" s="18">
        <v>37.0900222596539</v>
      </c>
      <c r="W56" s="18">
        <v>29.352546312072199</v>
      </c>
      <c r="X56" s="18">
        <v>16.499080789980098</v>
      </c>
      <c r="Y56" s="18">
        <v>8.4015910938963092</v>
      </c>
      <c r="Z56" s="18">
        <v>8.0089895551881707</v>
      </c>
      <c r="AA56" s="18">
        <v>7.6317151652267201</v>
      </c>
      <c r="AB56" s="18">
        <v>1.90387015440927</v>
      </c>
      <c r="AC56" s="18">
        <v>5.3694296350794604</v>
      </c>
      <c r="AD56" s="18">
        <v>2.2061953070694802</v>
      </c>
      <c r="AE56" s="18">
        <v>-1.92262957394797</v>
      </c>
      <c r="AF56" s="18">
        <v>2.35047536077772</v>
      </c>
      <c r="AG56" s="12">
        <f t="shared" si="2"/>
        <v>-0.91615690795312044</v>
      </c>
    </row>
    <row r="57" spans="1:33" ht="12" customHeight="1" x14ac:dyDescent="0.2">
      <c r="A57" s="17" t="s">
        <v>88</v>
      </c>
      <c r="B57" s="18">
        <v>-2.6164183739447302</v>
      </c>
      <c r="C57" s="18">
        <v>-2.5559405991244502</v>
      </c>
      <c r="D57" s="18">
        <v>-2.4928365839549</v>
      </c>
      <c r="E57" s="18">
        <v>-2.2708352483467</v>
      </c>
      <c r="F57" s="18">
        <v>-2.2597596939581601</v>
      </c>
      <c r="G57" s="18">
        <v>-2.2839743683804801</v>
      </c>
      <c r="H57" s="18">
        <v>-2.2014949032340798</v>
      </c>
      <c r="I57" s="18">
        <v>-2.1664035856620401</v>
      </c>
      <c r="J57" s="18">
        <v>-1.8099139768855499</v>
      </c>
      <c r="K57" s="18">
        <v>-1.81275389890645</v>
      </c>
      <c r="L57" s="18">
        <v>-1.7700427949600901</v>
      </c>
      <c r="M57" s="18">
        <v>-1.7036918160166901</v>
      </c>
      <c r="N57" s="18">
        <v>-1.7080613020040001</v>
      </c>
      <c r="O57" s="18">
        <v>-1.0075073460461901</v>
      </c>
      <c r="P57" s="18">
        <v>-1.04227129411459</v>
      </c>
      <c r="Q57" s="18">
        <v>-1.1756155497516401</v>
      </c>
      <c r="R57" s="18">
        <v>-1.18836893054613</v>
      </c>
      <c r="S57" s="18">
        <v>-0.84900723256170596</v>
      </c>
      <c r="T57" s="18">
        <v>-0.334968492266913</v>
      </c>
      <c r="U57" s="18">
        <v>-0.125228645592808</v>
      </c>
      <c r="V57" s="18">
        <v>9.75071410701428E-2</v>
      </c>
      <c r="W57" s="18">
        <v>0.200818039549925</v>
      </c>
      <c r="X57" s="18">
        <v>-0.29585457826515199</v>
      </c>
      <c r="Y57" s="18">
        <v>-0.97857717301521696</v>
      </c>
      <c r="Z57" s="18">
        <v>-1.2841213803460401</v>
      </c>
      <c r="AA57" s="18">
        <v>-1.4604263269247999</v>
      </c>
      <c r="AB57" s="18">
        <v>-1.74720424512287</v>
      </c>
      <c r="AC57" s="18">
        <v>-2.1376301699884199</v>
      </c>
      <c r="AD57" s="18">
        <v>-2.6903166909465499</v>
      </c>
      <c r="AE57" s="18">
        <v>-3.0607325158846499</v>
      </c>
      <c r="AF57" s="18">
        <v>-3.0675007613625902</v>
      </c>
      <c r="AG57" s="12">
        <f t="shared" si="2"/>
        <v>1.6092720209516016</v>
      </c>
    </row>
    <row r="58" spans="1:33" ht="12" customHeight="1" x14ac:dyDescent="0.2">
      <c r="A58" s="17" t="s">
        <v>89</v>
      </c>
      <c r="B58" s="18">
        <v>52.838702172652397</v>
      </c>
      <c r="C58" s="18">
        <v>36.197566329441898</v>
      </c>
      <c r="D58" s="18">
        <v>25.942708310020699</v>
      </c>
      <c r="E58" s="18">
        <v>20.3120447558885</v>
      </c>
      <c r="F58" s="18">
        <v>10.594629513486201</v>
      </c>
      <c r="G58" s="18">
        <v>11.0272196636493</v>
      </c>
      <c r="H58" s="18">
        <v>11.1628227693577</v>
      </c>
      <c r="I58" s="18">
        <v>16.314005877852601</v>
      </c>
      <c r="J58" s="18">
        <v>16.466864472773899</v>
      </c>
      <c r="K58" s="18">
        <v>17.497271075483599</v>
      </c>
      <c r="L58" s="18">
        <v>21.190446292485898</v>
      </c>
      <c r="M58" s="18">
        <v>23.028588980171701</v>
      </c>
      <c r="N58" s="18">
        <v>25.812197672766299</v>
      </c>
      <c r="O58" s="18">
        <v>42.637683392323801</v>
      </c>
      <c r="P58" s="18">
        <v>53.081138283190199</v>
      </c>
      <c r="Q58" s="18">
        <v>29.209831647882801</v>
      </c>
      <c r="R58" s="18">
        <v>34.686581738286499</v>
      </c>
      <c r="S58" s="18">
        <v>56.097521339639499</v>
      </c>
      <c r="T58" s="18">
        <v>12.5027255340864</v>
      </c>
      <c r="U58" s="18">
        <v>16.2158119561972</v>
      </c>
      <c r="V58" s="18">
        <v>36.992515118583803</v>
      </c>
      <c r="W58" s="18">
        <v>29.151728272522199</v>
      </c>
      <c r="X58" s="18">
        <v>16.794935368245302</v>
      </c>
      <c r="Y58" s="18">
        <v>9.3801682669115305</v>
      </c>
      <c r="Z58" s="18">
        <v>9.2931109355342194</v>
      </c>
      <c r="AA58" s="18">
        <v>9.0921414921515193</v>
      </c>
      <c r="AB58" s="18">
        <v>3.6510743995321402</v>
      </c>
      <c r="AC58" s="18">
        <v>7.5070598050678798</v>
      </c>
      <c r="AD58" s="18">
        <v>4.8965119980160301</v>
      </c>
      <c r="AE58" s="18">
        <v>1.1381029419366899</v>
      </c>
      <c r="AF58" s="18">
        <v>5.4179761221403098</v>
      </c>
      <c r="AG58" s="12">
        <f t="shared" si="2"/>
        <v>-0.81451532526949644</v>
      </c>
    </row>
    <row r="59" spans="1:33" ht="12" customHeight="1" x14ac:dyDescent="0.2">
      <c r="A59" s="15" t="s">
        <v>78</v>
      </c>
      <c r="B59" s="18">
        <v>-86.802606208568704</v>
      </c>
      <c r="C59" s="18">
        <v>-74.981809786203598</v>
      </c>
      <c r="D59" s="18">
        <v>-77.836707693570403</v>
      </c>
      <c r="E59" s="18">
        <v>-79.605633665799701</v>
      </c>
      <c r="F59" s="18">
        <v>-78.344249304871994</v>
      </c>
      <c r="G59" s="18">
        <v>-40.969805843035701</v>
      </c>
      <c r="H59" s="18">
        <v>-30.617061522272699</v>
      </c>
      <c r="I59" s="18">
        <v>-48.466700649788798</v>
      </c>
      <c r="J59" s="18">
        <v>-46.903428767051999</v>
      </c>
      <c r="K59" s="18">
        <v>-51.871017159095501</v>
      </c>
      <c r="L59" s="18">
        <v>-57.010070437395598</v>
      </c>
      <c r="M59" s="18">
        <v>-31.129863855058002</v>
      </c>
      <c r="N59" s="18">
        <v>-23.168449216020001</v>
      </c>
      <c r="O59" s="18">
        <v>-47.014327036047398</v>
      </c>
      <c r="P59" s="18">
        <v>-11.5272908126272</v>
      </c>
      <c r="Q59" s="18">
        <v>1.2692383107646601</v>
      </c>
      <c r="R59" s="18">
        <v>11.433446081293701</v>
      </c>
      <c r="S59" s="18">
        <v>6.1540328296753701</v>
      </c>
      <c r="T59" s="18">
        <v>1.01239638960845</v>
      </c>
      <c r="U59" s="18">
        <v>-4.52120559635636</v>
      </c>
      <c r="V59" s="18">
        <v>5.1689637565459199</v>
      </c>
      <c r="W59" s="18">
        <v>-0.13622003297542301</v>
      </c>
      <c r="X59" s="18">
        <v>-10.6664369350353</v>
      </c>
      <c r="Y59" s="18">
        <v>-9.9002633816497294</v>
      </c>
      <c r="Z59" s="18">
        <v>-8.1157571325467099</v>
      </c>
      <c r="AA59" s="18">
        <v>3.29538962143925</v>
      </c>
      <c r="AB59" s="18">
        <v>-2.9594121864672598</v>
      </c>
      <c r="AC59" s="18">
        <v>-5.0522834983027103</v>
      </c>
      <c r="AD59" s="18">
        <v>-4.5972738780642404</v>
      </c>
      <c r="AE59" s="18">
        <v>-8.1132062446226207</v>
      </c>
      <c r="AF59" s="18">
        <v>-6.6425773500516998</v>
      </c>
      <c r="AG59" s="12">
        <f t="shared" si="2"/>
        <v>-6.2335146943759048</v>
      </c>
    </row>
    <row r="60" spans="1:33" ht="12" customHeight="1" x14ac:dyDescent="0.2">
      <c r="A60" s="17" t="s">
        <v>96</v>
      </c>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2" t="e">
        <f t="shared" si="2"/>
        <v>#DIV/0!</v>
      </c>
    </row>
    <row r="61" spans="1:33" ht="12" customHeight="1" x14ac:dyDescent="0.2">
      <c r="A61" s="33" t="s">
        <v>97</v>
      </c>
      <c r="B61" s="38">
        <v>86.783645742284847</v>
      </c>
      <c r="C61" s="38">
        <v>68.751928323861364</v>
      </c>
      <c r="D61" s="38">
        <v>47.294642177165137</v>
      </c>
      <c r="E61" s="38">
        <v>42.169671366795512</v>
      </c>
      <c r="F61" s="38">
        <v>34.03646095254495</v>
      </c>
      <c r="G61" s="38">
        <v>34.281661666570294</v>
      </c>
      <c r="H61" s="38">
        <v>31.728396143526723</v>
      </c>
      <c r="I61" s="38">
        <v>42.622574436187911</v>
      </c>
      <c r="J61" s="38">
        <v>41.10384477533745</v>
      </c>
      <c r="K61" s="38">
        <v>54.983196296682664</v>
      </c>
      <c r="L61" s="38">
        <v>68.179300225177087</v>
      </c>
      <c r="M61" s="38">
        <v>38.448631698521339</v>
      </c>
      <c r="N61" s="38">
        <v>39.394004719445604</v>
      </c>
      <c r="O61" s="38">
        <v>116.5471356104517</v>
      </c>
      <c r="P61" s="38">
        <v>145.28045288466788</v>
      </c>
      <c r="Q61" s="38">
        <v>135.86849001149761</v>
      </c>
      <c r="R61" s="38">
        <v>95.262592675909602</v>
      </c>
      <c r="S61" s="38">
        <v>90.478055756117797</v>
      </c>
      <c r="T61" s="38">
        <v>21.451986258838708</v>
      </c>
      <c r="U61" s="38">
        <v>25.764085268710183</v>
      </c>
      <c r="V61" s="38">
        <v>56.537493073887774</v>
      </c>
      <c r="W61" s="38">
        <v>47.955737378014916</v>
      </c>
      <c r="X61" s="38">
        <v>30.212032128095757</v>
      </c>
      <c r="Y61" s="38">
        <v>21.493477747157826</v>
      </c>
      <c r="Z61" s="38">
        <v>31.669463180189325</v>
      </c>
      <c r="AA61" s="38">
        <v>29.280692798590067</v>
      </c>
      <c r="AB61" s="38">
        <v>8.010087480230295</v>
      </c>
      <c r="AC61" s="38">
        <v>15.632158756015812</v>
      </c>
      <c r="AD61" s="38">
        <v>7.6404881258673134</v>
      </c>
      <c r="AE61" s="38">
        <v>3.718425759967491</v>
      </c>
      <c r="AF61" s="38">
        <v>11.153691065319023</v>
      </c>
      <c r="AG61" s="12">
        <f t="shared" si="2"/>
        <v>-0.91790818412440467</v>
      </c>
    </row>
    <row r="62" spans="1:33" ht="12" customHeight="1" x14ac:dyDescent="0.2">
      <c r="A62" s="32" t="s">
        <v>98</v>
      </c>
      <c r="B62" s="38">
        <v>71.689232703607814</v>
      </c>
      <c r="C62" s="38">
        <v>54.411787726274788</v>
      </c>
      <c r="D62" s="38">
        <v>37.989507791458095</v>
      </c>
      <c r="E62" s="38">
        <v>30.576503315193097</v>
      </c>
      <c r="F62" s="38">
        <v>24.08552917214169</v>
      </c>
      <c r="G62" s="38">
        <v>24.540265975425328</v>
      </c>
      <c r="H62" s="38">
        <v>25.279230148430102</v>
      </c>
      <c r="I62" s="38">
        <v>31.774338952809483</v>
      </c>
      <c r="J62" s="38">
        <v>31.357363868446036</v>
      </c>
      <c r="K62" s="38">
        <v>41.547858128999984</v>
      </c>
      <c r="L62" s="38">
        <v>53.889871269309857</v>
      </c>
      <c r="M62" s="38">
        <v>25.950872792724358</v>
      </c>
      <c r="N62" s="38">
        <v>26.544877459389756</v>
      </c>
      <c r="O62" s="38">
        <v>95.659284438953918</v>
      </c>
      <c r="P62" s="38">
        <v>118.55467019726338</v>
      </c>
      <c r="Q62" s="38">
        <v>113.70859297246884</v>
      </c>
      <c r="R62" s="38">
        <v>66.623004451742617</v>
      </c>
      <c r="S62" s="38">
        <v>71.112284510583933</v>
      </c>
      <c r="T62" s="38">
        <v>11.925009397133032</v>
      </c>
      <c r="U62" s="38">
        <v>12.508752485773627</v>
      </c>
      <c r="V62" s="38">
        <v>31.262414684072688</v>
      </c>
      <c r="W62" s="38">
        <v>19.264063747417957</v>
      </c>
      <c r="X62" s="38">
        <v>6.2946321335583866</v>
      </c>
      <c r="Y62" s="38">
        <v>11.860958511231139</v>
      </c>
      <c r="Z62" s="38">
        <v>16.571365936181316</v>
      </c>
      <c r="AA62" s="38">
        <v>16.572882073858565</v>
      </c>
      <c r="AB62" s="38">
        <v>1.8623629702261308</v>
      </c>
      <c r="AC62" s="38">
        <v>8.7291050693097194</v>
      </c>
      <c r="AD62" s="38">
        <v>3.0770528807764546</v>
      </c>
      <c r="AE62" s="38">
        <v>3.6543227431788949</v>
      </c>
      <c r="AF62" s="38">
        <v>3.8382957759077287</v>
      </c>
      <c r="AG62" s="12">
        <f t="shared" si="2"/>
        <v>-0.96624445281072946</v>
      </c>
    </row>
    <row r="63" spans="1:33" ht="12" customHeight="1" thickBot="1" x14ac:dyDescent="0.25">
      <c r="A63" s="34" t="s">
        <v>99</v>
      </c>
      <c r="B63" s="39">
        <v>15.094413038677034</v>
      </c>
      <c r="C63" s="39">
        <v>14.340140597586579</v>
      </c>
      <c r="D63" s="39">
        <v>9.3051343857070421</v>
      </c>
      <c r="E63" s="39">
        <v>11.593168051602413</v>
      </c>
      <c r="F63" s="39">
        <v>9.9509317804032591</v>
      </c>
      <c r="G63" s="39">
        <v>9.7413956911449677</v>
      </c>
      <c r="H63" s="39">
        <v>6.4491659950966227</v>
      </c>
      <c r="I63" s="39">
        <v>10.848235483378426</v>
      </c>
      <c r="J63" s="39">
        <v>9.7464809068914118</v>
      </c>
      <c r="K63" s="39">
        <v>13.435338167682678</v>
      </c>
      <c r="L63" s="39">
        <v>14.289428955867226</v>
      </c>
      <c r="M63" s="39">
        <v>12.497758905796985</v>
      </c>
      <c r="N63" s="39">
        <v>12.849127260055846</v>
      </c>
      <c r="O63" s="39">
        <v>20.887851171497786</v>
      </c>
      <c r="P63" s="39">
        <v>26.725782687404511</v>
      </c>
      <c r="Q63" s="39">
        <v>22.159897039028792</v>
      </c>
      <c r="R63" s="39">
        <v>28.639588224166985</v>
      </c>
      <c r="S63" s="39">
        <v>19.36577124553386</v>
      </c>
      <c r="T63" s="39">
        <v>9.5269768617056787</v>
      </c>
      <c r="U63" s="39">
        <v>13.255332782936557</v>
      </c>
      <c r="V63" s="39">
        <v>25.275078389815082</v>
      </c>
      <c r="W63" s="39">
        <v>28.691673630596959</v>
      </c>
      <c r="X63" s="39">
        <v>23.917399994537369</v>
      </c>
      <c r="Y63" s="39">
        <v>9.6325192359266865</v>
      </c>
      <c r="Z63" s="39">
        <v>15.098097244008011</v>
      </c>
      <c r="AA63" s="39">
        <v>12.7078107247315</v>
      </c>
      <c r="AB63" s="39">
        <v>6.1477245100041644</v>
      </c>
      <c r="AC63" s="39">
        <v>6.9030536867060919</v>
      </c>
      <c r="AD63" s="39">
        <v>4.5634352450908588</v>
      </c>
      <c r="AE63" s="39">
        <v>6.4103016788595937E-2</v>
      </c>
      <c r="AF63" s="39">
        <v>7.3153952894112937</v>
      </c>
      <c r="AG63" s="12">
        <f t="shared" si="2"/>
        <v>-0.66988135023699968</v>
      </c>
    </row>
    <row r="64" spans="1:33" ht="12.75" customHeight="1" x14ac:dyDescent="0.2">
      <c r="A64" s="13" t="s">
        <v>57</v>
      </c>
      <c r="B64" s="14">
        <v>327.28030041962398</v>
      </c>
      <c r="C64" s="14">
        <v>338.32994442665802</v>
      </c>
      <c r="D64" s="14">
        <v>348.76983363022498</v>
      </c>
      <c r="E64" s="14">
        <v>359.41963929183902</v>
      </c>
      <c r="F64" s="14">
        <v>355.70695331212499</v>
      </c>
      <c r="G64" s="14">
        <v>365.31716140363199</v>
      </c>
      <c r="H64" s="14">
        <v>330.26792726955301</v>
      </c>
      <c r="I64" s="14">
        <v>322.09781410568002</v>
      </c>
      <c r="J64" s="14">
        <v>296.55753636331201</v>
      </c>
      <c r="K64" s="14">
        <v>296.28130796936199</v>
      </c>
      <c r="L64" s="14">
        <v>286.33482673135899</v>
      </c>
      <c r="M64" s="14">
        <v>284.42906215851099</v>
      </c>
      <c r="N64" s="14">
        <v>289.90194378848702</v>
      </c>
      <c r="O64" s="14">
        <v>249.777159488329</v>
      </c>
      <c r="P64" s="14">
        <v>218.20194387974101</v>
      </c>
      <c r="Q64" s="14">
        <v>214.74038285249901</v>
      </c>
      <c r="R64" s="14">
        <v>209.97372263869201</v>
      </c>
      <c r="S64" s="14">
        <v>204.289300690489</v>
      </c>
      <c r="T64" s="14">
        <v>198.58219614660501</v>
      </c>
      <c r="U64" s="14">
        <v>201.27319902698</v>
      </c>
      <c r="V64" s="14">
        <v>207.018934039009</v>
      </c>
      <c r="W64" s="14">
        <v>198.593667657689</v>
      </c>
      <c r="X64" s="14">
        <v>165.17671526112599</v>
      </c>
      <c r="Y64" s="14">
        <v>165.63949079399799</v>
      </c>
      <c r="Z64" s="14">
        <v>181.032709606125</v>
      </c>
      <c r="AA64" s="14">
        <v>188.37414425722201</v>
      </c>
      <c r="AB64" s="14">
        <v>186.412844851811</v>
      </c>
      <c r="AC64" s="14">
        <v>169.668727530746</v>
      </c>
      <c r="AD64" s="14">
        <v>131.711378399696</v>
      </c>
      <c r="AE64" s="14">
        <v>163.79701683530701</v>
      </c>
      <c r="AF64" s="14">
        <v>205.354285620713</v>
      </c>
      <c r="AG64" s="12">
        <f t="shared" si="2"/>
        <v>-4.3709045811998637E-2</v>
      </c>
    </row>
    <row r="65" spans="1:33" x14ac:dyDescent="0.2">
      <c r="A65" s="15" t="s">
        <v>58</v>
      </c>
      <c r="B65" s="18" t="s">
        <v>100</v>
      </c>
      <c r="C65" s="18" t="s">
        <v>100</v>
      </c>
      <c r="D65" s="18" t="s">
        <v>100</v>
      </c>
      <c r="E65" s="18" t="s">
        <v>100</v>
      </c>
      <c r="F65" s="18" t="s">
        <v>100</v>
      </c>
      <c r="G65" s="18" t="s">
        <v>100</v>
      </c>
      <c r="H65" s="18" t="s">
        <v>100</v>
      </c>
      <c r="I65" s="18" t="s">
        <v>100</v>
      </c>
      <c r="J65" s="18" t="s">
        <v>100</v>
      </c>
      <c r="K65" s="18" t="s">
        <v>100</v>
      </c>
      <c r="L65" s="18" t="s">
        <v>100</v>
      </c>
      <c r="M65" s="18" t="s">
        <v>100</v>
      </c>
      <c r="N65" s="18" t="s">
        <v>100</v>
      </c>
      <c r="O65" s="18" t="s">
        <v>100</v>
      </c>
      <c r="P65" s="18" t="s">
        <v>100</v>
      </c>
      <c r="Q65" s="18" t="s">
        <v>100</v>
      </c>
      <c r="R65" s="18" t="s">
        <v>100</v>
      </c>
      <c r="S65" s="18" t="s">
        <v>100</v>
      </c>
      <c r="T65" s="18" t="s">
        <v>100</v>
      </c>
      <c r="U65" s="18" t="s">
        <v>100</v>
      </c>
      <c r="V65" s="18" t="s">
        <v>100</v>
      </c>
      <c r="W65" s="18" t="s">
        <v>100</v>
      </c>
      <c r="X65" s="18" t="s">
        <v>100</v>
      </c>
      <c r="Y65" s="18" t="s">
        <v>100</v>
      </c>
      <c r="Z65" s="18" t="s">
        <v>100</v>
      </c>
      <c r="AA65" s="18" t="s">
        <v>100</v>
      </c>
      <c r="AB65" s="18" t="s">
        <v>100</v>
      </c>
      <c r="AC65" s="18" t="s">
        <v>100</v>
      </c>
      <c r="AD65" s="18" t="s">
        <v>100</v>
      </c>
      <c r="AE65" s="18" t="s">
        <v>100</v>
      </c>
      <c r="AF65" s="18" t="s">
        <v>100</v>
      </c>
      <c r="AG65" s="12" t="e">
        <f t="shared" si="2"/>
        <v>#VALUE!</v>
      </c>
    </row>
    <row r="66" spans="1:33" ht="12.75" customHeight="1" x14ac:dyDescent="0.2">
      <c r="A66" s="15" t="s">
        <v>59</v>
      </c>
      <c r="B66" s="18" t="s">
        <v>100</v>
      </c>
      <c r="C66" s="18" t="s">
        <v>100</v>
      </c>
      <c r="D66" s="18" t="s">
        <v>100</v>
      </c>
      <c r="E66" s="18" t="s">
        <v>100</v>
      </c>
      <c r="F66" s="18" t="s">
        <v>100</v>
      </c>
      <c r="G66" s="18" t="s">
        <v>100</v>
      </c>
      <c r="H66" s="18" t="s">
        <v>100</v>
      </c>
      <c r="I66" s="18" t="s">
        <v>100</v>
      </c>
      <c r="J66" s="18" t="s">
        <v>100</v>
      </c>
      <c r="K66" s="18" t="s">
        <v>100</v>
      </c>
      <c r="L66" s="18" t="s">
        <v>100</v>
      </c>
      <c r="M66" s="18" t="s">
        <v>100</v>
      </c>
      <c r="N66" s="18" t="s">
        <v>100</v>
      </c>
      <c r="O66" s="18" t="s">
        <v>100</v>
      </c>
      <c r="P66" s="18" t="s">
        <v>100</v>
      </c>
      <c r="Q66" s="18" t="s">
        <v>100</v>
      </c>
      <c r="R66" s="18" t="s">
        <v>100</v>
      </c>
      <c r="S66" s="18" t="s">
        <v>100</v>
      </c>
      <c r="T66" s="18" t="s">
        <v>100</v>
      </c>
      <c r="U66" s="18" t="s">
        <v>100</v>
      </c>
      <c r="V66" s="18" t="s">
        <v>100</v>
      </c>
      <c r="W66" s="18" t="s">
        <v>100</v>
      </c>
      <c r="X66" s="18" t="s">
        <v>100</v>
      </c>
      <c r="Y66" s="18" t="s">
        <v>100</v>
      </c>
      <c r="Z66" s="18" t="s">
        <v>100</v>
      </c>
      <c r="AA66" s="18" t="s">
        <v>100</v>
      </c>
      <c r="AB66" s="18" t="s">
        <v>100</v>
      </c>
      <c r="AC66" s="18" t="s">
        <v>100</v>
      </c>
      <c r="AD66" s="18" t="s">
        <v>100</v>
      </c>
      <c r="AE66" s="18" t="s">
        <v>100</v>
      </c>
      <c r="AF66" s="18" t="s">
        <v>100</v>
      </c>
      <c r="AG66" s="12" t="e">
        <f t="shared" si="2"/>
        <v>#VALUE!</v>
      </c>
    </row>
    <row r="67" spans="1:33" ht="18" customHeight="1" x14ac:dyDescent="0.2">
      <c r="A67" s="15" t="s">
        <v>60</v>
      </c>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2" t="e">
        <f t="shared" si="2"/>
        <v>#DIV/0!</v>
      </c>
    </row>
    <row r="68" spans="1:33" ht="16.5" customHeight="1" x14ac:dyDescent="0.2">
      <c r="A68" s="15" t="s">
        <v>61</v>
      </c>
      <c r="B68" s="18" t="s">
        <v>100</v>
      </c>
      <c r="C68" s="18" t="s">
        <v>100</v>
      </c>
      <c r="D68" s="18" t="s">
        <v>100</v>
      </c>
      <c r="E68" s="18" t="s">
        <v>100</v>
      </c>
      <c r="F68" s="18" t="s">
        <v>100</v>
      </c>
      <c r="G68" s="18" t="s">
        <v>100</v>
      </c>
      <c r="H68" s="18" t="s">
        <v>100</v>
      </c>
      <c r="I68" s="18" t="s">
        <v>100</v>
      </c>
      <c r="J68" s="18" t="s">
        <v>100</v>
      </c>
      <c r="K68" s="18" t="s">
        <v>100</v>
      </c>
      <c r="L68" s="18" t="s">
        <v>100</v>
      </c>
      <c r="M68" s="18" t="s">
        <v>100</v>
      </c>
      <c r="N68" s="18" t="s">
        <v>100</v>
      </c>
      <c r="O68" s="18" t="s">
        <v>100</v>
      </c>
      <c r="P68" s="18" t="s">
        <v>100</v>
      </c>
      <c r="Q68" s="18" t="s">
        <v>100</v>
      </c>
      <c r="R68" s="18" t="s">
        <v>100</v>
      </c>
      <c r="S68" s="18" t="s">
        <v>100</v>
      </c>
      <c r="T68" s="18" t="s">
        <v>100</v>
      </c>
      <c r="U68" s="18" t="s">
        <v>100</v>
      </c>
      <c r="V68" s="18" t="s">
        <v>100</v>
      </c>
      <c r="W68" s="18" t="s">
        <v>100</v>
      </c>
      <c r="X68" s="18" t="s">
        <v>100</v>
      </c>
      <c r="Y68" s="18" t="s">
        <v>100</v>
      </c>
      <c r="Z68" s="18" t="s">
        <v>100</v>
      </c>
      <c r="AA68" s="18" t="s">
        <v>100</v>
      </c>
      <c r="AB68" s="18" t="s">
        <v>100</v>
      </c>
      <c r="AC68" s="18" t="s">
        <v>100</v>
      </c>
      <c r="AD68" s="18" t="s">
        <v>100</v>
      </c>
      <c r="AE68" s="18" t="s">
        <v>100</v>
      </c>
      <c r="AF68" s="18" t="s">
        <v>100</v>
      </c>
      <c r="AG68" s="12" t="e">
        <f t="shared" si="2"/>
        <v>#VALUE!</v>
      </c>
    </row>
    <row r="69" spans="1:33" ht="12" customHeight="1" thickBot="1" x14ac:dyDescent="0.25">
      <c r="A69" s="42" t="s">
        <v>62</v>
      </c>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12" t="e">
        <f t="shared" si="2"/>
        <v>#DIV/0!</v>
      </c>
    </row>
    <row r="70" spans="1:33" ht="12" customHeight="1" x14ac:dyDescent="0.2">
      <c r="A70" s="13" t="s">
        <v>63</v>
      </c>
      <c r="B70" s="14">
        <f t="shared" ref="B70:AF70" si="4">SUM(B64,B41,B10,B21,B30)</f>
        <v>1126.2806001313556</v>
      </c>
      <c r="C70" s="14">
        <f t="shared" si="4"/>
        <v>1283.4883699173427</v>
      </c>
      <c r="D70" s="14">
        <f t="shared" si="4"/>
        <v>1157.545614734059</v>
      </c>
      <c r="E70" s="14">
        <f t="shared" si="4"/>
        <v>1187.1714246761303</v>
      </c>
      <c r="F70" s="14">
        <f t="shared" si="4"/>
        <v>1427.0943459549212</v>
      </c>
      <c r="G70" s="14">
        <f t="shared" si="4"/>
        <v>1167.1657357236093</v>
      </c>
      <c r="H70" s="14">
        <f t="shared" si="4"/>
        <v>1213.1272180542135</v>
      </c>
      <c r="I70" s="14">
        <f t="shared" si="4"/>
        <v>1151.8906413305572</v>
      </c>
      <c r="J70" s="14">
        <f t="shared" si="4"/>
        <v>1180.3466011420239</v>
      </c>
      <c r="K70" s="14">
        <f t="shared" si="4"/>
        <v>1364.7637438444278</v>
      </c>
      <c r="L70" s="14">
        <f t="shared" si="4"/>
        <v>1246.4596716398789</v>
      </c>
      <c r="M70" s="14">
        <f t="shared" si="4"/>
        <v>1113.55304561823</v>
      </c>
      <c r="N70" s="14">
        <f t="shared" si="4"/>
        <v>1186.1843600962579</v>
      </c>
      <c r="O70" s="14">
        <f t="shared" si="4"/>
        <v>1230.9287100909005</v>
      </c>
      <c r="P70" s="14">
        <f t="shared" si="4"/>
        <v>1566.3411273991971</v>
      </c>
      <c r="Q70" s="14">
        <f t="shared" si="4"/>
        <v>1391.4251089058218</v>
      </c>
      <c r="R70" s="14">
        <f t="shared" si="4"/>
        <v>1476.9212088732272</v>
      </c>
      <c r="S70" s="14">
        <f t="shared" si="4"/>
        <v>1320.0439705369902</v>
      </c>
      <c r="T70" s="14">
        <f t="shared" si="4"/>
        <v>1298.0373886597947</v>
      </c>
      <c r="U70" s="14">
        <f t="shared" si="4"/>
        <v>1998.312562218412</v>
      </c>
      <c r="V70" s="14">
        <f t="shared" si="4"/>
        <v>1690.7885533889505</v>
      </c>
      <c r="W70" s="14">
        <f t="shared" si="4"/>
        <v>1803.2337547481695</v>
      </c>
      <c r="X70" s="14">
        <f>SUM(X64,X41,X10,X21,X30)</f>
        <v>1683.3719738563627</v>
      </c>
      <c r="Y70" s="14">
        <f t="shared" si="4"/>
        <v>1524.0447105712024</v>
      </c>
      <c r="Z70" s="14">
        <f t="shared" si="4"/>
        <v>1553.9762631085896</v>
      </c>
      <c r="AA70" s="14">
        <f t="shared" si="4"/>
        <v>1581.5803991102941</v>
      </c>
      <c r="AB70" s="14">
        <f t="shared" si="4"/>
        <v>1423.1505196934113</v>
      </c>
      <c r="AC70" s="14">
        <f t="shared" si="4"/>
        <v>1374.9567623823157</v>
      </c>
      <c r="AD70" s="14">
        <f t="shared" si="4"/>
        <v>1165.091342371823</v>
      </c>
      <c r="AE70" s="14">
        <f t="shared" si="4"/>
        <v>1185.9778178087836</v>
      </c>
      <c r="AF70" s="14">
        <f t="shared" si="4"/>
        <v>1134.0551583184035</v>
      </c>
      <c r="AG70" s="12">
        <f t="shared" si="2"/>
        <v>-0.18496859726055026</v>
      </c>
    </row>
    <row r="73" spans="1:33" x14ac:dyDescent="0.2">
      <c r="A73" s="59" t="s">
        <v>101</v>
      </c>
    </row>
    <row r="76" spans="1:33" ht="12.75" customHeight="1" x14ac:dyDescent="0.2">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row>
  </sheetData>
  <mergeCells count="1">
    <mergeCell ref="B8:Z8"/>
  </mergeCells>
  <phoneticPr fontId="12" type="noConversion"/>
  <dataValidations count="1">
    <dataValidation allowBlank="1" showInputMessage="1" showErrorMessage="1" sqref="A6:AG6 A42 A47 V2:AF5 B3:B5 C2:T5 A2:A5"/>
  </dataValidations>
  <pageMargins left="0.75" right="0.75" top="1" bottom="1" header="0.5" footer="0.5"/>
  <pageSetup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G73"/>
  <sheetViews>
    <sheetView zoomScale="80" zoomScaleNormal="80" workbookViewId="0">
      <pane xSplit="1" ySplit="9" topLeftCell="Y10" activePane="bottomRight" state="frozen"/>
      <selection activeCell="A7" sqref="A7"/>
      <selection pane="topRight" activeCell="A7" sqref="A7"/>
      <selection pane="bottomLeft" activeCell="A7" sqref="A7"/>
      <selection pane="bottomRight" activeCell="AG7" sqref="AG7"/>
    </sheetView>
  </sheetViews>
  <sheetFormatPr defaultColWidth="8" defaultRowHeight="12.75" customHeight="1" x14ac:dyDescent="0.2"/>
  <cols>
    <col min="1" max="1" width="56.85546875" style="59" bestFit="1" customWidth="1"/>
    <col min="2" max="32" width="15.5703125" style="59" customWidth="1"/>
    <col min="33" max="33" width="18.5703125" style="59" customWidth="1"/>
    <col min="34" max="16384" width="8" style="59"/>
  </cols>
  <sheetData>
    <row r="1" spans="1:33" ht="12.75" customHeight="1" x14ac:dyDescent="0.2">
      <c r="A1" s="58" t="s">
        <v>103</v>
      </c>
      <c r="B1" s="59" t="s">
        <v>110</v>
      </c>
    </row>
    <row r="2" spans="1:33" ht="17.25" customHeight="1" x14ac:dyDescent="0.2">
      <c r="A2" s="60" t="s">
        <v>112</v>
      </c>
      <c r="C2" s="61"/>
      <c r="D2" s="61"/>
      <c r="E2" s="61"/>
      <c r="F2" s="61"/>
      <c r="G2" s="61"/>
      <c r="H2" s="61"/>
      <c r="I2" s="61"/>
      <c r="J2" s="61"/>
      <c r="K2" s="61"/>
      <c r="L2" s="61"/>
      <c r="M2" s="61"/>
      <c r="N2" s="61"/>
      <c r="O2" s="61"/>
      <c r="P2" s="61"/>
      <c r="Q2" s="61"/>
      <c r="R2" s="61"/>
      <c r="S2" s="61"/>
      <c r="T2" s="61"/>
      <c r="U2" s="62"/>
      <c r="V2" s="63"/>
      <c r="W2" s="63"/>
      <c r="X2" s="63"/>
      <c r="Y2" s="63"/>
      <c r="Z2" s="63"/>
      <c r="AA2" s="63"/>
      <c r="AB2" s="63"/>
      <c r="AC2" s="63"/>
      <c r="AD2" s="63"/>
      <c r="AE2" s="63"/>
      <c r="AF2" s="63"/>
    </row>
    <row r="3" spans="1:33" ht="15.75" customHeight="1" x14ac:dyDescent="0.2">
      <c r="A3" s="60" t="s">
        <v>111</v>
      </c>
      <c r="B3" s="64" t="s">
        <v>107</v>
      </c>
      <c r="C3" s="61"/>
      <c r="D3" s="61"/>
      <c r="E3" s="61"/>
      <c r="F3" s="61"/>
      <c r="G3" s="61"/>
      <c r="H3" s="61"/>
      <c r="I3" s="61"/>
      <c r="J3" s="61"/>
      <c r="K3" s="61"/>
      <c r="L3" s="61"/>
      <c r="M3" s="61"/>
      <c r="N3" s="61"/>
      <c r="O3" s="61"/>
      <c r="P3" s="61"/>
      <c r="Q3" s="61"/>
      <c r="R3" s="61"/>
      <c r="S3" s="61"/>
      <c r="T3" s="61"/>
      <c r="U3" s="62"/>
      <c r="V3" s="65"/>
      <c r="W3" s="65"/>
      <c r="X3" s="65"/>
      <c r="Y3" s="65"/>
      <c r="Z3" s="65"/>
      <c r="AA3" s="65"/>
      <c r="AB3" s="65"/>
      <c r="AC3" s="65"/>
      <c r="AD3" s="65"/>
      <c r="AE3" s="65"/>
      <c r="AF3" s="65"/>
    </row>
    <row r="4" spans="1:33" ht="15.75" customHeight="1" x14ac:dyDescent="0.2">
      <c r="A4" s="60" t="s">
        <v>104</v>
      </c>
      <c r="B4" s="66">
        <v>2022</v>
      </c>
      <c r="C4" s="61"/>
      <c r="D4" s="61"/>
      <c r="E4" s="61"/>
      <c r="F4" s="61"/>
      <c r="G4" s="61"/>
      <c r="H4" s="61"/>
      <c r="I4" s="61"/>
      <c r="J4" s="61"/>
      <c r="K4" s="61"/>
      <c r="L4" s="61"/>
      <c r="M4" s="61"/>
      <c r="N4" s="61"/>
      <c r="O4" s="61"/>
      <c r="P4" s="61"/>
      <c r="Q4" s="61"/>
      <c r="R4" s="61"/>
      <c r="S4" s="61"/>
      <c r="T4" s="61"/>
      <c r="U4" s="62"/>
      <c r="V4" s="63"/>
      <c r="W4" s="63"/>
      <c r="X4" s="63"/>
      <c r="Y4" s="63"/>
      <c r="Z4" s="63"/>
      <c r="AA4" s="63"/>
      <c r="AB4" s="63"/>
      <c r="AC4" s="63"/>
      <c r="AD4" s="63"/>
      <c r="AE4" s="63"/>
      <c r="AF4" s="63"/>
    </row>
    <row r="5" spans="1:33" ht="15.75" customHeight="1" x14ac:dyDescent="0.2">
      <c r="A5" s="60" t="s">
        <v>105</v>
      </c>
      <c r="B5" s="67">
        <v>2020</v>
      </c>
      <c r="C5" s="61"/>
      <c r="D5" s="61"/>
      <c r="E5" s="61"/>
      <c r="F5" s="61"/>
      <c r="G5" s="61"/>
      <c r="H5" s="61"/>
      <c r="I5" s="61"/>
      <c r="J5" s="61"/>
      <c r="K5" s="61"/>
      <c r="L5" s="61"/>
      <c r="M5" s="61"/>
      <c r="N5" s="61"/>
      <c r="O5" s="61"/>
      <c r="P5" s="61"/>
      <c r="Q5" s="61"/>
      <c r="R5" s="61"/>
      <c r="S5" s="61"/>
      <c r="T5" s="61"/>
      <c r="U5" s="62"/>
      <c r="V5" s="63"/>
      <c r="W5" s="63"/>
      <c r="X5" s="63"/>
      <c r="Y5" s="63"/>
      <c r="Z5" s="63"/>
      <c r="AA5" s="63"/>
      <c r="AB5" s="63"/>
      <c r="AC5" s="63"/>
      <c r="AD5" s="63"/>
      <c r="AE5" s="63"/>
      <c r="AF5" s="63"/>
    </row>
    <row r="6" spans="1:33" ht="12.75" customHeight="1" thickBot="1"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row>
    <row r="7" spans="1:33" ht="60" customHeight="1" x14ac:dyDescent="0.2">
      <c r="A7" s="6" t="s">
        <v>2</v>
      </c>
      <c r="B7" s="7" t="s">
        <v>3</v>
      </c>
      <c r="C7" s="7" t="s">
        <v>4</v>
      </c>
      <c r="D7" s="7" t="s">
        <v>5</v>
      </c>
      <c r="E7" s="7" t="s">
        <v>6</v>
      </c>
      <c r="F7" s="7" t="s">
        <v>7</v>
      </c>
      <c r="G7" s="7" t="s">
        <v>8</v>
      </c>
      <c r="H7" s="7" t="s">
        <v>9</v>
      </c>
      <c r="I7" s="7" t="s">
        <v>10</v>
      </c>
      <c r="J7" s="7" t="s">
        <v>11</v>
      </c>
      <c r="K7" s="7" t="s">
        <v>12</v>
      </c>
      <c r="L7" s="7" t="s">
        <v>13</v>
      </c>
      <c r="M7" s="7" t="s">
        <v>14</v>
      </c>
      <c r="N7" s="7" t="s">
        <v>15</v>
      </c>
      <c r="O7" s="7" t="s">
        <v>16</v>
      </c>
      <c r="P7" s="7" t="s">
        <v>17</v>
      </c>
      <c r="Q7" s="7" t="s">
        <v>18</v>
      </c>
      <c r="R7" s="7" t="s">
        <v>19</v>
      </c>
      <c r="S7" s="7" t="s">
        <v>20</v>
      </c>
      <c r="T7" s="7" t="s">
        <v>21</v>
      </c>
      <c r="U7" s="7" t="s">
        <v>22</v>
      </c>
      <c r="V7" s="7" t="s">
        <v>23</v>
      </c>
      <c r="W7" s="7" t="s">
        <v>1</v>
      </c>
      <c r="X7" s="7" t="s">
        <v>24</v>
      </c>
      <c r="Y7" s="7" t="s">
        <v>25</v>
      </c>
      <c r="Z7" s="7" t="s">
        <v>66</v>
      </c>
      <c r="AA7" s="7" t="s">
        <v>67</v>
      </c>
      <c r="AB7" s="7" t="s">
        <v>71</v>
      </c>
      <c r="AC7" s="7" t="s">
        <v>90</v>
      </c>
      <c r="AD7" s="7" t="s">
        <v>91</v>
      </c>
      <c r="AE7" s="7" t="s">
        <v>92</v>
      </c>
      <c r="AF7" s="7" t="s">
        <v>93</v>
      </c>
      <c r="AG7" s="8" t="s">
        <v>79</v>
      </c>
    </row>
    <row r="8" spans="1:33" ht="12.75" customHeight="1" thickBot="1" x14ac:dyDescent="0.25">
      <c r="A8" s="9"/>
      <c r="B8" s="79"/>
      <c r="C8" s="79"/>
      <c r="D8" s="79"/>
      <c r="E8" s="79"/>
      <c r="F8" s="79"/>
      <c r="G8" s="79"/>
      <c r="H8" s="79"/>
      <c r="I8" s="79"/>
      <c r="J8" s="79"/>
      <c r="K8" s="79"/>
      <c r="L8" s="79"/>
      <c r="M8" s="79"/>
      <c r="N8" s="79"/>
      <c r="O8" s="79"/>
      <c r="P8" s="79"/>
      <c r="Q8" s="79"/>
      <c r="R8" s="79"/>
      <c r="S8" s="79"/>
      <c r="T8" s="79"/>
      <c r="U8" s="79"/>
      <c r="V8" s="79"/>
      <c r="W8" s="79"/>
      <c r="X8" s="79"/>
      <c r="Y8" s="79"/>
      <c r="Z8" s="80"/>
      <c r="AA8" s="57"/>
      <c r="AB8" s="57"/>
      <c r="AC8" s="57"/>
      <c r="AD8" s="57"/>
      <c r="AE8" s="57"/>
      <c r="AF8" s="57"/>
      <c r="AG8" s="10" t="s">
        <v>26</v>
      </c>
    </row>
    <row r="9" spans="1:33" ht="15" customHeight="1" thickTop="1" thickBot="1" x14ac:dyDescent="0.25">
      <c r="A9" s="52" t="s">
        <v>102</v>
      </c>
      <c r="B9" s="44">
        <f>B70</f>
        <v>7.8125504377179791</v>
      </c>
      <c r="C9" s="44">
        <f t="shared" ref="C9:AB9" si="0">C70</f>
        <v>8.380273892906315</v>
      </c>
      <c r="D9" s="44">
        <f t="shared" si="0"/>
        <v>8.7879269906948281</v>
      </c>
      <c r="E9" s="44">
        <f t="shared" si="0"/>
        <v>10.850572171462366</v>
      </c>
      <c r="F9" s="44">
        <f t="shared" si="0"/>
        <v>13.118685511240873</v>
      </c>
      <c r="G9" s="44">
        <f t="shared" si="0"/>
        <v>9.8243468121669739</v>
      </c>
      <c r="H9" s="44">
        <f t="shared" si="0"/>
        <v>15.673735025806939</v>
      </c>
      <c r="I9" s="44">
        <f t="shared" si="0"/>
        <v>10.428572928233899</v>
      </c>
      <c r="J9" s="44">
        <f t="shared" si="0"/>
        <v>7.1678844520263736</v>
      </c>
      <c r="K9" s="44">
        <f t="shared" si="0"/>
        <v>10.874777432308271</v>
      </c>
      <c r="L9" s="44">
        <f t="shared" si="0"/>
        <v>18.2776088386487</v>
      </c>
      <c r="M9" s="44">
        <f t="shared" si="0"/>
        <v>13.8730693822601</v>
      </c>
      <c r="N9" s="44">
        <f t="shared" si="0"/>
        <v>16.128771574402599</v>
      </c>
      <c r="O9" s="44">
        <f t="shared" si="0"/>
        <v>14.190284511863807</v>
      </c>
      <c r="P9" s="44">
        <f t="shared" si="0"/>
        <v>13.828793323231972</v>
      </c>
      <c r="Q9" s="44">
        <f t="shared" si="0"/>
        <v>14.076600076658202</v>
      </c>
      <c r="R9" s="44">
        <f t="shared" si="0"/>
        <v>14.275697434773884</v>
      </c>
      <c r="S9" s="44">
        <f t="shared" si="0"/>
        <v>15.31030522609437</v>
      </c>
      <c r="T9" s="44">
        <f t="shared" si="0"/>
        <v>34.182040408961839</v>
      </c>
      <c r="U9" s="44">
        <f t="shared" si="0"/>
        <v>28.904503462711965</v>
      </c>
      <c r="V9" s="44">
        <f t="shared" si="0"/>
        <v>25.826476148356392</v>
      </c>
      <c r="W9" s="44">
        <f t="shared" si="0"/>
        <v>42.723151788651229</v>
      </c>
      <c r="X9" s="44">
        <f t="shared" si="0"/>
        <v>44.690973258141099</v>
      </c>
      <c r="Y9" s="44">
        <f t="shared" si="0"/>
        <v>44.814770813923765</v>
      </c>
      <c r="Z9" s="44">
        <f t="shared" si="0"/>
        <v>44.98730432079104</v>
      </c>
      <c r="AA9" s="44">
        <f t="shared" si="0"/>
        <v>45.109876963139484</v>
      </c>
      <c r="AB9" s="44">
        <f t="shared" si="0"/>
        <v>46.05123507233106</v>
      </c>
      <c r="AC9" s="44">
        <f t="shared" ref="AC9:AF9" si="1">AC70</f>
        <v>46.064723223524787</v>
      </c>
      <c r="AD9" s="44">
        <f t="shared" si="1"/>
        <v>42.697232869534368</v>
      </c>
      <c r="AE9" s="44">
        <f t="shared" si="1"/>
        <v>46.172723207059043</v>
      </c>
      <c r="AF9" s="44">
        <f t="shared" si="1"/>
        <v>42.85352278058383</v>
      </c>
      <c r="AG9" s="12">
        <f>AF9/Q9-1</f>
        <v>2.0443091760235115</v>
      </c>
    </row>
    <row r="10" spans="1:33" ht="12" customHeight="1" x14ac:dyDescent="0.2">
      <c r="A10" s="13" t="s">
        <v>27</v>
      </c>
      <c r="B10" s="14">
        <v>4.62825666281661</v>
      </c>
      <c r="C10" s="14">
        <v>4.7470559538663402</v>
      </c>
      <c r="D10" s="14">
        <v>5.1555278706229304</v>
      </c>
      <c r="E10" s="14">
        <v>7.1370511607839999</v>
      </c>
      <c r="F10" s="14">
        <v>9.5368947209657993</v>
      </c>
      <c r="G10" s="14">
        <v>6.2617041550392596</v>
      </c>
      <c r="H10" s="14">
        <v>12.1788930581576</v>
      </c>
      <c r="I10" s="14">
        <v>6.8388257568290998</v>
      </c>
      <c r="J10" s="14">
        <v>3.4979505586080002</v>
      </c>
      <c r="K10" s="14">
        <v>7.0889535274807001</v>
      </c>
      <c r="L10" s="14">
        <v>14.407965582366501</v>
      </c>
      <c r="M10" s="14">
        <v>9.8072324185328004</v>
      </c>
      <c r="N10" s="14">
        <v>11.9413819624961</v>
      </c>
      <c r="O10" s="14">
        <v>9.7549795022735903</v>
      </c>
      <c r="P10" s="14">
        <v>9.4205331948581303</v>
      </c>
      <c r="Q10" s="14">
        <v>9.7920041821371697</v>
      </c>
      <c r="R10" s="14">
        <v>9.7921369470849502</v>
      </c>
      <c r="S10" s="14">
        <v>10.6216312497929</v>
      </c>
      <c r="T10" s="14">
        <v>29.2485872094048</v>
      </c>
      <c r="U10" s="14">
        <v>23.760961877615198</v>
      </c>
      <c r="V10" s="14">
        <v>20.432921035087599</v>
      </c>
      <c r="W10" s="14">
        <v>37.742358985326597</v>
      </c>
      <c r="X10" s="14">
        <v>39.9175848580037</v>
      </c>
      <c r="Y10" s="14">
        <v>39.914757864914797</v>
      </c>
      <c r="Z10" s="14">
        <v>39.913502475975001</v>
      </c>
      <c r="AA10" s="14">
        <v>39.910518589070399</v>
      </c>
      <c r="AB10" s="14">
        <v>39.911752690154003</v>
      </c>
      <c r="AC10" s="14">
        <v>39.912305238353198</v>
      </c>
      <c r="AD10" s="14">
        <v>36.552023364381</v>
      </c>
      <c r="AE10" s="14">
        <v>39.9126634705623</v>
      </c>
      <c r="AF10" s="14">
        <v>36.552023364381</v>
      </c>
      <c r="AG10" s="12">
        <f t="shared" ref="AG10:AG70" si="2">AF10/Q10-1</f>
        <v>2.732843929035504</v>
      </c>
    </row>
    <row r="11" spans="1:33" ht="12" customHeight="1" x14ac:dyDescent="0.2">
      <c r="A11" s="40" t="s">
        <v>28</v>
      </c>
      <c r="B11" s="16">
        <v>4.62825666281661</v>
      </c>
      <c r="C11" s="16">
        <v>4.7470559538663402</v>
      </c>
      <c r="D11" s="16">
        <v>5.1555278706229304</v>
      </c>
      <c r="E11" s="16">
        <v>7.1370511607839999</v>
      </c>
      <c r="F11" s="16">
        <v>9.5368947209657993</v>
      </c>
      <c r="G11" s="16">
        <v>6.2617041550392596</v>
      </c>
      <c r="H11" s="16">
        <v>12.1788930581576</v>
      </c>
      <c r="I11" s="16">
        <v>6.8388257568290998</v>
      </c>
      <c r="J11" s="16">
        <v>3.4979505586080002</v>
      </c>
      <c r="K11" s="16">
        <v>7.0889535274807001</v>
      </c>
      <c r="L11" s="16">
        <v>14.407965582366501</v>
      </c>
      <c r="M11" s="16">
        <v>9.8072324185328004</v>
      </c>
      <c r="N11" s="16">
        <v>11.9413819624961</v>
      </c>
      <c r="O11" s="16">
        <v>9.7549795022735903</v>
      </c>
      <c r="P11" s="16">
        <v>9.4205331948581303</v>
      </c>
      <c r="Q11" s="16">
        <v>9.7920041821371697</v>
      </c>
      <c r="R11" s="16">
        <v>9.7921369470849502</v>
      </c>
      <c r="S11" s="16">
        <v>10.6216312497929</v>
      </c>
      <c r="T11" s="16">
        <v>29.2485872094048</v>
      </c>
      <c r="U11" s="16">
        <v>23.760961877615198</v>
      </c>
      <c r="V11" s="16">
        <v>20.432921035087599</v>
      </c>
      <c r="W11" s="16">
        <v>37.742358985326597</v>
      </c>
      <c r="X11" s="16">
        <v>39.9175848580037</v>
      </c>
      <c r="Y11" s="16">
        <v>39.914757864914797</v>
      </c>
      <c r="Z11" s="16">
        <v>39.913502475975001</v>
      </c>
      <c r="AA11" s="16">
        <v>39.910518589070399</v>
      </c>
      <c r="AB11" s="16">
        <v>39.911752690154003</v>
      </c>
      <c r="AC11" s="16">
        <v>39.912305238353198</v>
      </c>
      <c r="AD11" s="16">
        <v>36.552023364381</v>
      </c>
      <c r="AE11" s="16">
        <v>39.9126634705623</v>
      </c>
      <c r="AF11" s="16">
        <v>36.552023364381</v>
      </c>
      <c r="AG11" s="12">
        <f t="shared" si="2"/>
        <v>2.732843929035504</v>
      </c>
    </row>
    <row r="12" spans="1:33" ht="12" customHeight="1" x14ac:dyDescent="0.2">
      <c r="A12" s="50" t="s">
        <v>29</v>
      </c>
      <c r="B12" s="18">
        <v>3.3607619462598102</v>
      </c>
      <c r="C12" s="18">
        <v>3.5747050767211399</v>
      </c>
      <c r="D12" s="18">
        <v>3.35125793307733</v>
      </c>
      <c r="E12" s="18">
        <v>5.0757979287333299</v>
      </c>
      <c r="F12" s="18">
        <v>8.3534187027251399</v>
      </c>
      <c r="G12" s="18">
        <v>4.7439449581883801</v>
      </c>
      <c r="H12" s="18">
        <v>8.8795870680786706</v>
      </c>
      <c r="I12" s="18">
        <v>5.5682503202142897</v>
      </c>
      <c r="J12" s="18">
        <v>2.1265148311167601</v>
      </c>
      <c r="K12" s="18">
        <v>5.8180256370506704</v>
      </c>
      <c r="L12" s="18">
        <v>12.739325943342999</v>
      </c>
      <c r="M12" s="18">
        <v>7.1232524679577196</v>
      </c>
      <c r="N12" s="18">
        <v>7.6736192632308597</v>
      </c>
      <c r="O12" s="18">
        <v>6.5975982718822896</v>
      </c>
      <c r="P12" s="18">
        <v>7.4417559803508597</v>
      </c>
      <c r="Q12" s="18">
        <v>7.2618995668731499</v>
      </c>
      <c r="R12" s="18">
        <v>7.1152260149112401</v>
      </c>
      <c r="S12" s="18">
        <v>8.4483124425774108</v>
      </c>
      <c r="T12" s="18">
        <v>27.0734342831372</v>
      </c>
      <c r="U12" s="18">
        <v>20.354048150803202</v>
      </c>
      <c r="V12" s="18">
        <v>18.229134371934901</v>
      </c>
      <c r="W12" s="18">
        <v>34.382449455846803</v>
      </c>
      <c r="X12" s="18">
        <v>36.554655042533298</v>
      </c>
      <c r="Y12" s="18">
        <v>36.552023364381</v>
      </c>
      <c r="Z12" s="18">
        <v>36.552023364381</v>
      </c>
      <c r="AA12" s="18">
        <v>36.552023364381</v>
      </c>
      <c r="AB12" s="18">
        <v>36.552023364381</v>
      </c>
      <c r="AC12" s="18">
        <v>36.552023364381</v>
      </c>
      <c r="AD12" s="18">
        <v>36.552023364381</v>
      </c>
      <c r="AE12" s="18">
        <v>36.552023364381</v>
      </c>
      <c r="AF12" s="18">
        <v>36.552023364381</v>
      </c>
      <c r="AG12" s="12">
        <f t="shared" si="2"/>
        <v>4.0333969821231879</v>
      </c>
    </row>
    <row r="13" spans="1:33" x14ac:dyDescent="0.2">
      <c r="A13" s="50" t="s">
        <v>30</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2" t="e">
        <f t="shared" si="2"/>
        <v>#DIV/0!</v>
      </c>
    </row>
    <row r="14" spans="1:33" ht="12" customHeight="1" x14ac:dyDescent="0.2">
      <c r="A14" s="50" t="s">
        <v>31</v>
      </c>
      <c r="B14" s="18">
        <v>1.2674947165568</v>
      </c>
      <c r="C14" s="18">
        <v>1.1723508771452</v>
      </c>
      <c r="D14" s="18">
        <v>1.8042699375455999</v>
      </c>
      <c r="E14" s="18">
        <v>2.0612532320506598</v>
      </c>
      <c r="F14" s="18">
        <v>1.1834760182406601</v>
      </c>
      <c r="G14" s="18">
        <v>1.5177591968508799</v>
      </c>
      <c r="H14" s="18">
        <v>3.2993059900789099</v>
      </c>
      <c r="I14" s="18">
        <v>1.2705754366148201</v>
      </c>
      <c r="J14" s="18">
        <v>1.3714357274912401</v>
      </c>
      <c r="K14" s="18">
        <v>1.2709278904300401</v>
      </c>
      <c r="L14" s="18">
        <v>1.6686396390234799</v>
      </c>
      <c r="M14" s="18">
        <v>2.6839799505750799</v>
      </c>
      <c r="N14" s="18">
        <v>4.2677626992652904</v>
      </c>
      <c r="O14" s="18">
        <v>3.1573812303912998</v>
      </c>
      <c r="P14" s="18">
        <v>1.97877721450727</v>
      </c>
      <c r="Q14" s="18">
        <v>2.5301046152640301</v>
      </c>
      <c r="R14" s="18">
        <v>2.6769109321737199</v>
      </c>
      <c r="S14" s="18">
        <v>2.1733188072154901</v>
      </c>
      <c r="T14" s="18">
        <v>2.1751529262676002</v>
      </c>
      <c r="U14" s="18">
        <v>3.40691372681197</v>
      </c>
      <c r="V14" s="18">
        <v>2.20378666315279</v>
      </c>
      <c r="W14" s="18">
        <v>3.3599095294797299</v>
      </c>
      <c r="X14" s="18">
        <v>3.3629298154703702</v>
      </c>
      <c r="Y14" s="18">
        <v>3.36273450053387</v>
      </c>
      <c r="Z14" s="18">
        <v>3.3614791115940599</v>
      </c>
      <c r="AA14" s="18">
        <v>3.35849522468944</v>
      </c>
      <c r="AB14" s="18">
        <v>3.3597293257730301</v>
      </c>
      <c r="AC14" s="18">
        <v>3.3602818739722</v>
      </c>
      <c r="AD14" s="18"/>
      <c r="AE14" s="18">
        <v>3.3606401061813398</v>
      </c>
      <c r="AF14" s="18"/>
      <c r="AG14" s="12">
        <f t="shared" si="2"/>
        <v>-1</v>
      </c>
    </row>
    <row r="15" spans="1:33" ht="12" customHeight="1" x14ac:dyDescent="0.2">
      <c r="A15" s="50" t="s">
        <v>32</v>
      </c>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2" t="e">
        <f t="shared" si="2"/>
        <v>#DIV/0!</v>
      </c>
    </row>
    <row r="16" spans="1:33" ht="12" customHeight="1" x14ac:dyDescent="0.2">
      <c r="A16" s="50" t="s">
        <v>113</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2" t="e">
        <f t="shared" si="2"/>
        <v>#DIV/0!</v>
      </c>
    </row>
    <row r="17" spans="1:33" ht="12" customHeight="1" x14ac:dyDescent="0.2">
      <c r="A17" s="40" t="s">
        <v>33</v>
      </c>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2" t="e">
        <f t="shared" si="2"/>
        <v>#DIV/0!</v>
      </c>
    </row>
    <row r="18" spans="1:33" ht="12" customHeight="1" x14ac:dyDescent="0.2">
      <c r="A18" s="50" t="s">
        <v>34</v>
      </c>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2" t="e">
        <f t="shared" si="2"/>
        <v>#DIV/0!</v>
      </c>
    </row>
    <row r="19" spans="1:33" ht="12.75" customHeight="1" x14ac:dyDescent="0.2">
      <c r="A19" s="50" t="s">
        <v>35</v>
      </c>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2" t="e">
        <f t="shared" si="2"/>
        <v>#DIV/0!</v>
      </c>
    </row>
    <row r="20" spans="1:33" ht="12" customHeight="1" thickBot="1" x14ac:dyDescent="0.25">
      <c r="A20" s="49" t="s">
        <v>36</v>
      </c>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12" t="e">
        <f t="shared" si="2"/>
        <v>#DIV/0!</v>
      </c>
    </row>
    <row r="21" spans="1:33" ht="12" customHeight="1" x14ac:dyDescent="0.2">
      <c r="A21" s="48" t="s">
        <v>37</v>
      </c>
      <c r="B21" s="14">
        <v>0.35258162935695703</v>
      </c>
      <c r="C21" s="14">
        <v>0.35190450583014699</v>
      </c>
      <c r="D21" s="14">
        <v>0.34238706521479201</v>
      </c>
      <c r="E21" s="14">
        <v>0.44024147479328801</v>
      </c>
      <c r="F21" s="14">
        <v>0.29625907096981802</v>
      </c>
      <c r="G21" s="14">
        <v>0.30505079353049402</v>
      </c>
      <c r="H21" s="14">
        <v>0.15968390648609099</v>
      </c>
      <c r="I21" s="14">
        <v>0.18876774258422299</v>
      </c>
      <c r="J21" s="14">
        <v>0.221204893431975</v>
      </c>
      <c r="K21" s="14">
        <v>0.27801453727150399</v>
      </c>
      <c r="L21" s="14">
        <v>0.33292936976980098</v>
      </c>
      <c r="M21" s="14">
        <v>0.42183743260624101</v>
      </c>
      <c r="N21" s="14">
        <v>0.49134477996252801</v>
      </c>
      <c r="O21" s="14">
        <v>0.59679387417309504</v>
      </c>
      <c r="P21" s="14">
        <v>0.68824132948028305</v>
      </c>
      <c r="Q21" s="14">
        <v>0.80449860473849699</v>
      </c>
      <c r="R21" s="14">
        <v>0.86914862071516197</v>
      </c>
      <c r="S21" s="14">
        <v>0.96000705464458302</v>
      </c>
      <c r="T21" s="14">
        <v>1.0754301292589099</v>
      </c>
      <c r="U21" s="14">
        <v>1.1772171611187101</v>
      </c>
      <c r="V21" s="14">
        <v>1.25567146455777</v>
      </c>
      <c r="W21" s="14">
        <v>1.09283028389596</v>
      </c>
      <c r="X21" s="14">
        <v>1.1448984825414801</v>
      </c>
      <c r="Y21" s="14">
        <v>1.1846905396978</v>
      </c>
      <c r="Z21" s="14">
        <v>1.2573275420793699</v>
      </c>
      <c r="AA21" s="14">
        <v>1.3196692032412101</v>
      </c>
      <c r="AB21" s="14">
        <v>1.9201164014130101</v>
      </c>
      <c r="AC21" s="14">
        <v>1.92831106603333</v>
      </c>
      <c r="AD21" s="14">
        <v>1.9097014158266199</v>
      </c>
      <c r="AE21" s="14">
        <v>2.0463975676579902</v>
      </c>
      <c r="AF21" s="14">
        <v>2.0742161831299</v>
      </c>
      <c r="AG21" s="12">
        <f t="shared" si="2"/>
        <v>1.578271945921057</v>
      </c>
    </row>
    <row r="22" spans="1:33" ht="12" customHeight="1" x14ac:dyDescent="0.2">
      <c r="A22" s="46" t="s">
        <v>38</v>
      </c>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2" t="e">
        <f t="shared" si="2"/>
        <v>#DIV/0!</v>
      </c>
    </row>
    <row r="23" spans="1:33" ht="12" customHeight="1" x14ac:dyDescent="0.2">
      <c r="A23" s="46" t="s">
        <v>39</v>
      </c>
      <c r="B23" s="18">
        <v>0.29326445853170902</v>
      </c>
      <c r="C23" s="18">
        <v>0.28928271814966899</v>
      </c>
      <c r="D23" s="18">
        <v>0.27518892449742199</v>
      </c>
      <c r="E23" s="18">
        <v>0.36907312175329599</v>
      </c>
      <c r="F23" s="18">
        <v>0.218915460490957</v>
      </c>
      <c r="G23" s="18">
        <v>0.19820666872159601</v>
      </c>
      <c r="H23" s="18">
        <v>2.5569025783043601E-2</v>
      </c>
      <c r="I23" s="18">
        <v>2.75653757784232E-2</v>
      </c>
      <c r="J23" s="18">
        <v>3.0754619323368201E-2</v>
      </c>
      <c r="K23" s="18">
        <v>3.3732119583367498E-2</v>
      </c>
      <c r="L23" s="18">
        <v>3.6241576995475699E-2</v>
      </c>
      <c r="M23" s="18">
        <v>4.03489780985972E-2</v>
      </c>
      <c r="N23" s="18">
        <v>3.5691833269062397E-2</v>
      </c>
      <c r="O23" s="18">
        <v>4.8927253588431599E-2</v>
      </c>
      <c r="P23" s="18">
        <v>4.8125096640216199E-2</v>
      </c>
      <c r="Q23" s="18">
        <v>3.6073166243827601E-2</v>
      </c>
      <c r="R23" s="18">
        <v>4.1351908155462698E-2</v>
      </c>
      <c r="S23" s="18">
        <v>3.8143732893249599E-2</v>
      </c>
      <c r="T23" s="18">
        <v>4.7036488149637901E-2</v>
      </c>
      <c r="U23" s="18">
        <v>4.6037105263789901E-2</v>
      </c>
      <c r="V23" s="18">
        <v>4.6060659679376399E-2</v>
      </c>
      <c r="W23" s="18">
        <v>4.6037105263789901E-2</v>
      </c>
      <c r="X23" s="18">
        <v>3.6921546431819198E-2</v>
      </c>
      <c r="Y23" s="18">
        <v>3.7498629613688203E-2</v>
      </c>
      <c r="Z23" s="18">
        <v>3.7498629613688203E-2</v>
      </c>
      <c r="AA23" s="18">
        <v>3.7498629613688203E-2</v>
      </c>
      <c r="AB23" s="18">
        <v>5.4446031628165997E-2</v>
      </c>
      <c r="AC23" s="18">
        <v>5.4387145589199798E-2</v>
      </c>
      <c r="AD23" s="18">
        <v>5.4693352991824103E-2</v>
      </c>
      <c r="AE23" s="18">
        <v>5.4858233900929601E-2</v>
      </c>
      <c r="AF23" s="18">
        <v>5.4858233900929601E-2</v>
      </c>
      <c r="AG23" s="12">
        <f t="shared" si="2"/>
        <v>0.52074906677525901</v>
      </c>
    </row>
    <row r="24" spans="1:33" ht="12" customHeight="1" x14ac:dyDescent="0.2">
      <c r="A24" s="46" t="s">
        <v>40</v>
      </c>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2" t="e">
        <f t="shared" si="2"/>
        <v>#DIV/0!</v>
      </c>
    </row>
    <row r="25" spans="1:33" ht="13.5" customHeight="1" x14ac:dyDescent="0.2">
      <c r="A25" s="47" t="s">
        <v>41</v>
      </c>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2" t="e">
        <f t="shared" si="2"/>
        <v>#DIV/0!</v>
      </c>
    </row>
    <row r="26" spans="1:33" ht="13.5" customHeight="1" x14ac:dyDescent="0.2">
      <c r="A26" s="46" t="s">
        <v>42</v>
      </c>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12" t="e">
        <f t="shared" si="2"/>
        <v>#DIV/0!</v>
      </c>
    </row>
    <row r="27" spans="1:33" ht="12.75" customHeight="1" x14ac:dyDescent="0.2">
      <c r="A27" s="47" t="s">
        <v>43</v>
      </c>
      <c r="B27" s="69"/>
      <c r="C27" s="69"/>
      <c r="D27" s="69"/>
      <c r="E27" s="69"/>
      <c r="F27" s="18">
        <v>2.9296283622151501E-4</v>
      </c>
      <c r="G27" s="18">
        <v>2.3153176110395801E-2</v>
      </c>
      <c r="H27" s="18">
        <v>5.8860179787694297E-2</v>
      </c>
      <c r="I27" s="18">
        <v>9.3851504331915095E-2</v>
      </c>
      <c r="J27" s="18">
        <v>0.131081500655612</v>
      </c>
      <c r="K27" s="18">
        <v>0.19236572310514299</v>
      </c>
      <c r="L27" s="18">
        <v>0.24388091053282501</v>
      </c>
      <c r="M27" s="18">
        <v>0.327471372094638</v>
      </c>
      <c r="N27" s="18">
        <v>0.40141458612799302</v>
      </c>
      <c r="O27" s="18">
        <v>0.49345371377330199</v>
      </c>
      <c r="P27" s="18">
        <v>0.58623205698272896</v>
      </c>
      <c r="Q27" s="18">
        <v>0.72285447561441496</v>
      </c>
      <c r="R27" s="18">
        <v>0.78523488848178502</v>
      </c>
      <c r="S27" s="18">
        <v>0.88221213776941299</v>
      </c>
      <c r="T27" s="18">
        <v>0.99092216383087595</v>
      </c>
      <c r="U27" s="18">
        <v>1.0979011672116701</v>
      </c>
      <c r="V27" s="18">
        <v>1.1796476378215499</v>
      </c>
      <c r="W27" s="18">
        <v>1.02493039323417</v>
      </c>
      <c r="X27" s="18">
        <v>1.0790001188929199</v>
      </c>
      <c r="Y27" s="18">
        <v>1.1267739572062501</v>
      </c>
      <c r="Z27" s="18">
        <v>1.20280831663406</v>
      </c>
      <c r="AA27" s="18">
        <v>1.2637864401744601</v>
      </c>
      <c r="AB27" s="18">
        <v>1.83990863054731</v>
      </c>
      <c r="AC27" s="18">
        <v>1.8494942187566199</v>
      </c>
      <c r="AD27" s="18">
        <v>1.8251414902724099</v>
      </c>
      <c r="AE27" s="18">
        <v>1.96339678523873</v>
      </c>
      <c r="AF27" s="18">
        <v>2.0000484729559602</v>
      </c>
      <c r="AG27" s="12">
        <f t="shared" si="2"/>
        <v>1.7668756858093055</v>
      </c>
    </row>
    <row r="28" spans="1:33" ht="12.75" customHeight="1" x14ac:dyDescent="0.2">
      <c r="A28" s="47" t="s">
        <v>44</v>
      </c>
      <c r="B28" s="18">
        <v>5.1449787975676897E-2</v>
      </c>
      <c r="C28" s="18">
        <v>5.5073515561856398E-2</v>
      </c>
      <c r="D28" s="18">
        <v>5.9598854305014902E-2</v>
      </c>
      <c r="E28" s="18">
        <v>6.4095877380457397E-2</v>
      </c>
      <c r="F28" s="18">
        <v>6.9384703588449795E-2</v>
      </c>
      <c r="G28" s="18">
        <v>7.5142243722096297E-2</v>
      </c>
      <c r="H28" s="18">
        <v>6.6731721484306297E-2</v>
      </c>
      <c r="I28" s="18">
        <v>5.91682190969057E-2</v>
      </c>
      <c r="J28" s="18">
        <v>5.2687368309669698E-2</v>
      </c>
      <c r="K28" s="18">
        <v>4.5545078113442598E-2</v>
      </c>
      <c r="L28" s="18">
        <v>4.5914485051668702E-2</v>
      </c>
      <c r="M28" s="18">
        <v>4.7714809680014202E-2</v>
      </c>
      <c r="N28" s="18">
        <v>4.8008354855837203E-2</v>
      </c>
      <c r="O28" s="18">
        <v>4.7925615385971398E-2</v>
      </c>
      <c r="P28" s="18">
        <v>4.7644071759186002E-2</v>
      </c>
      <c r="Q28" s="18">
        <v>3.9515959730772703E-2</v>
      </c>
      <c r="R28" s="18">
        <v>3.6652186393423103E-2</v>
      </c>
      <c r="S28" s="18">
        <v>3.3835616373774198E-2</v>
      </c>
      <c r="T28" s="18">
        <v>3.1555192370876797E-2</v>
      </c>
      <c r="U28" s="18">
        <v>2.70852899225443E-2</v>
      </c>
      <c r="V28" s="18">
        <v>2.3433196233016901E-2</v>
      </c>
      <c r="W28" s="18">
        <v>1.6845035076761401E-2</v>
      </c>
      <c r="X28" s="18">
        <v>1.6359544606114499E-2</v>
      </c>
      <c r="Y28" s="18">
        <v>1.5343971839147701E-2</v>
      </c>
      <c r="Z28" s="18">
        <v>1.48187773615085E-2</v>
      </c>
      <c r="AA28" s="18">
        <v>1.6195998879357298E-2</v>
      </c>
      <c r="AB28" s="18">
        <v>2.2886162973941498E-2</v>
      </c>
      <c r="AC28" s="18">
        <v>2.2166293950579299E-2</v>
      </c>
      <c r="AD28" s="18">
        <v>2.7626424201002101E-2</v>
      </c>
      <c r="AE28" s="18">
        <v>2.5912370929816401E-2</v>
      </c>
      <c r="AF28" s="18">
        <v>1.7108851261428401E-2</v>
      </c>
      <c r="AG28" s="12">
        <f t="shared" si="2"/>
        <v>-0.56703946005631156</v>
      </c>
    </row>
    <row r="29" spans="1:33" ht="12" customHeight="1" thickBot="1" x14ac:dyDescent="0.25">
      <c r="A29" s="49" t="s">
        <v>45</v>
      </c>
      <c r="B29" s="23">
        <v>7.8673828495714505E-3</v>
      </c>
      <c r="C29" s="23">
        <v>7.5482721186222604E-3</v>
      </c>
      <c r="D29" s="23">
        <v>7.5992864123542803E-3</v>
      </c>
      <c r="E29" s="23">
        <v>7.0724756595341703E-3</v>
      </c>
      <c r="F29" s="23">
        <v>7.6659440541898003E-3</v>
      </c>
      <c r="G29" s="23">
        <v>8.5487049764059308E-3</v>
      </c>
      <c r="H29" s="23">
        <v>8.5229794310463305E-3</v>
      </c>
      <c r="I29" s="23">
        <v>8.1826433769792203E-3</v>
      </c>
      <c r="J29" s="23">
        <v>6.6814051433251899E-3</v>
      </c>
      <c r="K29" s="23">
        <v>6.3716164695508002E-3</v>
      </c>
      <c r="L29" s="23">
        <v>6.8923971898321697E-3</v>
      </c>
      <c r="M29" s="23">
        <v>6.3022727329914803E-3</v>
      </c>
      <c r="N29" s="23">
        <v>6.2300057096353499E-3</v>
      </c>
      <c r="O29" s="23">
        <v>6.4872914253904001E-3</v>
      </c>
      <c r="P29" s="23">
        <v>6.2401040981521598E-3</v>
      </c>
      <c r="Q29" s="23">
        <v>6.0550031494813802E-3</v>
      </c>
      <c r="R29" s="23">
        <v>5.9096376844911596E-3</v>
      </c>
      <c r="S29" s="23">
        <v>5.8155676081455996E-3</v>
      </c>
      <c r="T29" s="23">
        <v>5.9162849075155002E-3</v>
      </c>
      <c r="U29" s="23">
        <v>6.1935987207083999E-3</v>
      </c>
      <c r="V29" s="23">
        <v>6.5299708238301E-3</v>
      </c>
      <c r="W29" s="23">
        <v>5.01775032123228E-3</v>
      </c>
      <c r="X29" s="23">
        <v>1.26172726106257E-2</v>
      </c>
      <c r="Y29" s="23">
        <v>5.0739810387133901E-3</v>
      </c>
      <c r="Z29" s="23">
        <v>2.20181847011664E-3</v>
      </c>
      <c r="AA29" s="23">
        <v>2.1881345737006699E-3</v>
      </c>
      <c r="AB29" s="23">
        <v>2.8755762635994499E-3</v>
      </c>
      <c r="AC29" s="23">
        <v>2.2634077369364002E-3</v>
      </c>
      <c r="AD29" s="23">
        <v>2.2401483613867699E-3</v>
      </c>
      <c r="AE29" s="23">
        <v>2.2301775885078499E-3</v>
      </c>
      <c r="AF29" s="23">
        <v>2.2006250115767399E-3</v>
      </c>
      <c r="AG29" s="12">
        <f t="shared" si="2"/>
        <v>-0.63656088077093287</v>
      </c>
    </row>
    <row r="30" spans="1:33" ht="12" customHeight="1" x14ac:dyDescent="0.2">
      <c r="A30" s="48" t="s">
        <v>46</v>
      </c>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2" t="e">
        <f t="shared" si="2"/>
        <v>#DIV/0!</v>
      </c>
    </row>
    <row r="31" spans="1:33" ht="12" customHeight="1" x14ac:dyDescent="0.2">
      <c r="A31" s="45" t="s">
        <v>47</v>
      </c>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2" t="e">
        <f t="shared" si="2"/>
        <v>#DIV/0!</v>
      </c>
    </row>
    <row r="32" spans="1:33" ht="12" customHeight="1" x14ac:dyDescent="0.2">
      <c r="A32" s="45" t="s">
        <v>48</v>
      </c>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2" t="e">
        <f t="shared" si="2"/>
        <v>#DIV/0!</v>
      </c>
    </row>
    <row r="33" spans="1:33" ht="12" customHeight="1" x14ac:dyDescent="0.2">
      <c r="A33" s="45" t="s">
        <v>49</v>
      </c>
      <c r="B33" s="18"/>
      <c r="C33" s="18"/>
      <c r="D33" s="18"/>
      <c r="E33" s="69"/>
      <c r="F33" s="69"/>
      <c r="G33" s="69"/>
      <c r="H33" s="69"/>
      <c r="I33" s="69"/>
      <c r="J33" s="69"/>
      <c r="K33" s="69"/>
      <c r="L33" s="69"/>
      <c r="M33" s="69"/>
      <c r="N33" s="69"/>
      <c r="O33" s="69"/>
      <c r="P33" s="69"/>
      <c r="Q33" s="69"/>
      <c r="R33" s="69"/>
      <c r="S33" s="69"/>
      <c r="T33" s="69"/>
      <c r="U33" s="69"/>
      <c r="V33" s="18"/>
      <c r="W33" s="18"/>
      <c r="X33" s="18"/>
      <c r="Y33" s="18"/>
      <c r="Z33" s="18"/>
      <c r="AA33" s="18"/>
      <c r="AB33" s="18"/>
      <c r="AC33" s="18"/>
      <c r="AD33" s="18"/>
      <c r="AE33" s="18"/>
      <c r="AF33" s="18"/>
      <c r="AG33" s="12" t="e">
        <f t="shared" si="2"/>
        <v>#DIV/0!</v>
      </c>
    </row>
    <row r="34" spans="1:33" ht="12" customHeight="1" x14ac:dyDescent="0.2">
      <c r="A34" s="45" t="s">
        <v>50</v>
      </c>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2" t="e">
        <f t="shared" si="2"/>
        <v>#DIV/0!</v>
      </c>
    </row>
    <row r="35" spans="1:33" ht="12" customHeight="1" x14ac:dyDescent="0.2">
      <c r="A35" s="45" t="s">
        <v>51</v>
      </c>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12" t="e">
        <f t="shared" si="2"/>
        <v>#DIV/0!</v>
      </c>
    </row>
    <row r="36" spans="1:33" ht="12.75" customHeight="1" x14ac:dyDescent="0.2">
      <c r="A36" s="45" t="s">
        <v>52</v>
      </c>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2" t="e">
        <f t="shared" si="2"/>
        <v>#DIV/0!</v>
      </c>
    </row>
    <row r="37" spans="1:33" ht="12" customHeight="1" x14ac:dyDescent="0.2">
      <c r="A37" s="40" t="s">
        <v>53</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2" t="e">
        <f t="shared" si="2"/>
        <v>#DIV/0!</v>
      </c>
    </row>
    <row r="38" spans="1:33" x14ac:dyDescent="0.2">
      <c r="A38" s="40" t="s">
        <v>54</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2" t="e">
        <f t="shared" si="2"/>
        <v>#DIV/0!</v>
      </c>
    </row>
    <row r="39" spans="1:33" ht="12" customHeight="1" x14ac:dyDescent="0.2">
      <c r="A39" s="40" t="s">
        <v>55</v>
      </c>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12" t="e">
        <f t="shared" si="2"/>
        <v>#DIV/0!</v>
      </c>
    </row>
    <row r="40" spans="1:33" ht="19.5" customHeight="1" thickBot="1" x14ac:dyDescent="0.25">
      <c r="A40" s="42" t="s">
        <v>56</v>
      </c>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12" t="e">
        <f t="shared" si="2"/>
        <v>#DIV/0!</v>
      </c>
    </row>
    <row r="41" spans="1:33" ht="13.5" customHeight="1" x14ac:dyDescent="0.2">
      <c r="A41" s="13" t="s">
        <v>72</v>
      </c>
      <c r="B41" s="14">
        <v>-0.332738015674298</v>
      </c>
      <c r="C41" s="14">
        <v>-0.24671890970593199</v>
      </c>
      <c r="D41" s="14">
        <v>-0.23082912397444399</v>
      </c>
      <c r="E41" s="14">
        <v>-0.229580465997963</v>
      </c>
      <c r="F41" s="14">
        <v>-0.24072016457935499</v>
      </c>
      <c r="G41" s="14">
        <v>-0.32038863901218001</v>
      </c>
      <c r="H41" s="14">
        <v>-0.31440066422803098</v>
      </c>
      <c r="I41" s="14">
        <v>-0.28438248706774499</v>
      </c>
      <c r="J41" s="14">
        <v>-0.28591996642371198</v>
      </c>
      <c r="K41" s="14">
        <v>-0.278210902765613</v>
      </c>
      <c r="L41" s="14">
        <v>-0.33699606471090299</v>
      </c>
      <c r="M41" s="14">
        <v>-0.31661347508469001</v>
      </c>
      <c r="N41" s="14">
        <v>-0.31496190737691099</v>
      </c>
      <c r="O41" s="14">
        <v>-0.20845227230388799</v>
      </c>
      <c r="P41" s="14">
        <v>-0.266316995218501</v>
      </c>
      <c r="Q41" s="14">
        <v>-0.34105793326480399</v>
      </c>
      <c r="R41" s="14">
        <v>-0.26728330535781902</v>
      </c>
      <c r="S41" s="14">
        <v>-0.21137731133978299</v>
      </c>
      <c r="T41" s="14">
        <v>-0.17264924960846101</v>
      </c>
      <c r="U41" s="14">
        <v>-0.18284832890984401</v>
      </c>
      <c r="V41" s="14">
        <v>-8.8597444088869701E-2</v>
      </c>
      <c r="W41" s="14">
        <v>-0.116671642233123</v>
      </c>
      <c r="X41" s="14">
        <v>-9.7860651038476604E-2</v>
      </c>
      <c r="Y41" s="14">
        <v>-0.103488446443217</v>
      </c>
      <c r="Z41" s="14">
        <v>-8.0230863537085501E-2</v>
      </c>
      <c r="AA41" s="14">
        <v>-7.3513571173187298E-2</v>
      </c>
      <c r="AB41" s="14">
        <v>-9.7493017209363098E-2</v>
      </c>
      <c r="AC41" s="14">
        <v>-8.7478944200214501E-2</v>
      </c>
      <c r="AD41" s="14">
        <v>-8.4589577249997397E-2</v>
      </c>
      <c r="AE41" s="14">
        <v>-0.112120631838849</v>
      </c>
      <c r="AF41" s="14">
        <v>-9.9987310619767497E-2</v>
      </c>
      <c r="AG41" s="12">
        <f t="shared" si="2"/>
        <v>-0.70683188729072777</v>
      </c>
    </row>
    <row r="42" spans="1:33" ht="13.5" customHeight="1" x14ac:dyDescent="0.2">
      <c r="A42" s="21" t="s">
        <v>73</v>
      </c>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2" t="e">
        <f t="shared" si="2"/>
        <v>#DIV/0!</v>
      </c>
    </row>
    <row r="43" spans="1:33" ht="12" customHeight="1" x14ac:dyDescent="0.2">
      <c r="A43" s="17" t="s">
        <v>80</v>
      </c>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2" t="e">
        <f t="shared" si="2"/>
        <v>#DIV/0!</v>
      </c>
    </row>
    <row r="44" spans="1:33" ht="12" customHeight="1" x14ac:dyDescent="0.2">
      <c r="A44" s="17" t="s">
        <v>81</v>
      </c>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2" t="e">
        <f t="shared" si="2"/>
        <v>#DIV/0!</v>
      </c>
    </row>
    <row r="45" spans="1:33" ht="12" customHeight="1" x14ac:dyDescent="0.2">
      <c r="A45" s="32" t="s">
        <v>94</v>
      </c>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12"/>
    </row>
    <row r="46" spans="1:33" ht="12" customHeight="1" x14ac:dyDescent="0.2">
      <c r="A46" s="32" t="s">
        <v>95</v>
      </c>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12"/>
    </row>
    <row r="47" spans="1:33" ht="12" customHeight="1" x14ac:dyDescent="0.2">
      <c r="A47" s="21" t="s">
        <v>74</v>
      </c>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2" t="e">
        <f t="shared" si="2"/>
        <v>#DIV/0!</v>
      </c>
    </row>
    <row r="48" spans="1:33" ht="12" customHeight="1" x14ac:dyDescent="0.2">
      <c r="A48" s="17" t="s">
        <v>82</v>
      </c>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2" t="e">
        <f t="shared" si="2"/>
        <v>#DIV/0!</v>
      </c>
    </row>
    <row r="49" spans="1:33" ht="12" customHeight="1" x14ac:dyDescent="0.2">
      <c r="A49" s="17" t="s">
        <v>83</v>
      </c>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2" t="e">
        <f t="shared" si="2"/>
        <v>#DIV/0!</v>
      </c>
    </row>
    <row r="50" spans="1:33" ht="12" customHeight="1" x14ac:dyDescent="0.2">
      <c r="A50" s="15" t="s">
        <v>75</v>
      </c>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2" t="e">
        <f t="shared" si="2"/>
        <v>#DIV/0!</v>
      </c>
    </row>
    <row r="51" spans="1:33" ht="12" customHeight="1" x14ac:dyDescent="0.2">
      <c r="A51" s="17" t="s">
        <v>84</v>
      </c>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2" t="e">
        <f t="shared" si="2"/>
        <v>#DIV/0!</v>
      </c>
    </row>
    <row r="52" spans="1:33" ht="12" customHeight="1" x14ac:dyDescent="0.2">
      <c r="A52" s="17" t="s">
        <v>85</v>
      </c>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2" t="e">
        <f t="shared" si="2"/>
        <v>#DIV/0!</v>
      </c>
    </row>
    <row r="53" spans="1:33" ht="12" customHeight="1" x14ac:dyDescent="0.2">
      <c r="A53" s="15" t="s">
        <v>76</v>
      </c>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2" t="e">
        <f t="shared" si="2"/>
        <v>#DIV/0!</v>
      </c>
    </row>
    <row r="54" spans="1:33" ht="12" customHeight="1" x14ac:dyDescent="0.2">
      <c r="A54" s="17" t="s">
        <v>86</v>
      </c>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2" t="e">
        <f t="shared" si="2"/>
        <v>#DIV/0!</v>
      </c>
    </row>
    <row r="55" spans="1:33" ht="12" customHeight="1" x14ac:dyDescent="0.2">
      <c r="A55" s="17" t="s">
        <v>87</v>
      </c>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2" t="e">
        <f t="shared" si="2"/>
        <v>#DIV/0!</v>
      </c>
    </row>
    <row r="56" spans="1:33" ht="12" customHeight="1" x14ac:dyDescent="0.2">
      <c r="A56" s="15" t="s">
        <v>77</v>
      </c>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2" t="e">
        <f t="shared" si="2"/>
        <v>#DIV/0!</v>
      </c>
    </row>
    <row r="57" spans="1:33" ht="12" customHeight="1" x14ac:dyDescent="0.2">
      <c r="A57" s="17" t="s">
        <v>88</v>
      </c>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2" t="e">
        <f t="shared" si="2"/>
        <v>#DIV/0!</v>
      </c>
    </row>
    <row r="58" spans="1:33" ht="12" customHeight="1" x14ac:dyDescent="0.2">
      <c r="A58" s="17" t="s">
        <v>89</v>
      </c>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2" t="e">
        <f t="shared" si="2"/>
        <v>#DIV/0!</v>
      </c>
    </row>
    <row r="59" spans="1:33" ht="12" customHeight="1" x14ac:dyDescent="0.2">
      <c r="A59" s="15" t="s">
        <v>78</v>
      </c>
      <c r="B59" s="18">
        <v>-0.332738015674298</v>
      </c>
      <c r="C59" s="18">
        <v>-0.24671890970593199</v>
      </c>
      <c r="D59" s="18">
        <v>-0.23082912397444399</v>
      </c>
      <c r="E59" s="18">
        <v>-0.229580465997963</v>
      </c>
      <c r="F59" s="18">
        <v>-0.24072016457935499</v>
      </c>
      <c r="G59" s="18">
        <v>-0.32038863901218001</v>
      </c>
      <c r="H59" s="18">
        <v>-0.31440066422803098</v>
      </c>
      <c r="I59" s="18">
        <v>-0.28438248706774499</v>
      </c>
      <c r="J59" s="18">
        <v>-0.28591996642371198</v>
      </c>
      <c r="K59" s="18">
        <v>-0.278210902765613</v>
      </c>
      <c r="L59" s="18">
        <v>-0.33699606471090299</v>
      </c>
      <c r="M59" s="18">
        <v>-0.31661347508469001</v>
      </c>
      <c r="N59" s="18">
        <v>-0.31496190737691099</v>
      </c>
      <c r="O59" s="18">
        <v>-0.20845227230388799</v>
      </c>
      <c r="P59" s="18">
        <v>-0.266316995218501</v>
      </c>
      <c r="Q59" s="18">
        <v>-0.34105793326480399</v>
      </c>
      <c r="R59" s="18">
        <v>-0.26728330535781902</v>
      </c>
      <c r="S59" s="18">
        <v>-0.21137731133978299</v>
      </c>
      <c r="T59" s="18">
        <v>-0.17264924960846101</v>
      </c>
      <c r="U59" s="18">
        <v>-0.18284832890984401</v>
      </c>
      <c r="V59" s="18">
        <v>-8.8597444088869701E-2</v>
      </c>
      <c r="W59" s="18">
        <v>-0.116671642233123</v>
      </c>
      <c r="X59" s="18">
        <v>-9.7860651038476604E-2</v>
      </c>
      <c r="Y59" s="18">
        <v>-0.103488446443217</v>
      </c>
      <c r="Z59" s="18">
        <v>-8.0230863537085501E-2</v>
      </c>
      <c r="AA59" s="18">
        <v>-7.3513571173187298E-2</v>
      </c>
      <c r="AB59" s="18">
        <v>-9.7493017209363098E-2</v>
      </c>
      <c r="AC59" s="18">
        <v>-8.7478944200214501E-2</v>
      </c>
      <c r="AD59" s="18">
        <v>-8.4589577249997397E-2</v>
      </c>
      <c r="AE59" s="18">
        <v>-0.112120631838849</v>
      </c>
      <c r="AF59" s="18">
        <v>-9.9987310619767497E-2</v>
      </c>
      <c r="AG59" s="12">
        <f t="shared" si="2"/>
        <v>-0.70683188729072777</v>
      </c>
    </row>
    <row r="60" spans="1:33" ht="12" customHeight="1" x14ac:dyDescent="0.2">
      <c r="A60" s="17" t="s">
        <v>96</v>
      </c>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2"/>
    </row>
    <row r="61" spans="1:33" ht="12" customHeight="1" x14ac:dyDescent="0.2">
      <c r="A61" s="33" t="s">
        <v>97</v>
      </c>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12"/>
    </row>
    <row r="62" spans="1:33" ht="12" customHeight="1" x14ac:dyDescent="0.2">
      <c r="A62" s="32" t="s">
        <v>98</v>
      </c>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12"/>
    </row>
    <row r="63" spans="1:33" ht="12" customHeight="1" thickBot="1" x14ac:dyDescent="0.25">
      <c r="A63" s="34" t="s">
        <v>99</v>
      </c>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12"/>
    </row>
    <row r="64" spans="1:33" ht="12.75" customHeight="1" x14ac:dyDescent="0.2">
      <c r="A64" s="13" t="s">
        <v>57</v>
      </c>
      <c r="B64" s="14">
        <v>3.1644501612187099</v>
      </c>
      <c r="C64" s="14">
        <v>3.5280323429157598</v>
      </c>
      <c r="D64" s="14">
        <v>3.5208411788315499</v>
      </c>
      <c r="E64" s="14">
        <v>3.50286000188304</v>
      </c>
      <c r="F64" s="14">
        <v>3.5262518838846102</v>
      </c>
      <c r="G64" s="14">
        <v>3.5779805026094</v>
      </c>
      <c r="H64" s="14">
        <v>3.6495587253912798</v>
      </c>
      <c r="I64" s="14">
        <v>3.6853619158883202</v>
      </c>
      <c r="J64" s="14">
        <v>3.7346489664101101</v>
      </c>
      <c r="K64" s="14">
        <v>3.7860202703216799</v>
      </c>
      <c r="L64" s="14">
        <v>3.8737099512233</v>
      </c>
      <c r="M64" s="14">
        <v>3.9606130062057501</v>
      </c>
      <c r="N64" s="14">
        <v>4.0110067393208801</v>
      </c>
      <c r="O64" s="14">
        <v>4.0469634077210097</v>
      </c>
      <c r="P64" s="14">
        <v>3.9863357941120601</v>
      </c>
      <c r="Q64" s="14">
        <v>3.8211552230473398</v>
      </c>
      <c r="R64" s="14">
        <v>3.88169517233159</v>
      </c>
      <c r="S64" s="14">
        <v>3.9400442329966698</v>
      </c>
      <c r="T64" s="14">
        <v>4.0306723199065901</v>
      </c>
      <c r="U64" s="14">
        <v>4.1491727528878997</v>
      </c>
      <c r="V64" s="14">
        <v>4.2264810927998901</v>
      </c>
      <c r="W64" s="14">
        <v>4.0046341616617998</v>
      </c>
      <c r="X64" s="14">
        <v>3.7263505686344001</v>
      </c>
      <c r="Y64" s="14">
        <v>3.8188108557543901</v>
      </c>
      <c r="Z64" s="14">
        <v>3.89670516627376</v>
      </c>
      <c r="AA64" s="14">
        <v>3.9532027420010598</v>
      </c>
      <c r="AB64" s="14">
        <v>4.3168589979734104</v>
      </c>
      <c r="AC64" s="14">
        <v>4.31158586333847</v>
      </c>
      <c r="AD64" s="14">
        <v>4.3200976665767499</v>
      </c>
      <c r="AE64" s="14">
        <v>4.3257828006776</v>
      </c>
      <c r="AF64" s="14">
        <v>4.3272705436927001</v>
      </c>
      <c r="AG64" s="12">
        <f t="shared" si="2"/>
        <v>0.13245086658419947</v>
      </c>
    </row>
    <row r="65" spans="1:33" x14ac:dyDescent="0.2">
      <c r="A65" s="15" t="s">
        <v>58</v>
      </c>
      <c r="B65" s="18">
        <v>2.3121868968186199</v>
      </c>
      <c r="C65" s="18">
        <v>2.2872958746437702</v>
      </c>
      <c r="D65" s="18">
        <v>2.2600406362160901</v>
      </c>
      <c r="E65" s="18">
        <v>2.2242606836403098</v>
      </c>
      <c r="F65" s="18">
        <v>2.2099387430942401</v>
      </c>
      <c r="G65" s="18">
        <v>2.2305237288023201</v>
      </c>
      <c r="H65" s="18">
        <v>2.28165069102758</v>
      </c>
      <c r="I65" s="18">
        <v>2.3606842834851198</v>
      </c>
      <c r="J65" s="18">
        <v>2.4192072540135601</v>
      </c>
      <c r="K65" s="18">
        <v>2.4763404505105999</v>
      </c>
      <c r="L65" s="18">
        <v>2.5519992355655101</v>
      </c>
      <c r="M65" s="18">
        <v>2.6248616592488898</v>
      </c>
      <c r="N65" s="18">
        <v>2.6877656157120602</v>
      </c>
      <c r="O65" s="18">
        <v>2.7339416066251601</v>
      </c>
      <c r="P65" s="18">
        <v>2.67266798726126</v>
      </c>
      <c r="Q65" s="18">
        <v>2.5252751576861701</v>
      </c>
      <c r="R65" s="18">
        <v>2.5992820035424402</v>
      </c>
      <c r="S65" s="18">
        <v>2.6561807141040998</v>
      </c>
      <c r="T65" s="18">
        <v>2.75186691916032</v>
      </c>
      <c r="U65" s="18">
        <v>2.8606340387976101</v>
      </c>
      <c r="V65" s="18">
        <v>2.9432756618109002</v>
      </c>
      <c r="W65" s="18">
        <v>2.9782556508537299</v>
      </c>
      <c r="X65" s="18">
        <v>2.9967963736354299</v>
      </c>
      <c r="Y65" s="18">
        <v>3.0824194262056199</v>
      </c>
      <c r="Z65" s="18">
        <v>3.1487801780508899</v>
      </c>
      <c r="AA65" s="18">
        <v>3.1918113546243498</v>
      </c>
      <c r="AB65" s="18">
        <v>3.21798353483935</v>
      </c>
      <c r="AC65" s="18">
        <v>3.2312095877652798</v>
      </c>
      <c r="AD65" s="18">
        <v>3.2389699519755299</v>
      </c>
      <c r="AE65" s="18">
        <v>3.2411471745485101</v>
      </c>
      <c r="AF65" s="18">
        <v>3.2383786239351</v>
      </c>
      <c r="AG65" s="12">
        <f t="shared" si="2"/>
        <v>0.28238644176198369</v>
      </c>
    </row>
    <row r="66" spans="1:33" ht="12.75" customHeight="1" x14ac:dyDescent="0.2">
      <c r="A66" s="15" t="s">
        <v>59</v>
      </c>
      <c r="B66" s="18"/>
      <c r="C66" s="18"/>
      <c r="D66" s="18"/>
      <c r="E66" s="18"/>
      <c r="F66" s="18">
        <v>8.4464289478151204E-3</v>
      </c>
      <c r="G66" s="18">
        <v>1.01905652286906E-2</v>
      </c>
      <c r="H66" s="18">
        <v>1.20641474997414E-2</v>
      </c>
      <c r="I66" s="18">
        <v>1.2309324256469301E-2</v>
      </c>
      <c r="J66" s="18">
        <v>1.2948795448444799E-2</v>
      </c>
      <c r="K66" s="18">
        <v>1.36355128602072E-2</v>
      </c>
      <c r="L66" s="18">
        <v>1.43001065446327E-2</v>
      </c>
      <c r="M66" s="18">
        <v>1.5036997108524601E-2</v>
      </c>
      <c r="N66" s="18">
        <v>1.48023232678136E-2</v>
      </c>
      <c r="O66" s="18">
        <v>1.52349513674114E-2</v>
      </c>
      <c r="P66" s="18">
        <v>1.6174164139964801E-2</v>
      </c>
      <c r="Q66" s="18">
        <v>1.7118638354840801E-2</v>
      </c>
      <c r="R66" s="18">
        <v>1.8171184526526499E-2</v>
      </c>
      <c r="S66" s="18">
        <v>1.9907356632890699E-2</v>
      </c>
      <c r="T66" s="18">
        <v>2.2418209106017599E-2</v>
      </c>
      <c r="U66" s="18">
        <v>2.46949344E-2</v>
      </c>
      <c r="V66" s="18">
        <v>2.9213082000000001E-2</v>
      </c>
      <c r="W66" s="18">
        <v>3.4149189599999998E-2</v>
      </c>
      <c r="X66" s="18">
        <v>3.4466839200000002E-2</v>
      </c>
      <c r="Y66" s="18">
        <v>3.4784488799999999E-2</v>
      </c>
      <c r="Z66" s="18">
        <v>3.5113284000000002E-2</v>
      </c>
      <c r="AA66" s="18">
        <v>3.5430933599999999E-2</v>
      </c>
      <c r="AB66" s="18">
        <v>5.0684899387616E-2</v>
      </c>
      <c r="AC66" s="18">
        <v>5.1485265543624897E-2</v>
      </c>
      <c r="AD66" s="18">
        <v>5.09151357897661E-2</v>
      </c>
      <c r="AE66" s="18">
        <v>5.1068626724532801E-2</v>
      </c>
      <c r="AF66" s="18">
        <v>5.1419463146856803E-2</v>
      </c>
      <c r="AG66" s="12">
        <f t="shared" si="2"/>
        <v>2.0037122159494904</v>
      </c>
    </row>
    <row r="67" spans="1:33" ht="18" customHeight="1" x14ac:dyDescent="0.2">
      <c r="A67" s="15" t="s">
        <v>60</v>
      </c>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2" t="e">
        <f t="shared" si="2"/>
        <v>#DIV/0!</v>
      </c>
    </row>
    <row r="68" spans="1:33" ht="16.5" customHeight="1" x14ac:dyDescent="0.2">
      <c r="A68" s="15" t="s">
        <v>61</v>
      </c>
      <c r="B68" s="18">
        <v>0.85226326440009104</v>
      </c>
      <c r="C68" s="18">
        <v>1.2407364682719899</v>
      </c>
      <c r="D68" s="18">
        <v>1.26080054261546</v>
      </c>
      <c r="E68" s="18">
        <v>1.27859931824273</v>
      </c>
      <c r="F68" s="18">
        <v>1.30786671184256</v>
      </c>
      <c r="G68" s="18">
        <v>1.33726620857839</v>
      </c>
      <c r="H68" s="18">
        <v>1.35584388686395</v>
      </c>
      <c r="I68" s="18">
        <v>1.3123683081467299</v>
      </c>
      <c r="J68" s="18">
        <v>1.3024929169481101</v>
      </c>
      <c r="K68" s="18">
        <v>1.29604430695088</v>
      </c>
      <c r="L68" s="18">
        <v>1.3074106091131501</v>
      </c>
      <c r="M68" s="18">
        <v>1.32071434984833</v>
      </c>
      <c r="N68" s="18">
        <v>1.3084388003409999</v>
      </c>
      <c r="O68" s="18">
        <v>1.2977868497284299</v>
      </c>
      <c r="P68" s="18">
        <v>1.2974936427108399</v>
      </c>
      <c r="Q68" s="18">
        <v>1.2787614270063301</v>
      </c>
      <c r="R68" s="18">
        <v>1.26424198426262</v>
      </c>
      <c r="S68" s="18">
        <v>1.26395616225969</v>
      </c>
      <c r="T68" s="18">
        <v>1.25638719164025</v>
      </c>
      <c r="U68" s="18">
        <v>1.2638437796902899</v>
      </c>
      <c r="V68" s="18">
        <v>1.2539923489889999</v>
      </c>
      <c r="W68" s="18">
        <v>0.99222932120807195</v>
      </c>
      <c r="X68" s="18">
        <v>0.69508735579897396</v>
      </c>
      <c r="Y68" s="18">
        <v>0.70160694074876795</v>
      </c>
      <c r="Z68" s="18">
        <v>0.71281170422286599</v>
      </c>
      <c r="AA68" s="18">
        <v>0.72596045377671803</v>
      </c>
      <c r="AB68" s="18">
        <v>1.0481905637464499</v>
      </c>
      <c r="AC68" s="18">
        <v>1.0288910100295601</v>
      </c>
      <c r="AD68" s="18">
        <v>1.03021257881146</v>
      </c>
      <c r="AE68" s="18">
        <v>1.03356699940456</v>
      </c>
      <c r="AF68" s="18">
        <v>1.03747245661075</v>
      </c>
      <c r="AG68" s="12">
        <f t="shared" si="2"/>
        <v>-0.18868959080229253</v>
      </c>
    </row>
    <row r="69" spans="1:33" ht="12" customHeight="1" thickBot="1" x14ac:dyDescent="0.25">
      <c r="A69" s="42" t="s">
        <v>62</v>
      </c>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12" t="e">
        <f t="shared" si="2"/>
        <v>#DIV/0!</v>
      </c>
    </row>
    <row r="70" spans="1:33" ht="12" customHeight="1" x14ac:dyDescent="0.2">
      <c r="A70" s="13" t="s">
        <v>63</v>
      </c>
      <c r="B70" s="14">
        <f t="shared" ref="B70:AF70" si="3">SUM(B64,B41,B10,B21,B30)</f>
        <v>7.8125504377179791</v>
      </c>
      <c r="C70" s="14">
        <f t="shared" si="3"/>
        <v>8.380273892906315</v>
      </c>
      <c r="D70" s="14">
        <f t="shared" si="3"/>
        <v>8.7879269906948281</v>
      </c>
      <c r="E70" s="14">
        <f t="shared" si="3"/>
        <v>10.850572171462366</v>
      </c>
      <c r="F70" s="14">
        <f t="shared" si="3"/>
        <v>13.118685511240873</v>
      </c>
      <c r="G70" s="14">
        <f t="shared" si="3"/>
        <v>9.8243468121669739</v>
      </c>
      <c r="H70" s="14">
        <f t="shared" si="3"/>
        <v>15.673735025806939</v>
      </c>
      <c r="I70" s="14">
        <f t="shared" si="3"/>
        <v>10.428572928233899</v>
      </c>
      <c r="J70" s="14">
        <f t="shared" si="3"/>
        <v>7.1678844520263736</v>
      </c>
      <c r="K70" s="14">
        <f t="shared" si="3"/>
        <v>10.874777432308271</v>
      </c>
      <c r="L70" s="14">
        <f t="shared" si="3"/>
        <v>18.2776088386487</v>
      </c>
      <c r="M70" s="14">
        <f t="shared" si="3"/>
        <v>13.8730693822601</v>
      </c>
      <c r="N70" s="14">
        <f t="shared" si="3"/>
        <v>16.128771574402599</v>
      </c>
      <c r="O70" s="14">
        <f t="shared" si="3"/>
        <v>14.190284511863807</v>
      </c>
      <c r="P70" s="14">
        <f t="shared" si="3"/>
        <v>13.828793323231972</v>
      </c>
      <c r="Q70" s="14">
        <f t="shared" si="3"/>
        <v>14.076600076658202</v>
      </c>
      <c r="R70" s="14">
        <f t="shared" si="3"/>
        <v>14.275697434773884</v>
      </c>
      <c r="S70" s="14">
        <f t="shared" si="3"/>
        <v>15.31030522609437</v>
      </c>
      <c r="T70" s="14">
        <f t="shared" si="3"/>
        <v>34.182040408961839</v>
      </c>
      <c r="U70" s="14">
        <f t="shared" si="3"/>
        <v>28.904503462711965</v>
      </c>
      <c r="V70" s="14">
        <f t="shared" si="3"/>
        <v>25.826476148356392</v>
      </c>
      <c r="W70" s="14">
        <f t="shared" si="3"/>
        <v>42.723151788651229</v>
      </c>
      <c r="X70" s="14">
        <f>SUM(X64,X41,X10,X21,X30)</f>
        <v>44.690973258141099</v>
      </c>
      <c r="Y70" s="14">
        <f t="shared" si="3"/>
        <v>44.814770813923765</v>
      </c>
      <c r="Z70" s="14">
        <f t="shared" si="3"/>
        <v>44.98730432079104</v>
      </c>
      <c r="AA70" s="14">
        <f t="shared" si="3"/>
        <v>45.109876963139484</v>
      </c>
      <c r="AB70" s="14">
        <f t="shared" si="3"/>
        <v>46.05123507233106</v>
      </c>
      <c r="AC70" s="14">
        <f t="shared" si="3"/>
        <v>46.064723223524787</v>
      </c>
      <c r="AD70" s="14">
        <f t="shared" si="3"/>
        <v>42.697232869534368</v>
      </c>
      <c r="AE70" s="14">
        <f t="shared" si="3"/>
        <v>46.172723207059043</v>
      </c>
      <c r="AF70" s="14">
        <f t="shared" si="3"/>
        <v>42.85352278058383</v>
      </c>
      <c r="AG70" s="12">
        <f t="shared" si="2"/>
        <v>2.0443091760235115</v>
      </c>
    </row>
    <row r="73" spans="1:33" x14ac:dyDescent="0.2">
      <c r="A73" s="59" t="s">
        <v>101</v>
      </c>
    </row>
  </sheetData>
  <mergeCells count="1">
    <mergeCell ref="B8:Z8"/>
  </mergeCells>
  <phoneticPr fontId="12" type="noConversion"/>
  <dataValidations count="1">
    <dataValidation allowBlank="1" showInputMessage="1" showErrorMessage="1" sqref="A42 A47 A6:AG6 V2:AF5 B3:B5 C2:T5 A2:A5"/>
  </dataValidations>
  <pageMargins left="0.75" right="0.75" top="1" bottom="1" header="0.5" footer="0.5"/>
  <pageSetup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G73"/>
  <sheetViews>
    <sheetView zoomScale="80" zoomScaleNormal="80" workbookViewId="0">
      <pane xSplit="1" ySplit="9" topLeftCell="Y10" activePane="bottomRight" state="frozen"/>
      <selection activeCell="A7" sqref="A7"/>
      <selection pane="topRight" activeCell="A7" sqref="A7"/>
      <selection pane="bottomLeft" activeCell="A7" sqref="A7"/>
      <selection pane="bottomRight" activeCell="AG7" sqref="AG7"/>
    </sheetView>
  </sheetViews>
  <sheetFormatPr defaultColWidth="8" defaultRowHeight="12.75" customHeight="1" x14ac:dyDescent="0.2"/>
  <cols>
    <col min="1" max="1" width="56.85546875" style="59" bestFit="1" customWidth="1"/>
    <col min="2" max="32" width="15.5703125" style="59" customWidth="1"/>
    <col min="33" max="33" width="18.5703125" style="59" customWidth="1"/>
    <col min="34" max="34" width="13" style="59" bestFit="1" customWidth="1"/>
    <col min="35" max="16384" width="8" style="59"/>
  </cols>
  <sheetData>
    <row r="1" spans="1:33" ht="12.75" customHeight="1" x14ac:dyDescent="0.2">
      <c r="A1" s="58" t="s">
        <v>103</v>
      </c>
      <c r="B1" s="59" t="s">
        <v>110</v>
      </c>
    </row>
    <row r="2" spans="1:33" ht="17.25" customHeight="1" x14ac:dyDescent="0.2">
      <c r="A2" s="60" t="s">
        <v>112</v>
      </c>
      <c r="C2" s="61"/>
      <c r="D2" s="61"/>
      <c r="E2" s="61"/>
      <c r="F2" s="61"/>
      <c r="G2" s="61"/>
      <c r="H2" s="61"/>
      <c r="I2" s="61"/>
      <c r="J2" s="61"/>
      <c r="K2" s="61"/>
      <c r="L2" s="61"/>
      <c r="M2" s="61"/>
      <c r="N2" s="61"/>
      <c r="O2" s="61"/>
      <c r="P2" s="61"/>
      <c r="Q2" s="61"/>
      <c r="R2" s="61"/>
      <c r="S2" s="61"/>
      <c r="T2" s="61"/>
      <c r="U2" s="62"/>
      <c r="V2" s="63"/>
      <c r="W2" s="63"/>
      <c r="X2" s="63"/>
      <c r="Y2" s="63"/>
      <c r="Z2" s="63"/>
      <c r="AA2" s="63"/>
      <c r="AB2" s="63"/>
      <c r="AC2" s="63"/>
      <c r="AD2" s="63"/>
      <c r="AE2" s="63"/>
      <c r="AF2" s="63"/>
    </row>
    <row r="3" spans="1:33" ht="15.75" customHeight="1" x14ac:dyDescent="0.2">
      <c r="A3" s="60" t="s">
        <v>111</v>
      </c>
      <c r="B3" s="64" t="s">
        <v>68</v>
      </c>
      <c r="C3" s="61"/>
      <c r="D3" s="61"/>
      <c r="E3" s="61"/>
      <c r="F3" s="61"/>
      <c r="G3" s="61"/>
      <c r="H3" s="61"/>
      <c r="I3" s="61"/>
      <c r="J3" s="61"/>
      <c r="K3" s="61"/>
      <c r="L3" s="61"/>
      <c r="M3" s="61"/>
      <c r="N3" s="61"/>
      <c r="O3" s="61"/>
      <c r="P3" s="61"/>
      <c r="Q3" s="61"/>
      <c r="R3" s="61"/>
      <c r="S3" s="61"/>
      <c r="T3" s="61"/>
      <c r="U3" s="62"/>
      <c r="V3" s="65"/>
      <c r="W3" s="65"/>
      <c r="X3" s="65"/>
      <c r="Y3" s="65"/>
      <c r="Z3" s="65"/>
      <c r="AA3" s="65"/>
      <c r="AB3" s="65"/>
      <c r="AC3" s="65"/>
      <c r="AD3" s="65"/>
      <c r="AE3" s="65"/>
      <c r="AF3" s="65"/>
    </row>
    <row r="4" spans="1:33" ht="15.75" customHeight="1" x14ac:dyDescent="0.2">
      <c r="A4" s="60" t="s">
        <v>104</v>
      </c>
      <c r="B4" s="66">
        <v>2022</v>
      </c>
      <c r="C4" s="61"/>
      <c r="D4" s="61"/>
      <c r="E4" s="61"/>
      <c r="F4" s="61"/>
      <c r="G4" s="61"/>
      <c r="H4" s="61"/>
      <c r="I4" s="61"/>
      <c r="J4" s="61"/>
      <c r="K4" s="61"/>
      <c r="L4" s="61"/>
      <c r="M4" s="61"/>
      <c r="N4" s="61"/>
      <c r="O4" s="61"/>
      <c r="P4" s="61"/>
      <c r="Q4" s="61"/>
      <c r="R4" s="61"/>
      <c r="S4" s="61"/>
      <c r="T4" s="61"/>
      <c r="U4" s="62"/>
      <c r="V4" s="63"/>
      <c r="W4" s="63"/>
      <c r="X4" s="63"/>
      <c r="Y4" s="63"/>
      <c r="Z4" s="63"/>
      <c r="AA4" s="63"/>
      <c r="AB4" s="63"/>
      <c r="AC4" s="63"/>
      <c r="AD4" s="63"/>
      <c r="AE4" s="63"/>
      <c r="AF4" s="63"/>
    </row>
    <row r="5" spans="1:33" ht="15.75" customHeight="1" x14ac:dyDescent="0.2">
      <c r="A5" s="60" t="s">
        <v>105</v>
      </c>
      <c r="B5" s="67">
        <v>2020</v>
      </c>
      <c r="C5" s="61"/>
      <c r="D5" s="61"/>
      <c r="E5" s="61"/>
      <c r="F5" s="61"/>
      <c r="G5" s="61"/>
      <c r="H5" s="61"/>
      <c r="I5" s="61"/>
      <c r="J5" s="61"/>
      <c r="K5" s="61"/>
      <c r="L5" s="61"/>
      <c r="M5" s="61"/>
      <c r="N5" s="61"/>
      <c r="O5" s="61"/>
      <c r="P5" s="61"/>
      <c r="Q5" s="61"/>
      <c r="R5" s="61"/>
      <c r="S5" s="61"/>
      <c r="T5" s="61"/>
      <c r="U5" s="62"/>
      <c r="V5" s="63"/>
      <c r="W5" s="63"/>
      <c r="X5" s="63"/>
      <c r="Y5" s="63"/>
      <c r="Z5" s="63"/>
      <c r="AA5" s="63"/>
      <c r="AB5" s="63"/>
      <c r="AC5" s="63"/>
      <c r="AD5" s="63"/>
      <c r="AE5" s="63"/>
      <c r="AF5" s="63"/>
    </row>
    <row r="6" spans="1:33" ht="12.75" customHeight="1" thickBot="1"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row>
    <row r="7" spans="1:33" ht="60" customHeight="1" x14ac:dyDescent="0.2">
      <c r="A7" s="6" t="s">
        <v>2</v>
      </c>
      <c r="B7" s="7" t="s">
        <v>3</v>
      </c>
      <c r="C7" s="7" t="s">
        <v>4</v>
      </c>
      <c r="D7" s="7" t="s">
        <v>5</v>
      </c>
      <c r="E7" s="7" t="s">
        <v>6</v>
      </c>
      <c r="F7" s="7" t="s">
        <v>7</v>
      </c>
      <c r="G7" s="7" t="s">
        <v>8</v>
      </c>
      <c r="H7" s="7" t="s">
        <v>9</v>
      </c>
      <c r="I7" s="7" t="s">
        <v>10</v>
      </c>
      <c r="J7" s="7" t="s">
        <v>11</v>
      </c>
      <c r="K7" s="7" t="s">
        <v>12</v>
      </c>
      <c r="L7" s="7" t="s">
        <v>13</v>
      </c>
      <c r="M7" s="7" t="s">
        <v>14</v>
      </c>
      <c r="N7" s="7" t="s">
        <v>15</v>
      </c>
      <c r="O7" s="7" t="s">
        <v>16</v>
      </c>
      <c r="P7" s="7" t="s">
        <v>17</v>
      </c>
      <c r="Q7" s="7" t="s">
        <v>18</v>
      </c>
      <c r="R7" s="7" t="s">
        <v>19</v>
      </c>
      <c r="S7" s="7" t="s">
        <v>20</v>
      </c>
      <c r="T7" s="7" t="s">
        <v>21</v>
      </c>
      <c r="U7" s="7" t="s">
        <v>22</v>
      </c>
      <c r="V7" s="7" t="s">
        <v>23</v>
      </c>
      <c r="W7" s="7" t="s">
        <v>1</v>
      </c>
      <c r="X7" s="7" t="s">
        <v>24</v>
      </c>
      <c r="Y7" s="7" t="s">
        <v>25</v>
      </c>
      <c r="Z7" s="7" t="s">
        <v>66</v>
      </c>
      <c r="AA7" s="7" t="s">
        <v>67</v>
      </c>
      <c r="AB7" s="7" t="s">
        <v>71</v>
      </c>
      <c r="AC7" s="7" t="s">
        <v>90</v>
      </c>
      <c r="AD7" s="7" t="s">
        <v>91</v>
      </c>
      <c r="AE7" s="7" t="s">
        <v>92</v>
      </c>
      <c r="AF7" s="7" t="s">
        <v>93</v>
      </c>
      <c r="AG7" s="8" t="s">
        <v>79</v>
      </c>
    </row>
    <row r="8" spans="1:33" ht="12.75" customHeight="1" thickBot="1" x14ac:dyDescent="0.25">
      <c r="A8" s="9"/>
      <c r="B8" s="79"/>
      <c r="C8" s="79"/>
      <c r="D8" s="79"/>
      <c r="E8" s="79"/>
      <c r="F8" s="79"/>
      <c r="G8" s="79"/>
      <c r="H8" s="79"/>
      <c r="I8" s="79"/>
      <c r="J8" s="79"/>
      <c r="K8" s="79"/>
      <c r="L8" s="79"/>
      <c r="M8" s="79"/>
      <c r="N8" s="79"/>
      <c r="O8" s="79"/>
      <c r="P8" s="79"/>
      <c r="Q8" s="79"/>
      <c r="R8" s="79"/>
      <c r="S8" s="79"/>
      <c r="T8" s="79"/>
      <c r="U8" s="79"/>
      <c r="V8" s="79"/>
      <c r="W8" s="79"/>
      <c r="X8" s="79"/>
      <c r="Y8" s="79"/>
      <c r="Z8" s="80"/>
      <c r="AA8" s="57"/>
      <c r="AB8" s="57"/>
      <c r="AC8" s="57"/>
      <c r="AD8" s="57"/>
      <c r="AE8" s="57"/>
      <c r="AF8" s="57"/>
      <c r="AG8" s="10" t="s">
        <v>26</v>
      </c>
    </row>
    <row r="9" spans="1:33" ht="15" customHeight="1" thickTop="1" thickBot="1" x14ac:dyDescent="0.25">
      <c r="A9" s="52" t="s">
        <v>102</v>
      </c>
      <c r="B9" s="44">
        <f>B70</f>
        <v>640635.7328379415</v>
      </c>
      <c r="C9" s="44">
        <f t="shared" ref="C9:AB9" si="0">C70</f>
        <v>625064.5476161273</v>
      </c>
      <c r="D9" s="44">
        <f t="shared" si="0"/>
        <v>560822.78230198799</v>
      </c>
      <c r="E9" s="44">
        <f t="shared" si="0"/>
        <v>538266.75574177271</v>
      </c>
      <c r="F9" s="44">
        <f t="shared" si="0"/>
        <v>534250.79091142584</v>
      </c>
      <c r="G9" s="44">
        <f t="shared" si="0"/>
        <v>517739.90272236901</v>
      </c>
      <c r="H9" s="44">
        <f t="shared" si="0"/>
        <v>523826.64968218445</v>
      </c>
      <c r="I9" s="44">
        <f t="shared" si="0"/>
        <v>528764.23611759953</v>
      </c>
      <c r="J9" s="44">
        <f t="shared" si="0"/>
        <v>527127.98404612718</v>
      </c>
      <c r="K9" s="44">
        <f t="shared" si="0"/>
        <v>544268.03438454936</v>
      </c>
      <c r="L9" s="44">
        <f t="shared" si="0"/>
        <v>569340.70442669548</v>
      </c>
      <c r="M9" s="44">
        <f t="shared" si="0"/>
        <v>586885.64053225133</v>
      </c>
      <c r="N9" s="44">
        <f t="shared" si="0"/>
        <v>586392.53662498307</v>
      </c>
      <c r="O9" s="44">
        <f t="shared" si="0"/>
        <v>598469.47407400399</v>
      </c>
      <c r="P9" s="44">
        <f t="shared" si="0"/>
        <v>592012.93016673974</v>
      </c>
      <c r="Q9" s="44">
        <f t="shared" si="0"/>
        <v>621130.00143146433</v>
      </c>
      <c r="R9" s="44">
        <f t="shared" si="0"/>
        <v>634675.00985431171</v>
      </c>
      <c r="S9" s="44">
        <f t="shared" si="0"/>
        <v>646316.96654117072</v>
      </c>
      <c r="T9" s="44">
        <f t="shared" si="0"/>
        <v>634861.84660226083</v>
      </c>
      <c r="U9" s="44">
        <f t="shared" si="0"/>
        <v>636678.3742369886</v>
      </c>
      <c r="V9" s="44">
        <f t="shared" si="0"/>
        <v>614964.02484118135</v>
      </c>
      <c r="W9" s="44">
        <f t="shared" si="0"/>
        <v>593812.57059632184</v>
      </c>
      <c r="X9" s="44">
        <f t="shared" si="0"/>
        <v>578026.70852755988</v>
      </c>
      <c r="Y9" s="44">
        <f t="shared" si="0"/>
        <v>561697.57951146853</v>
      </c>
      <c r="Z9" s="44">
        <f t="shared" si="0"/>
        <v>560544.96648362256</v>
      </c>
      <c r="AA9" s="44">
        <f t="shared" si="0"/>
        <v>549496.96240955405</v>
      </c>
      <c r="AB9" s="44">
        <f t="shared" si="0"/>
        <v>525227.9215534312</v>
      </c>
      <c r="AC9" s="44">
        <f t="shared" ref="AC9:AF9" si="1">AC70</f>
        <v>524157.10937999137</v>
      </c>
      <c r="AD9" s="44">
        <f t="shared" si="1"/>
        <v>529999.07707950694</v>
      </c>
      <c r="AE9" s="44">
        <f t="shared" si="1"/>
        <v>516797.99275992182</v>
      </c>
      <c r="AF9" s="44">
        <f t="shared" si="1"/>
        <v>498112.39374666504</v>
      </c>
      <c r="AG9" s="78">
        <f>AF9/Q9-1</f>
        <v>-0.19805452546373759</v>
      </c>
    </row>
    <row r="10" spans="1:33" ht="12" customHeight="1" x14ac:dyDescent="0.2">
      <c r="A10" s="13" t="s">
        <v>27</v>
      </c>
      <c r="B10" s="14">
        <v>297380.40847278899</v>
      </c>
      <c r="C10" s="14">
        <v>299083.46330763598</v>
      </c>
      <c r="D10" s="14">
        <v>305416.27441546199</v>
      </c>
      <c r="E10" s="14">
        <v>308628.09125446097</v>
      </c>
      <c r="F10" s="14">
        <v>309503.25001832098</v>
      </c>
      <c r="G10" s="14">
        <v>322032.39346589003</v>
      </c>
      <c r="H10" s="14">
        <v>328496.61889549199</v>
      </c>
      <c r="I10" s="14">
        <v>339791.04432418698</v>
      </c>
      <c r="J10" s="14">
        <v>354016.03047804098</v>
      </c>
      <c r="K10" s="14">
        <v>359001.60326305701</v>
      </c>
      <c r="L10" s="14">
        <v>368191.49951081799</v>
      </c>
      <c r="M10" s="14">
        <v>375725.43758895301</v>
      </c>
      <c r="N10" s="14">
        <v>378774.405233962</v>
      </c>
      <c r="O10" s="14">
        <v>384025.25517365802</v>
      </c>
      <c r="P10" s="14">
        <v>396843.75832090899</v>
      </c>
      <c r="Q10" s="14">
        <v>403740.74063800398</v>
      </c>
      <c r="R10" s="14">
        <v>409633.023140673</v>
      </c>
      <c r="S10" s="14">
        <v>417912.766234688</v>
      </c>
      <c r="T10" s="14">
        <v>422542.94450347498</v>
      </c>
      <c r="U10" s="14">
        <v>427312.67771528201</v>
      </c>
      <c r="V10" s="14">
        <v>422216.40241493401</v>
      </c>
      <c r="W10" s="14">
        <v>418850.60522579501</v>
      </c>
      <c r="X10" s="14">
        <v>424326.539892681</v>
      </c>
      <c r="Y10" s="14">
        <v>417772.32920582901</v>
      </c>
      <c r="Z10" s="14">
        <v>411569.28894416598</v>
      </c>
      <c r="AA10" s="14">
        <v>422599.04379481898</v>
      </c>
      <c r="AB10" s="14">
        <v>431937.93457658403</v>
      </c>
      <c r="AC10" s="14">
        <v>433980.77631284302</v>
      </c>
      <c r="AD10" s="14">
        <v>436509.90415102401</v>
      </c>
      <c r="AE10" s="14">
        <v>435320.69484102319</v>
      </c>
      <c r="AF10" s="14">
        <v>419639.50464285567</v>
      </c>
      <c r="AG10" s="12">
        <f t="shared" ref="AG10:AG70" si="2">AF10/Q10-1</f>
        <v>3.9378646751695001E-2</v>
      </c>
    </row>
    <row r="11" spans="1:33" ht="12" customHeight="1" x14ac:dyDescent="0.2">
      <c r="A11" s="40" t="s">
        <v>28</v>
      </c>
      <c r="B11" s="16">
        <v>257069.22127794201</v>
      </c>
      <c r="C11" s="16">
        <v>259423.61466617201</v>
      </c>
      <c r="D11" s="16">
        <v>263814.794840288</v>
      </c>
      <c r="E11" s="16">
        <v>268203.10352620803</v>
      </c>
      <c r="F11" s="16">
        <v>271249.31745198602</v>
      </c>
      <c r="G11" s="16">
        <v>282102.47364703001</v>
      </c>
      <c r="H11" s="16">
        <v>289018.51714935497</v>
      </c>
      <c r="I11" s="16">
        <v>297302.117321336</v>
      </c>
      <c r="J11" s="16">
        <v>310282.75690772902</v>
      </c>
      <c r="K11" s="16">
        <v>318449.27388675098</v>
      </c>
      <c r="L11" s="16">
        <v>324179.76601250999</v>
      </c>
      <c r="M11" s="16">
        <v>331720.88382247702</v>
      </c>
      <c r="N11" s="16">
        <v>336058.20369191503</v>
      </c>
      <c r="O11" s="16">
        <v>343057.33653998398</v>
      </c>
      <c r="P11" s="16">
        <v>356039.39602916501</v>
      </c>
      <c r="Q11" s="16">
        <v>360949.53497099999</v>
      </c>
      <c r="R11" s="16">
        <v>365989.952345622</v>
      </c>
      <c r="S11" s="16">
        <v>371286.98532150302</v>
      </c>
      <c r="T11" s="16">
        <v>376618.25768441998</v>
      </c>
      <c r="U11" s="16">
        <v>381713.22909714398</v>
      </c>
      <c r="V11" s="16">
        <v>376888.98885139299</v>
      </c>
      <c r="W11" s="16">
        <v>375124.59407539899</v>
      </c>
      <c r="X11" s="16">
        <v>379846.07992441702</v>
      </c>
      <c r="Y11" s="16">
        <v>372615.92227822402</v>
      </c>
      <c r="Z11" s="16">
        <v>368468.79010859202</v>
      </c>
      <c r="AA11" s="16">
        <v>374326.102444736</v>
      </c>
      <c r="AB11" s="16">
        <v>382403.80704802298</v>
      </c>
      <c r="AC11" s="16">
        <v>382434.55588868202</v>
      </c>
      <c r="AD11" s="16">
        <v>381995.91555510397</v>
      </c>
      <c r="AE11" s="16">
        <v>379475.41928259819</v>
      </c>
      <c r="AF11" s="16">
        <v>366145.34220339067</v>
      </c>
      <c r="AG11" s="12">
        <f t="shared" si="2"/>
        <v>1.439483010501208E-2</v>
      </c>
    </row>
    <row r="12" spans="1:33" ht="12" customHeight="1" x14ac:dyDescent="0.2">
      <c r="A12" s="50" t="s">
        <v>29</v>
      </c>
      <c r="B12" s="18">
        <v>143172.75603980501</v>
      </c>
      <c r="C12" s="18">
        <v>146396.54844884199</v>
      </c>
      <c r="D12" s="18">
        <v>149719.15713141501</v>
      </c>
      <c r="E12" s="18">
        <v>151492.719248974</v>
      </c>
      <c r="F12" s="18">
        <v>152307.64364589</v>
      </c>
      <c r="G12" s="18">
        <v>158140.19787730501</v>
      </c>
      <c r="H12" s="18">
        <v>162742.63785059101</v>
      </c>
      <c r="I12" s="18">
        <v>169413.36662108099</v>
      </c>
      <c r="J12" s="18">
        <v>182065.818165176</v>
      </c>
      <c r="K12" s="18">
        <v>189235.630253546</v>
      </c>
      <c r="L12" s="18">
        <v>192200.846857208</v>
      </c>
      <c r="M12" s="18">
        <v>199455.84618896601</v>
      </c>
      <c r="N12" s="18">
        <v>201605.562396369</v>
      </c>
      <c r="O12" s="18">
        <v>205078.06175893499</v>
      </c>
      <c r="P12" s="18">
        <v>214175.41919923399</v>
      </c>
      <c r="Q12" s="18">
        <v>216528.07021715</v>
      </c>
      <c r="R12" s="18">
        <v>221026.74060505201</v>
      </c>
      <c r="S12" s="18">
        <v>224087.95520990301</v>
      </c>
      <c r="T12" s="18">
        <v>225886.85021541</v>
      </c>
      <c r="U12" s="18">
        <v>232466.03180540001</v>
      </c>
      <c r="V12" s="18">
        <v>226604.439104908</v>
      </c>
      <c r="W12" s="18">
        <v>220628.375527305</v>
      </c>
      <c r="X12" s="18">
        <v>222400.78573857201</v>
      </c>
      <c r="Y12" s="18">
        <v>211399.90209309501</v>
      </c>
      <c r="Z12" s="18">
        <v>205245.988822035</v>
      </c>
      <c r="AA12" s="18">
        <v>212025.117998912</v>
      </c>
      <c r="AB12" s="18">
        <v>219426.384857603</v>
      </c>
      <c r="AC12" s="18">
        <v>218424.90467293799</v>
      </c>
      <c r="AD12" s="18">
        <v>214616.47390114001</v>
      </c>
      <c r="AE12" s="18">
        <v>213651.017298555</v>
      </c>
      <c r="AF12" s="18">
        <v>207565.67275419901</v>
      </c>
      <c r="AG12" s="12">
        <f t="shared" si="2"/>
        <v>-4.1391388441982868E-2</v>
      </c>
    </row>
    <row r="13" spans="1:33" x14ac:dyDescent="0.2">
      <c r="A13" s="50" t="s">
        <v>30</v>
      </c>
      <c r="B13" s="18">
        <v>36224.921933192702</v>
      </c>
      <c r="C13" s="18">
        <v>35760.896738639603</v>
      </c>
      <c r="D13" s="18">
        <v>35315.918913546499</v>
      </c>
      <c r="E13" s="18">
        <v>35896.359111812402</v>
      </c>
      <c r="F13" s="18">
        <v>36686.267482880103</v>
      </c>
      <c r="G13" s="18">
        <v>37628.853596319299</v>
      </c>
      <c r="H13" s="18">
        <v>37660.477479184898</v>
      </c>
      <c r="I13" s="18">
        <v>37754.048000306197</v>
      </c>
      <c r="J13" s="18">
        <v>37856.691958413103</v>
      </c>
      <c r="K13" s="18">
        <v>38108.659069451103</v>
      </c>
      <c r="L13" s="18">
        <v>38916.009269819398</v>
      </c>
      <c r="M13" s="18">
        <v>38416.042831894301</v>
      </c>
      <c r="N13" s="18">
        <v>39094.103377944099</v>
      </c>
      <c r="O13" s="18">
        <v>39588.403853024698</v>
      </c>
      <c r="P13" s="18">
        <v>40467.581083932899</v>
      </c>
      <c r="Q13" s="18">
        <v>41546.787139398701</v>
      </c>
      <c r="R13" s="18">
        <v>40610.5918797224</v>
      </c>
      <c r="S13" s="18">
        <v>40888.483760685602</v>
      </c>
      <c r="T13" s="18">
        <v>42997.772276256597</v>
      </c>
      <c r="U13" s="18">
        <v>40516.025596455402</v>
      </c>
      <c r="V13" s="18">
        <v>39707.395666026401</v>
      </c>
      <c r="W13" s="18">
        <v>40883.496609661997</v>
      </c>
      <c r="X13" s="18">
        <v>42875.2222693527</v>
      </c>
      <c r="Y13" s="18">
        <v>45969.231629491798</v>
      </c>
      <c r="Z13" s="18">
        <v>46341.229815458399</v>
      </c>
      <c r="AA13" s="18">
        <v>42743.936465553903</v>
      </c>
      <c r="AB13" s="18">
        <v>41457.597003712901</v>
      </c>
      <c r="AC13" s="18">
        <v>40684.8811061335</v>
      </c>
      <c r="AD13" s="18">
        <v>41667.746532844103</v>
      </c>
      <c r="AE13" s="18">
        <v>41604.513981976132</v>
      </c>
      <c r="AF13" s="18">
        <v>41690.845340661006</v>
      </c>
      <c r="AG13" s="12">
        <f t="shared" si="2"/>
        <v>3.46737283869758E-3</v>
      </c>
    </row>
    <row r="14" spans="1:33" ht="12" customHeight="1" x14ac:dyDescent="0.2">
      <c r="A14" s="50" t="s">
        <v>31</v>
      </c>
      <c r="B14" s="18">
        <v>61370.710985646503</v>
      </c>
      <c r="C14" s="18">
        <v>60768.287537343102</v>
      </c>
      <c r="D14" s="18">
        <v>61777.112795034103</v>
      </c>
      <c r="E14" s="18">
        <v>63350.328456196003</v>
      </c>
      <c r="F14" s="18">
        <v>64872.604495843698</v>
      </c>
      <c r="G14" s="18">
        <v>68214.369993254499</v>
      </c>
      <c r="H14" s="18">
        <v>70091.765285444402</v>
      </c>
      <c r="I14" s="18">
        <v>71389.453035040497</v>
      </c>
      <c r="J14" s="18">
        <v>71571.682879947606</v>
      </c>
      <c r="K14" s="18">
        <v>72429.074485656805</v>
      </c>
      <c r="L14" s="18">
        <v>74017.672237195598</v>
      </c>
      <c r="M14" s="18">
        <v>73972.991767834697</v>
      </c>
      <c r="N14" s="18">
        <v>75491.472920061904</v>
      </c>
      <c r="O14" s="18">
        <v>77954.057700343605</v>
      </c>
      <c r="P14" s="18">
        <v>81015.267191918203</v>
      </c>
      <c r="Q14" s="18">
        <v>82045.091937848294</v>
      </c>
      <c r="R14" s="18">
        <v>83339.106456947295</v>
      </c>
      <c r="S14" s="18">
        <v>85290.338650616293</v>
      </c>
      <c r="T14" s="18">
        <v>86349.741688802693</v>
      </c>
      <c r="U14" s="18">
        <v>87191.864948065704</v>
      </c>
      <c r="V14" s="18">
        <v>88653.825590418302</v>
      </c>
      <c r="W14" s="18">
        <v>91270.486881966499</v>
      </c>
      <c r="X14" s="18">
        <v>91809.233802403396</v>
      </c>
      <c r="Y14" s="18">
        <v>92022.850456314598</v>
      </c>
      <c r="Z14" s="18">
        <v>93118.414222515203</v>
      </c>
      <c r="AA14" s="18">
        <v>95254.6052047056</v>
      </c>
      <c r="AB14" s="18">
        <v>96246.807777363705</v>
      </c>
      <c r="AC14" s="18">
        <v>97872.129504255005</v>
      </c>
      <c r="AD14" s="18">
        <v>100147.26921773799</v>
      </c>
      <c r="AE14" s="18">
        <v>100204.022666344</v>
      </c>
      <c r="AF14" s="18">
        <v>93342.444941711801</v>
      </c>
      <c r="AG14" s="12">
        <f t="shared" si="2"/>
        <v>0.13769687786347551</v>
      </c>
    </row>
    <row r="15" spans="1:33" ht="12" customHeight="1" x14ac:dyDescent="0.2">
      <c r="A15" s="50" t="s">
        <v>32</v>
      </c>
      <c r="B15" s="18">
        <v>15878.1365925726</v>
      </c>
      <c r="C15" s="18">
        <v>16051.554390687001</v>
      </c>
      <c r="D15" s="18">
        <v>16505.110727542698</v>
      </c>
      <c r="E15" s="18">
        <v>16959.700792170399</v>
      </c>
      <c r="F15" s="18">
        <v>16819.394457202001</v>
      </c>
      <c r="G15" s="18">
        <v>17423.062247789101</v>
      </c>
      <c r="H15" s="18">
        <v>17742.324194272998</v>
      </c>
      <c r="I15" s="18">
        <v>17924.605835571499</v>
      </c>
      <c r="J15" s="18">
        <v>18080.1907673518</v>
      </c>
      <c r="K15" s="18">
        <v>18043.783615411801</v>
      </c>
      <c r="L15" s="18">
        <v>18410.789713860999</v>
      </c>
      <c r="M15" s="18">
        <v>19237.587650457499</v>
      </c>
      <c r="N15" s="18">
        <v>19276.738689594102</v>
      </c>
      <c r="O15" s="18">
        <v>19876.5454886273</v>
      </c>
      <c r="P15" s="18">
        <v>19798.677675642</v>
      </c>
      <c r="Q15" s="18">
        <v>20206.7579604208</v>
      </c>
      <c r="R15" s="18">
        <v>20359.065783059399</v>
      </c>
      <c r="S15" s="18">
        <v>20193.198134018799</v>
      </c>
      <c r="T15" s="18">
        <v>20537.1608615595</v>
      </c>
      <c r="U15" s="18">
        <v>20705.5806044155</v>
      </c>
      <c r="V15" s="18">
        <v>21034.7237188461</v>
      </c>
      <c r="W15" s="18">
        <v>21444.263869526501</v>
      </c>
      <c r="X15" s="18">
        <v>21889.305346150799</v>
      </c>
      <c r="Y15" s="18">
        <v>22312.871825886599</v>
      </c>
      <c r="Z15" s="18">
        <v>22737.5908936085</v>
      </c>
      <c r="AA15" s="18">
        <v>23357.454664233301</v>
      </c>
      <c r="AB15" s="18">
        <v>24165.482530752</v>
      </c>
      <c r="AC15" s="18">
        <v>24528.850953680801</v>
      </c>
      <c r="AD15" s="18">
        <v>24636.026686029199</v>
      </c>
      <c r="AE15" s="18">
        <v>23224.135816088601</v>
      </c>
      <c r="AF15" s="18">
        <v>22599.282272177799</v>
      </c>
      <c r="AG15" s="12">
        <f t="shared" si="2"/>
        <v>0.11840218586491025</v>
      </c>
    </row>
    <row r="16" spans="1:33" ht="12" customHeight="1" x14ac:dyDescent="0.2">
      <c r="A16" s="50" t="s">
        <v>113</v>
      </c>
      <c r="B16" s="18">
        <v>422.69572672467302</v>
      </c>
      <c r="C16" s="18">
        <v>446.327550660241</v>
      </c>
      <c r="D16" s="18">
        <v>497.49527274976998</v>
      </c>
      <c r="E16" s="18">
        <v>503.99591705525597</v>
      </c>
      <c r="F16" s="18">
        <v>563.40737017075901</v>
      </c>
      <c r="G16" s="18">
        <v>695.98993236249601</v>
      </c>
      <c r="H16" s="18">
        <v>781.31233986149402</v>
      </c>
      <c r="I16" s="18">
        <v>820.643829337022</v>
      </c>
      <c r="J16" s="18">
        <v>708.37313683992295</v>
      </c>
      <c r="K16" s="18">
        <v>632.12646268575202</v>
      </c>
      <c r="L16" s="18">
        <v>634.44793442662001</v>
      </c>
      <c r="M16" s="18">
        <v>638.41538332409402</v>
      </c>
      <c r="N16" s="18">
        <v>590.32630794567103</v>
      </c>
      <c r="O16" s="18">
        <v>560.26773905314303</v>
      </c>
      <c r="P16" s="18">
        <v>582.45087843732995</v>
      </c>
      <c r="Q16" s="18">
        <v>622.827716182431</v>
      </c>
      <c r="R16" s="18">
        <v>654.44762084104104</v>
      </c>
      <c r="S16" s="18">
        <v>827.00956628016695</v>
      </c>
      <c r="T16" s="18">
        <v>846.73264239105401</v>
      </c>
      <c r="U16" s="18">
        <v>833.72614280704295</v>
      </c>
      <c r="V16" s="18">
        <v>888.60477119489201</v>
      </c>
      <c r="W16" s="18">
        <v>897.97118693913797</v>
      </c>
      <c r="X16" s="18">
        <v>871.53276793755799</v>
      </c>
      <c r="Y16" s="18">
        <v>911.06627343572302</v>
      </c>
      <c r="Z16" s="18">
        <v>1025.5663549757401</v>
      </c>
      <c r="AA16" s="18">
        <v>944.98811133090703</v>
      </c>
      <c r="AB16" s="18">
        <v>1107.5348785911599</v>
      </c>
      <c r="AC16" s="18">
        <v>923.78965167534705</v>
      </c>
      <c r="AD16" s="18">
        <v>928.39921735207804</v>
      </c>
      <c r="AE16" s="18">
        <v>791.72951963470405</v>
      </c>
      <c r="AF16" s="18">
        <v>947.09689464116195</v>
      </c>
      <c r="AG16" s="12">
        <f t="shared" si="2"/>
        <v>0.52064025096106992</v>
      </c>
    </row>
    <row r="17" spans="1:33" ht="12" customHeight="1" x14ac:dyDescent="0.2">
      <c r="A17" s="40" t="s">
        <v>33</v>
      </c>
      <c r="B17" s="16">
        <v>40311.187194847204</v>
      </c>
      <c r="C17" s="16">
        <v>39659.848641463097</v>
      </c>
      <c r="D17" s="16">
        <v>41601.479575174497</v>
      </c>
      <c r="E17" s="16">
        <v>40424.987728252097</v>
      </c>
      <c r="F17" s="16">
        <v>38253.932566334501</v>
      </c>
      <c r="G17" s="16">
        <v>39929.919818859802</v>
      </c>
      <c r="H17" s="16">
        <v>39478.101746137203</v>
      </c>
      <c r="I17" s="16">
        <v>42488.927002850804</v>
      </c>
      <c r="J17" s="16">
        <v>43733.273570312398</v>
      </c>
      <c r="K17" s="16">
        <v>40552.329376306203</v>
      </c>
      <c r="L17" s="16">
        <v>44011.733498307804</v>
      </c>
      <c r="M17" s="16">
        <v>44004.5537664765</v>
      </c>
      <c r="N17" s="16">
        <v>42716.2015420471</v>
      </c>
      <c r="O17" s="16">
        <v>40967.9186336735</v>
      </c>
      <c r="P17" s="16">
        <v>40804.362291744103</v>
      </c>
      <c r="Q17" s="16">
        <v>42791.205667003298</v>
      </c>
      <c r="R17" s="16">
        <v>43643.070795050298</v>
      </c>
      <c r="S17" s="16">
        <v>46625.780913184397</v>
      </c>
      <c r="T17" s="16">
        <v>45924.686819054499</v>
      </c>
      <c r="U17" s="16">
        <v>45599.4486181385</v>
      </c>
      <c r="V17" s="16">
        <v>45327.413563540897</v>
      </c>
      <c r="W17" s="16">
        <v>43726.011150395199</v>
      </c>
      <c r="X17" s="16">
        <v>44480.459968263902</v>
      </c>
      <c r="Y17" s="16">
        <v>45156.406927605298</v>
      </c>
      <c r="Z17" s="16">
        <v>43100.498835573198</v>
      </c>
      <c r="AA17" s="16">
        <v>48272.941350082998</v>
      </c>
      <c r="AB17" s="16">
        <v>49534.127528560901</v>
      </c>
      <c r="AC17" s="16">
        <v>51546.220424161402</v>
      </c>
      <c r="AD17" s="16">
        <v>54513.988595920098</v>
      </c>
      <c r="AE17" s="16">
        <v>55845.275558424903</v>
      </c>
      <c r="AF17" s="16">
        <v>53481.745439464998</v>
      </c>
      <c r="AG17" s="12">
        <f t="shared" si="2"/>
        <v>0.24983030054479816</v>
      </c>
    </row>
    <row r="18" spans="1:33" ht="12" customHeight="1" x14ac:dyDescent="0.2">
      <c r="A18" s="50" t="s">
        <v>34</v>
      </c>
      <c r="B18" s="18">
        <v>25577.8614605332</v>
      </c>
      <c r="C18" s="18">
        <v>25970.5748000077</v>
      </c>
      <c r="D18" s="18">
        <v>27156.602289266899</v>
      </c>
      <c r="E18" s="18">
        <v>27238.228983135701</v>
      </c>
      <c r="F18" s="18">
        <v>25093.6847236799</v>
      </c>
      <c r="G18" s="18">
        <v>25111.245932576101</v>
      </c>
      <c r="H18" s="18">
        <v>25764.438517840601</v>
      </c>
      <c r="I18" s="18">
        <v>28595.457967032398</v>
      </c>
      <c r="J18" s="18">
        <v>29710.520529653699</v>
      </c>
      <c r="K18" s="18">
        <v>27560.001581835601</v>
      </c>
      <c r="L18" s="18">
        <v>29612.709835332</v>
      </c>
      <c r="M18" s="18">
        <v>29403.828996435899</v>
      </c>
      <c r="N18" s="18">
        <v>28759.505394276399</v>
      </c>
      <c r="O18" s="18">
        <v>28278.689839196199</v>
      </c>
      <c r="P18" s="18">
        <v>28784.061714598</v>
      </c>
      <c r="Q18" s="18">
        <v>31209.9196039997</v>
      </c>
      <c r="R18" s="18">
        <v>32015.447743664001</v>
      </c>
      <c r="S18" s="18">
        <v>34683.810542555701</v>
      </c>
      <c r="T18" s="18">
        <v>33739.006970840499</v>
      </c>
      <c r="U18" s="18">
        <v>33206.556679142501</v>
      </c>
      <c r="V18" s="18">
        <v>32146.9251648196</v>
      </c>
      <c r="W18" s="18">
        <v>31516.3921793298</v>
      </c>
      <c r="X18" s="18">
        <v>31579.397913979599</v>
      </c>
      <c r="Y18" s="18">
        <v>31726.6544509536</v>
      </c>
      <c r="Z18" s="18">
        <v>29673.044542551601</v>
      </c>
      <c r="AA18" s="18">
        <v>32681.7656597112</v>
      </c>
      <c r="AB18" s="18">
        <v>32567.069655298401</v>
      </c>
      <c r="AC18" s="18">
        <v>31387.2215846256</v>
      </c>
      <c r="AD18" s="18">
        <v>32212.336623797801</v>
      </c>
      <c r="AE18" s="18">
        <v>29392.718602503101</v>
      </c>
      <c r="AF18" s="18">
        <v>30578.664499888499</v>
      </c>
      <c r="AG18" s="12">
        <f t="shared" si="2"/>
        <v>-2.0226104780811549E-2</v>
      </c>
    </row>
    <row r="19" spans="1:33" ht="12.75" customHeight="1" x14ac:dyDescent="0.2">
      <c r="A19" s="50" t="s">
        <v>35</v>
      </c>
      <c r="B19" s="18">
        <v>14733.325734313999</v>
      </c>
      <c r="C19" s="18">
        <v>13689.273841455501</v>
      </c>
      <c r="D19" s="18">
        <v>14444.8772859076</v>
      </c>
      <c r="E19" s="18">
        <v>13186.7587451164</v>
      </c>
      <c r="F19" s="18">
        <v>13160.2478426545</v>
      </c>
      <c r="G19" s="18">
        <v>14818.673886283699</v>
      </c>
      <c r="H19" s="18">
        <v>13713.6632282966</v>
      </c>
      <c r="I19" s="18">
        <v>13893.4690358184</v>
      </c>
      <c r="J19" s="18">
        <v>14022.753040658699</v>
      </c>
      <c r="K19" s="18">
        <v>12992.327794470501</v>
      </c>
      <c r="L19" s="18">
        <v>14399.0236629758</v>
      </c>
      <c r="M19" s="18">
        <v>14600.724770040601</v>
      </c>
      <c r="N19" s="18">
        <v>13956.696147770699</v>
      </c>
      <c r="O19" s="18">
        <v>12689.2287944772</v>
      </c>
      <c r="P19" s="18">
        <v>12020.300577145999</v>
      </c>
      <c r="Q19" s="18">
        <v>11581.286063003599</v>
      </c>
      <c r="R19" s="18">
        <v>11627.623051386299</v>
      </c>
      <c r="S19" s="18">
        <v>11941.9703706287</v>
      </c>
      <c r="T19" s="18">
        <v>12185.679848214</v>
      </c>
      <c r="U19" s="18">
        <v>12392.891938995999</v>
      </c>
      <c r="V19" s="18">
        <v>13180.4883987213</v>
      </c>
      <c r="W19" s="18">
        <v>12209.6189710655</v>
      </c>
      <c r="X19" s="18">
        <v>12901.062054284401</v>
      </c>
      <c r="Y19" s="18">
        <v>13429.7524766516</v>
      </c>
      <c r="Z19" s="18">
        <v>13427.454293021599</v>
      </c>
      <c r="AA19" s="18">
        <v>15591.1756903718</v>
      </c>
      <c r="AB19" s="18">
        <v>16967.0578732625</v>
      </c>
      <c r="AC19" s="18">
        <v>20158.998839535801</v>
      </c>
      <c r="AD19" s="18">
        <v>22301.651972122301</v>
      </c>
      <c r="AE19" s="18">
        <v>26452.556955921798</v>
      </c>
      <c r="AF19" s="18">
        <v>22903.080939576499</v>
      </c>
      <c r="AG19" s="12">
        <f t="shared" si="2"/>
        <v>0.97759392307391102</v>
      </c>
    </row>
    <row r="20" spans="1:33" ht="12" customHeight="1" thickBot="1" x14ac:dyDescent="0.25">
      <c r="A20" s="49" t="s">
        <v>36</v>
      </c>
      <c r="B20" s="75">
        <v>0</v>
      </c>
      <c r="C20" s="75">
        <v>0</v>
      </c>
      <c r="D20" s="75">
        <v>0</v>
      </c>
      <c r="E20" s="75">
        <v>0</v>
      </c>
      <c r="F20" s="75">
        <v>0</v>
      </c>
      <c r="G20" s="75">
        <v>0</v>
      </c>
      <c r="H20" s="75">
        <v>0</v>
      </c>
      <c r="I20" s="75">
        <v>0</v>
      </c>
      <c r="J20" s="75">
        <v>0</v>
      </c>
      <c r="K20" s="75">
        <v>0</v>
      </c>
      <c r="L20" s="75">
        <v>0</v>
      </c>
      <c r="M20" s="75">
        <v>0</v>
      </c>
      <c r="N20" s="75">
        <v>0</v>
      </c>
      <c r="O20" s="75">
        <v>0</v>
      </c>
      <c r="P20" s="75">
        <v>0</v>
      </c>
      <c r="Q20" s="75">
        <v>0</v>
      </c>
      <c r="R20" s="75">
        <v>0</v>
      </c>
      <c r="S20" s="75">
        <v>0</v>
      </c>
      <c r="T20" s="75">
        <v>0</v>
      </c>
      <c r="U20" s="75">
        <v>0</v>
      </c>
      <c r="V20" s="75">
        <v>0</v>
      </c>
      <c r="W20" s="75">
        <v>0</v>
      </c>
      <c r="X20" s="75">
        <v>0</v>
      </c>
      <c r="Y20" s="75">
        <v>0</v>
      </c>
      <c r="Z20" s="75">
        <v>0</v>
      </c>
      <c r="AA20" s="75">
        <v>0</v>
      </c>
      <c r="AB20" s="75">
        <v>0</v>
      </c>
      <c r="AC20" s="75">
        <v>0</v>
      </c>
      <c r="AD20" s="75">
        <v>0</v>
      </c>
      <c r="AE20" s="75">
        <v>0</v>
      </c>
      <c r="AF20" s="75">
        <v>12.417</v>
      </c>
      <c r="AG20" s="12" t="e">
        <f t="shared" si="2"/>
        <v>#DIV/0!</v>
      </c>
    </row>
    <row r="21" spans="1:33" ht="12" customHeight="1" x14ac:dyDescent="0.2">
      <c r="A21" s="48" t="s">
        <v>37</v>
      </c>
      <c r="B21" s="14">
        <v>25111.841122561102</v>
      </c>
      <c r="C21" s="14">
        <v>24311.721048712599</v>
      </c>
      <c r="D21" s="14">
        <v>24890.261335853898</v>
      </c>
      <c r="E21" s="14">
        <v>24636.479268340699</v>
      </c>
      <c r="F21" s="14">
        <v>24889.5591537244</v>
      </c>
      <c r="G21" s="14">
        <v>24608.906359116099</v>
      </c>
      <c r="H21" s="14">
        <v>24293.2074275782</v>
      </c>
      <c r="I21" s="14">
        <v>24370.231314252</v>
      </c>
      <c r="J21" s="14">
        <v>25416.4970779789</v>
      </c>
      <c r="K21" s="14">
        <v>25869.3454124702</v>
      </c>
      <c r="L21" s="14">
        <v>25719.785997207098</v>
      </c>
      <c r="M21" s="14">
        <v>26554.975550758099</v>
      </c>
      <c r="N21" s="14">
        <v>27014.483768742099</v>
      </c>
      <c r="O21" s="14">
        <v>29487.1841292832</v>
      </c>
      <c r="P21" s="14">
        <v>30787.260899309</v>
      </c>
      <c r="Q21" s="14">
        <v>30085.100627662901</v>
      </c>
      <c r="R21" s="14">
        <v>30570.315885117401</v>
      </c>
      <c r="S21" s="14">
        <v>32613.923128676401</v>
      </c>
      <c r="T21" s="14">
        <v>32623.448173242599</v>
      </c>
      <c r="U21" s="14">
        <v>30454.516306989801</v>
      </c>
      <c r="V21" s="14">
        <v>33390.568363023798</v>
      </c>
      <c r="W21" s="14">
        <v>34200.765875388701</v>
      </c>
      <c r="X21" s="14">
        <v>31843.141595664099</v>
      </c>
      <c r="Y21" s="14">
        <v>29616.267428298001</v>
      </c>
      <c r="Z21" s="14">
        <v>29524.020476520702</v>
      </c>
      <c r="AA21" s="14">
        <v>30385.8738748754</v>
      </c>
      <c r="AB21" s="14">
        <v>30482.196944688701</v>
      </c>
      <c r="AC21" s="14">
        <v>31109.076490111402</v>
      </c>
      <c r="AD21" s="14">
        <v>31808.602522435001</v>
      </c>
      <c r="AE21" s="14">
        <v>32547.2093447556</v>
      </c>
      <c r="AF21" s="14">
        <v>31883.890803351202</v>
      </c>
      <c r="AG21" s="12">
        <f t="shared" si="2"/>
        <v>5.9790066782569928E-2</v>
      </c>
    </row>
    <row r="22" spans="1:33" ht="12" customHeight="1" x14ac:dyDescent="0.2">
      <c r="A22" s="46" t="s">
        <v>38</v>
      </c>
      <c r="B22" s="18">
        <v>5489.5881371538098</v>
      </c>
      <c r="C22" s="18">
        <v>5152.3958590686498</v>
      </c>
      <c r="D22" s="18">
        <v>4966.1950589056496</v>
      </c>
      <c r="E22" s="18">
        <v>5195.8065521548597</v>
      </c>
      <c r="F22" s="18">
        <v>5996.3007606972496</v>
      </c>
      <c r="G22" s="18">
        <v>5826.2709371596802</v>
      </c>
      <c r="H22" s="18">
        <v>5901.6368014908003</v>
      </c>
      <c r="I22" s="18">
        <v>5977.0239216720502</v>
      </c>
      <c r="J22" s="18">
        <v>6357.0664970637499</v>
      </c>
      <c r="K22" s="18">
        <v>6439.3317149694603</v>
      </c>
      <c r="L22" s="18">
        <v>6231.9337366517002</v>
      </c>
      <c r="M22" s="18">
        <v>6238.6898869835804</v>
      </c>
      <c r="N22" s="18">
        <v>6291.2170628710101</v>
      </c>
      <c r="O22" s="18">
        <v>6429.0336414871199</v>
      </c>
      <c r="P22" s="18">
        <v>6389.4246039360696</v>
      </c>
      <c r="Q22" s="18">
        <v>6478.7569533611804</v>
      </c>
      <c r="R22" s="18">
        <v>6668.9977667490402</v>
      </c>
      <c r="S22" s="18">
        <v>6985.4738057376499</v>
      </c>
      <c r="T22" s="18">
        <v>6898.3975325174697</v>
      </c>
      <c r="U22" s="18">
        <v>6408.1365207979197</v>
      </c>
      <c r="V22" s="18">
        <v>6303.9751221997703</v>
      </c>
      <c r="W22" s="18">
        <v>6453.9393083839896</v>
      </c>
      <c r="X22" s="18">
        <v>6411.4379974569201</v>
      </c>
      <c r="Y22" s="18">
        <v>6105.3108514965597</v>
      </c>
      <c r="Z22" s="18">
        <v>6004.4596405194497</v>
      </c>
      <c r="AA22" s="18">
        <v>5878.5673809652999</v>
      </c>
      <c r="AB22" s="18">
        <v>5691.7096465951699</v>
      </c>
      <c r="AC22" s="18">
        <v>5599.6704446323902</v>
      </c>
      <c r="AD22" s="18">
        <v>5522.19657472579</v>
      </c>
      <c r="AE22" s="18">
        <v>5589.2444460883198</v>
      </c>
      <c r="AF22" s="18">
        <v>5227.5752968882098</v>
      </c>
      <c r="AG22" s="12">
        <f t="shared" si="2"/>
        <v>-0.19312063494276588</v>
      </c>
    </row>
    <row r="23" spans="1:33" ht="12" customHeight="1" x14ac:dyDescent="0.2">
      <c r="A23" s="46" t="s">
        <v>39</v>
      </c>
      <c r="B23" s="18">
        <v>3145.4487039529499</v>
      </c>
      <c r="C23" s="18">
        <v>2997.9889777396602</v>
      </c>
      <c r="D23" s="18">
        <v>3211.2179905263702</v>
      </c>
      <c r="E23" s="18">
        <v>3953.7772952506598</v>
      </c>
      <c r="F23" s="18">
        <v>3298.41137071822</v>
      </c>
      <c r="G23" s="18">
        <v>3371.06888018581</v>
      </c>
      <c r="H23" s="18">
        <v>2773.9993993727098</v>
      </c>
      <c r="I23" s="18">
        <v>2792.5147641199301</v>
      </c>
      <c r="J23" s="18">
        <v>3056.8487086567202</v>
      </c>
      <c r="K23" s="18">
        <v>3006.6857485886799</v>
      </c>
      <c r="L23" s="18">
        <v>3254.6540585856801</v>
      </c>
      <c r="M23" s="18">
        <v>3823.5378795059</v>
      </c>
      <c r="N23" s="18">
        <v>3972.2703356317702</v>
      </c>
      <c r="O23" s="18">
        <v>4577.2873475421802</v>
      </c>
      <c r="P23" s="18">
        <v>4730.9449463420597</v>
      </c>
      <c r="Q23" s="18">
        <v>5062.3907945085803</v>
      </c>
      <c r="R23" s="18">
        <v>5744.5361415867901</v>
      </c>
      <c r="S23" s="18">
        <v>6421.3748138033598</v>
      </c>
      <c r="T23" s="18">
        <v>6176.9116156930404</v>
      </c>
      <c r="U23" s="18">
        <v>5819.7383707803701</v>
      </c>
      <c r="V23" s="18">
        <v>6341.0320294806697</v>
      </c>
      <c r="W23" s="18">
        <v>5772.5251278175901</v>
      </c>
      <c r="X23" s="18">
        <v>5341.5018073549199</v>
      </c>
      <c r="Y23" s="18">
        <v>4415.2390380913303</v>
      </c>
      <c r="Z23" s="18">
        <v>4339.0906798595397</v>
      </c>
      <c r="AA23" s="18">
        <v>4561.32105173746</v>
      </c>
      <c r="AB23" s="18">
        <v>4334.8711407924002</v>
      </c>
      <c r="AC23" s="18">
        <v>4434.47759606611</v>
      </c>
      <c r="AD23" s="18">
        <v>4897.4911955485404</v>
      </c>
      <c r="AE23" s="18">
        <v>4813.8921606213999</v>
      </c>
      <c r="AF23" s="18">
        <v>4730.67017808541</v>
      </c>
      <c r="AG23" s="12">
        <f t="shared" si="2"/>
        <v>-6.5526473535587937E-2</v>
      </c>
    </row>
    <row r="24" spans="1:33" ht="12" customHeight="1" x14ac:dyDescent="0.2">
      <c r="A24" s="46" t="s">
        <v>40</v>
      </c>
      <c r="B24" s="18">
        <v>15886.9672828699</v>
      </c>
      <c r="C24" s="18">
        <v>15570.535653892901</v>
      </c>
      <c r="D24" s="18">
        <v>16101.5990538075</v>
      </c>
      <c r="E24" s="18">
        <v>14845.462742240101</v>
      </c>
      <c r="F24" s="18">
        <v>14924.7489773612</v>
      </c>
      <c r="G24" s="18">
        <v>14577.579024213001</v>
      </c>
      <c r="H24" s="18">
        <v>14654.9975850269</v>
      </c>
      <c r="I24" s="18">
        <v>14482.2596361713</v>
      </c>
      <c r="J24" s="18">
        <v>14731.1838741303</v>
      </c>
      <c r="K24" s="18">
        <v>14889.789928709901</v>
      </c>
      <c r="L24" s="18">
        <v>14436.8712848223</v>
      </c>
      <c r="M24" s="18">
        <v>14278.2003454159</v>
      </c>
      <c r="N24" s="18">
        <v>14129.8880008257</v>
      </c>
      <c r="O24" s="18">
        <v>15353.627260450799</v>
      </c>
      <c r="P24" s="18">
        <v>16004.562299109701</v>
      </c>
      <c r="Q24" s="18">
        <v>14220.836946977</v>
      </c>
      <c r="R24" s="18">
        <v>13452.044267404</v>
      </c>
      <c r="S24" s="18">
        <v>13944.6553413908</v>
      </c>
      <c r="T24" s="18">
        <v>13695.2817824821</v>
      </c>
      <c r="U24" s="18">
        <v>11535.151156034</v>
      </c>
      <c r="V24" s="18">
        <v>13397.580964893899</v>
      </c>
      <c r="W24" s="18">
        <v>13949.012133689501</v>
      </c>
      <c r="X24" s="18">
        <v>11749.1558577509</v>
      </c>
      <c r="Y24" s="18">
        <v>10371.8285463017</v>
      </c>
      <c r="Z24" s="18">
        <v>9851.2954453819293</v>
      </c>
      <c r="AA24" s="18">
        <v>10091.961248433699</v>
      </c>
      <c r="AB24" s="18">
        <v>10183.913611002001</v>
      </c>
      <c r="AC24" s="18">
        <v>10638.0919378199</v>
      </c>
      <c r="AD24" s="18">
        <v>10957.434063017799</v>
      </c>
      <c r="AE24" s="18">
        <v>10915.4866178105</v>
      </c>
      <c r="AF24" s="18">
        <v>10487.245460694799</v>
      </c>
      <c r="AG24" s="12">
        <f t="shared" si="2"/>
        <v>-0.26254372370649182</v>
      </c>
    </row>
    <row r="25" spans="1:33" ht="13.5" customHeight="1" x14ac:dyDescent="0.2">
      <c r="A25" s="47" t="s">
        <v>41</v>
      </c>
      <c r="B25" s="18">
        <v>279.93270002031699</v>
      </c>
      <c r="C25" s="18">
        <v>259.04219999999998</v>
      </c>
      <c r="D25" s="18">
        <v>257.64949999999999</v>
      </c>
      <c r="E25" s="18">
        <v>266.005699981026</v>
      </c>
      <c r="F25" s="18">
        <v>271.57650000776601</v>
      </c>
      <c r="G25" s="18">
        <v>268.79110002465598</v>
      </c>
      <c r="H25" s="18">
        <v>278.53999999958199</v>
      </c>
      <c r="I25" s="18">
        <v>279.93270002031699</v>
      </c>
      <c r="J25" s="18">
        <v>279.93270002031699</v>
      </c>
      <c r="K25" s="18">
        <v>271.57650000776601</v>
      </c>
      <c r="L25" s="18">
        <v>284.11080001821603</v>
      </c>
      <c r="M25" s="18">
        <v>293.85969999692497</v>
      </c>
      <c r="N25" s="18">
        <v>299.430499961522</v>
      </c>
      <c r="O25" s="18">
        <v>307.78690054880002</v>
      </c>
      <c r="P25" s="18">
        <v>334.2476211856</v>
      </c>
      <c r="Q25" s="18">
        <v>253.89338810000001</v>
      </c>
      <c r="R25" s="18">
        <v>243.74756859999999</v>
      </c>
      <c r="S25" s="18">
        <v>227.25242979999999</v>
      </c>
      <c r="T25" s="18">
        <v>234.82175430000001</v>
      </c>
      <c r="U25" s="18">
        <v>237.0291838</v>
      </c>
      <c r="V25" s="18">
        <v>247.40062069999999</v>
      </c>
      <c r="W25" s="18">
        <v>232.10041849999999</v>
      </c>
      <c r="X25" s="18">
        <v>188.1105963</v>
      </c>
      <c r="Y25" s="18">
        <v>184.7709017</v>
      </c>
      <c r="Z25" s="18">
        <v>181.22801217</v>
      </c>
      <c r="AA25" s="18">
        <v>175.09024400000001</v>
      </c>
      <c r="AB25" s="18">
        <v>172.903705</v>
      </c>
      <c r="AC25" s="18">
        <v>184.04530500000001</v>
      </c>
      <c r="AD25" s="18">
        <v>171.24639199999999</v>
      </c>
      <c r="AE25" s="18">
        <v>180.04825600000001</v>
      </c>
      <c r="AF25" s="18">
        <v>178.363089</v>
      </c>
      <c r="AG25" s="12">
        <f t="shared" si="2"/>
        <v>-0.29748824758780712</v>
      </c>
    </row>
    <row r="26" spans="1:33" ht="13.5" customHeight="1" x14ac:dyDescent="0.2">
      <c r="A26" s="46" t="s">
        <v>42</v>
      </c>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12" t="e">
        <f t="shared" si="2"/>
        <v>#DIV/0!</v>
      </c>
    </row>
    <row r="27" spans="1:33" ht="12.75" customHeight="1" x14ac:dyDescent="0.2">
      <c r="A27" s="47" t="s">
        <v>43</v>
      </c>
      <c r="B27" s="69"/>
      <c r="C27" s="69"/>
      <c r="D27" s="69"/>
      <c r="E27" s="69"/>
      <c r="F27" s="18">
        <v>1.28645788507819</v>
      </c>
      <c r="G27" s="18">
        <v>100.424997573851</v>
      </c>
      <c r="H27" s="18">
        <v>255.36317863094899</v>
      </c>
      <c r="I27" s="18">
        <v>426.82299941723301</v>
      </c>
      <c r="J27" s="18">
        <v>607.01723476613302</v>
      </c>
      <c r="K27" s="18">
        <v>904.91759376843299</v>
      </c>
      <c r="L27" s="18">
        <v>1150.49288114313</v>
      </c>
      <c r="M27" s="18">
        <v>1547.7184967079199</v>
      </c>
      <c r="N27" s="18">
        <v>1939.8840539305399</v>
      </c>
      <c r="O27" s="18">
        <v>2431.4413681307901</v>
      </c>
      <c r="P27" s="18">
        <v>2925.32866477573</v>
      </c>
      <c r="Q27" s="18">
        <v>3699.5141646572201</v>
      </c>
      <c r="R27" s="18">
        <v>4108.7147366727804</v>
      </c>
      <c r="S27" s="18">
        <v>4706.3765189513397</v>
      </c>
      <c r="T27" s="18">
        <v>5286.3167534213198</v>
      </c>
      <c r="U27" s="18">
        <v>6141.5462216641899</v>
      </c>
      <c r="V27" s="18">
        <v>6735.3322595752797</v>
      </c>
      <c r="W27" s="18">
        <v>7409.8286793700499</v>
      </c>
      <c r="X27" s="18">
        <v>7816.4186628708103</v>
      </c>
      <c r="Y27" s="18">
        <v>8187.2588327414196</v>
      </c>
      <c r="Z27" s="18">
        <v>8837.3716687758097</v>
      </c>
      <c r="AA27" s="18">
        <v>9343.4630293335194</v>
      </c>
      <c r="AB27" s="18">
        <v>9705.2434129086105</v>
      </c>
      <c r="AC27" s="18">
        <v>9920.5896686882807</v>
      </c>
      <c r="AD27" s="18">
        <v>9891.6117285115197</v>
      </c>
      <c r="AE27" s="18">
        <v>10688.479613937499</v>
      </c>
      <c r="AF27" s="18">
        <v>10952.797646967399</v>
      </c>
      <c r="AG27" s="12">
        <f t="shared" si="2"/>
        <v>1.960604327888074</v>
      </c>
    </row>
    <row r="28" spans="1:33" ht="12.75" customHeight="1" x14ac:dyDescent="0.2">
      <c r="A28" s="47" t="s">
        <v>44</v>
      </c>
      <c r="B28" s="18">
        <v>227.33126391232901</v>
      </c>
      <c r="C28" s="18">
        <v>246.690306990122</v>
      </c>
      <c r="D28" s="18">
        <v>266.03666522364398</v>
      </c>
      <c r="E28" s="18">
        <v>285.36889495373401</v>
      </c>
      <c r="F28" s="18">
        <v>304.68198692506797</v>
      </c>
      <c r="G28" s="18">
        <v>325.92330345973699</v>
      </c>
      <c r="H28" s="18">
        <v>289.51363341418602</v>
      </c>
      <c r="I28" s="18">
        <v>269.08845974170799</v>
      </c>
      <c r="J28" s="18">
        <v>243.986683540239</v>
      </c>
      <c r="K28" s="18">
        <v>214.25096856722701</v>
      </c>
      <c r="L28" s="18">
        <v>216.59870006999799</v>
      </c>
      <c r="M28" s="18">
        <v>225.51312817449499</v>
      </c>
      <c r="N28" s="18">
        <v>232.00612349094499</v>
      </c>
      <c r="O28" s="18">
        <v>236.14843822233499</v>
      </c>
      <c r="P28" s="18">
        <v>237.746413154415</v>
      </c>
      <c r="Q28" s="18">
        <v>202.23967297118699</v>
      </c>
      <c r="R28" s="18">
        <v>191.78131355969199</v>
      </c>
      <c r="S28" s="18">
        <v>180.504374841642</v>
      </c>
      <c r="T28" s="18">
        <v>168.33889499727499</v>
      </c>
      <c r="U28" s="18">
        <v>151.50594481761399</v>
      </c>
      <c r="V28" s="18">
        <v>133.794497164137</v>
      </c>
      <c r="W28" s="18">
        <v>121.78268935599201</v>
      </c>
      <c r="X28" s="18">
        <v>118.510691089174</v>
      </c>
      <c r="Y28" s="18">
        <v>111.490923415442</v>
      </c>
      <c r="Z28" s="18">
        <v>108.876257033635</v>
      </c>
      <c r="AA28" s="18">
        <v>119.738844756834</v>
      </c>
      <c r="AB28" s="18">
        <v>120.721093842321</v>
      </c>
      <c r="AC28" s="18">
        <v>118.898834356488</v>
      </c>
      <c r="AD28" s="18">
        <v>149.72530244911701</v>
      </c>
      <c r="AE28" s="18">
        <v>141.063615115603</v>
      </c>
      <c r="AF28" s="18">
        <v>93.692622140070895</v>
      </c>
      <c r="AG28" s="12">
        <f t="shared" si="2"/>
        <v>-0.53672481386271209</v>
      </c>
    </row>
    <row r="29" spans="1:33" ht="12" customHeight="1" thickBot="1" x14ac:dyDescent="0.25">
      <c r="A29" s="49" t="s">
        <v>45</v>
      </c>
      <c r="B29" s="23">
        <v>82.573034651705797</v>
      </c>
      <c r="C29" s="23">
        <v>85.068051021239597</v>
      </c>
      <c r="D29" s="23">
        <v>87.563067390773497</v>
      </c>
      <c r="E29" s="23">
        <v>90.058083760307397</v>
      </c>
      <c r="F29" s="23">
        <v>92.553100129841297</v>
      </c>
      <c r="G29" s="23">
        <v>138.84811649937501</v>
      </c>
      <c r="H29" s="23">
        <v>139.15682964310301</v>
      </c>
      <c r="I29" s="23">
        <v>142.58883310941101</v>
      </c>
      <c r="J29" s="23">
        <v>140.461379801525</v>
      </c>
      <c r="K29" s="23">
        <v>142.792957858801</v>
      </c>
      <c r="L29" s="23">
        <v>145.12453591607701</v>
      </c>
      <c r="M29" s="23">
        <v>147.45611397335301</v>
      </c>
      <c r="N29" s="23">
        <v>149.78769203062799</v>
      </c>
      <c r="O29" s="23">
        <v>151.85917290120301</v>
      </c>
      <c r="P29" s="23">
        <v>165.006350805431</v>
      </c>
      <c r="Q29" s="23">
        <v>167.46870708773201</v>
      </c>
      <c r="R29" s="23">
        <v>160.49409054511199</v>
      </c>
      <c r="S29" s="23">
        <v>148.28584415160199</v>
      </c>
      <c r="T29" s="23">
        <v>163.379839831358</v>
      </c>
      <c r="U29" s="23">
        <v>161.40890909572099</v>
      </c>
      <c r="V29" s="23">
        <v>231.45286901003701</v>
      </c>
      <c r="W29" s="23">
        <v>261.57751827161297</v>
      </c>
      <c r="X29" s="23">
        <v>218.00598284134901</v>
      </c>
      <c r="Y29" s="23">
        <v>240.368334551506</v>
      </c>
      <c r="Z29" s="23">
        <v>201.69877278028801</v>
      </c>
      <c r="AA29" s="23">
        <v>215.73207564860101</v>
      </c>
      <c r="AB29" s="23">
        <v>272.834334548193</v>
      </c>
      <c r="AC29" s="23">
        <v>213.30270354819299</v>
      </c>
      <c r="AD29" s="23">
        <v>218.89726618228701</v>
      </c>
      <c r="AE29" s="23">
        <v>218.994635182287</v>
      </c>
      <c r="AF29" s="23">
        <v>213.54650957533701</v>
      </c>
      <c r="AG29" s="12">
        <f t="shared" si="2"/>
        <v>0.27514276122921388</v>
      </c>
    </row>
    <row r="30" spans="1:33" ht="12" customHeight="1" x14ac:dyDescent="0.2">
      <c r="A30" s="48" t="s">
        <v>46</v>
      </c>
      <c r="B30" s="14">
        <v>92096.409293493794</v>
      </c>
      <c r="C30" s="14">
        <v>91261.339738080205</v>
      </c>
      <c r="D30" s="14">
        <v>88317.702684949298</v>
      </c>
      <c r="E30" s="14">
        <v>86069.707779414501</v>
      </c>
      <c r="F30" s="14">
        <v>86039.326018432097</v>
      </c>
      <c r="G30" s="14">
        <v>82278.754201093907</v>
      </c>
      <c r="H30" s="14">
        <v>84494.7122960868</v>
      </c>
      <c r="I30" s="14">
        <v>85697.670320503297</v>
      </c>
      <c r="J30" s="14">
        <v>85442.153233559104</v>
      </c>
      <c r="K30" s="14">
        <v>85399.743512788904</v>
      </c>
      <c r="L30" s="14">
        <v>88716.1540656367</v>
      </c>
      <c r="M30" s="14">
        <v>87630.142016073194</v>
      </c>
      <c r="N30" s="14">
        <v>87436.206213658297</v>
      </c>
      <c r="O30" s="14">
        <v>81706.720964360706</v>
      </c>
      <c r="P30" s="14">
        <v>85250.847562924595</v>
      </c>
      <c r="Q30" s="14">
        <v>85972.677215174306</v>
      </c>
      <c r="R30" s="14">
        <v>84280.116894173902</v>
      </c>
      <c r="S30" s="14">
        <v>80288.492412347594</v>
      </c>
      <c r="T30" s="14">
        <v>77553.352191285594</v>
      </c>
      <c r="U30" s="14">
        <v>77745.994712669402</v>
      </c>
      <c r="V30" s="14">
        <v>75100.373433781802</v>
      </c>
      <c r="W30" s="14">
        <v>79931.854130687105</v>
      </c>
      <c r="X30" s="14">
        <v>81442.715256487601</v>
      </c>
      <c r="Y30" s="14">
        <v>81700.194074343803</v>
      </c>
      <c r="Z30" s="14">
        <v>82028.038443513404</v>
      </c>
      <c r="AA30" s="14">
        <v>78940.360341726802</v>
      </c>
      <c r="AB30" s="14">
        <v>77867.343343592904</v>
      </c>
      <c r="AC30" s="14">
        <v>81857.251620721698</v>
      </c>
      <c r="AD30" s="14">
        <v>80595.476867680496</v>
      </c>
      <c r="AE30" s="14">
        <v>74824.853700334002</v>
      </c>
      <c r="AF30" s="14">
        <v>72627.115901440906</v>
      </c>
      <c r="AG30" s="12">
        <f t="shared" si="2"/>
        <v>-0.15523026321876465</v>
      </c>
    </row>
    <row r="31" spans="1:33" ht="12" customHeight="1" x14ac:dyDescent="0.2">
      <c r="A31" s="45" t="s">
        <v>47</v>
      </c>
      <c r="B31" s="18">
        <v>72388.855630241305</v>
      </c>
      <c r="C31" s="18">
        <v>71942.905081333694</v>
      </c>
      <c r="D31" s="18">
        <v>69372.533398599204</v>
      </c>
      <c r="E31" s="18">
        <v>67083.763600577993</v>
      </c>
      <c r="F31" s="18">
        <v>66501.978291400694</v>
      </c>
      <c r="G31" s="18">
        <v>64110.095741667399</v>
      </c>
      <c r="H31" s="18">
        <v>65184.522540685597</v>
      </c>
      <c r="I31" s="18">
        <v>65448.138284692301</v>
      </c>
      <c r="J31" s="18">
        <v>65196.389235733601</v>
      </c>
      <c r="K31" s="18">
        <v>64685.1549639187</v>
      </c>
      <c r="L31" s="18">
        <v>67093.508119634804</v>
      </c>
      <c r="M31" s="18">
        <v>65555.480579126393</v>
      </c>
      <c r="N31" s="18">
        <v>65130.183496241203</v>
      </c>
      <c r="O31" s="18">
        <v>62003.535671899699</v>
      </c>
      <c r="P31" s="18">
        <v>63611.225066302199</v>
      </c>
      <c r="Q31" s="18">
        <v>64251.044269160098</v>
      </c>
      <c r="R31" s="18">
        <v>62465.227507263597</v>
      </c>
      <c r="S31" s="18">
        <v>60784.847687596397</v>
      </c>
      <c r="T31" s="18">
        <v>58417.006486717299</v>
      </c>
      <c r="U31" s="18">
        <v>57978.533657850501</v>
      </c>
      <c r="V31" s="18">
        <v>55261.450143362097</v>
      </c>
      <c r="W31" s="18">
        <v>58542.948397874301</v>
      </c>
      <c r="X31" s="18">
        <v>59481.050339289803</v>
      </c>
      <c r="Y31" s="18">
        <v>59906.922941694</v>
      </c>
      <c r="Z31" s="18">
        <v>59312.623537164502</v>
      </c>
      <c r="AA31" s="18">
        <v>56896.452095520697</v>
      </c>
      <c r="AB31" s="18">
        <v>55979.312209413001</v>
      </c>
      <c r="AC31" s="18">
        <v>57727.915997640601</v>
      </c>
      <c r="AD31" s="18">
        <v>57868.491608471799</v>
      </c>
      <c r="AE31" s="18">
        <v>53994.485831126498</v>
      </c>
      <c r="AF31" s="18">
        <v>51795.592178724299</v>
      </c>
      <c r="AG31" s="12">
        <f t="shared" si="2"/>
        <v>-0.19385602572088156</v>
      </c>
    </row>
    <row r="32" spans="1:33" ht="12" customHeight="1" x14ac:dyDescent="0.2">
      <c r="A32" s="45" t="s">
        <v>48</v>
      </c>
      <c r="B32" s="18">
        <v>7092.57460864923</v>
      </c>
      <c r="C32" s="18">
        <v>7002.6915630459398</v>
      </c>
      <c r="D32" s="18">
        <v>6912.6345092781803</v>
      </c>
      <c r="E32" s="18">
        <v>6808.4708015761898</v>
      </c>
      <c r="F32" s="18">
        <v>6865.1933407324505</v>
      </c>
      <c r="G32" s="18">
        <v>6507.9304416057603</v>
      </c>
      <c r="H32" s="18">
        <v>6517.7277945343603</v>
      </c>
      <c r="I32" s="18">
        <v>6558.6247074847597</v>
      </c>
      <c r="J32" s="18">
        <v>6760.1797581111095</v>
      </c>
      <c r="K32" s="18">
        <v>6669.9297538440896</v>
      </c>
      <c r="L32" s="18">
        <v>6944.2558569330604</v>
      </c>
      <c r="M32" s="18">
        <v>7260.6263978938796</v>
      </c>
      <c r="N32" s="18">
        <v>7402.3299441026602</v>
      </c>
      <c r="O32" s="18">
        <v>6965.2101627677202</v>
      </c>
      <c r="P32" s="18">
        <v>7082.9113136243304</v>
      </c>
      <c r="Q32" s="18">
        <v>7629.74734692522</v>
      </c>
      <c r="R32" s="18">
        <v>7609.57895780132</v>
      </c>
      <c r="S32" s="18">
        <v>7421.0540087651898</v>
      </c>
      <c r="T32" s="18">
        <v>7069.03711448383</v>
      </c>
      <c r="U32" s="18">
        <v>7011.6335581203202</v>
      </c>
      <c r="V32" s="18">
        <v>7008.2870586094195</v>
      </c>
      <c r="W32" s="18">
        <v>7136.7201763315697</v>
      </c>
      <c r="X32" s="18">
        <v>7328.35136175972</v>
      </c>
      <c r="Y32" s="18">
        <v>7326.8047869968595</v>
      </c>
      <c r="Z32" s="18">
        <v>7468.0241181358997</v>
      </c>
      <c r="AA32" s="18">
        <v>7346.4019162980103</v>
      </c>
      <c r="AB32" s="18">
        <v>7167.8400336595296</v>
      </c>
      <c r="AC32" s="18">
        <v>7408.8033213722802</v>
      </c>
      <c r="AD32" s="18">
        <v>7526.7717980958796</v>
      </c>
      <c r="AE32" s="18">
        <v>7041.6163346432404</v>
      </c>
      <c r="AF32" s="18">
        <v>6806.0639571947804</v>
      </c>
      <c r="AG32" s="12">
        <f t="shared" si="2"/>
        <v>-0.10795683687512703</v>
      </c>
    </row>
    <row r="33" spans="1:33" ht="12" customHeight="1" x14ac:dyDescent="0.2">
      <c r="A33" s="45" t="s">
        <v>49</v>
      </c>
      <c r="B33" s="18">
        <v>532.69558007436797</v>
      </c>
      <c r="C33" s="18">
        <v>429.68050177907799</v>
      </c>
      <c r="D33" s="18">
        <v>576.24383129955402</v>
      </c>
      <c r="E33" s="69">
        <v>569.71758944769499</v>
      </c>
      <c r="F33" s="69">
        <v>614.39968300664395</v>
      </c>
      <c r="G33" s="69">
        <v>598.86698757917702</v>
      </c>
      <c r="H33" s="69">
        <v>694.67663610609804</v>
      </c>
      <c r="I33" s="69">
        <v>771.72499204224096</v>
      </c>
      <c r="J33" s="69">
        <v>656.90213400000005</v>
      </c>
      <c r="K33" s="69">
        <v>661.52930200000003</v>
      </c>
      <c r="L33" s="69">
        <v>582.84519999999998</v>
      </c>
      <c r="M33" s="69">
        <v>786.81837357200004</v>
      </c>
      <c r="N33" s="69">
        <v>643.19414879999999</v>
      </c>
      <c r="O33" s="69">
        <v>204.12573664000001</v>
      </c>
      <c r="P33" s="69">
        <v>296.79589884000001</v>
      </c>
      <c r="Q33" s="69">
        <v>230.0948272</v>
      </c>
      <c r="R33" s="69">
        <v>454.09758729999999</v>
      </c>
      <c r="S33" s="69">
        <v>88.471808096000004</v>
      </c>
      <c r="T33" s="69">
        <v>9.2187424</v>
      </c>
      <c r="U33" s="69">
        <v>32.007544799999998</v>
      </c>
      <c r="V33" s="18">
        <v>84.227805200000006</v>
      </c>
      <c r="W33" s="18">
        <v>337.17817280000003</v>
      </c>
      <c r="X33" s="18">
        <v>458.77925800000003</v>
      </c>
      <c r="Y33" s="18">
        <v>505.5993019</v>
      </c>
      <c r="Z33" s="18">
        <v>341.22009303200002</v>
      </c>
      <c r="AA33" s="18">
        <v>309.94857938799998</v>
      </c>
      <c r="AB33" s="18">
        <v>123.613960640389</v>
      </c>
      <c r="AC33" s="18">
        <v>382.73417857010401</v>
      </c>
      <c r="AD33" s="18">
        <v>284.51610894531302</v>
      </c>
      <c r="AE33" s="18">
        <v>35.301356239568598</v>
      </c>
      <c r="AF33" s="18">
        <v>23.1579665024138</v>
      </c>
      <c r="AG33" s="12">
        <f t="shared" si="2"/>
        <v>-0.8993546843959046</v>
      </c>
    </row>
    <row r="34" spans="1:33" ht="12" customHeight="1" x14ac:dyDescent="0.2">
      <c r="A34" s="45" t="s">
        <v>50</v>
      </c>
      <c r="B34" s="18">
        <v>11049.7593490239</v>
      </c>
      <c r="C34" s="18">
        <v>10806.769898275301</v>
      </c>
      <c r="D34" s="18">
        <v>10352.9878486628</v>
      </c>
      <c r="E34" s="18">
        <v>10343.322449408301</v>
      </c>
      <c r="F34" s="18">
        <v>10619.628243792</v>
      </c>
      <c r="G34" s="18">
        <v>9813.3826149163906</v>
      </c>
      <c r="H34" s="18">
        <v>10646.672995913999</v>
      </c>
      <c r="I34" s="18">
        <v>11151.8093993115</v>
      </c>
      <c r="J34" s="18">
        <v>10946.293771217201</v>
      </c>
      <c r="K34" s="18">
        <v>11269.4278580643</v>
      </c>
      <c r="L34" s="18">
        <v>11861.3883003915</v>
      </c>
      <c r="M34" s="18">
        <v>11670.418014389799</v>
      </c>
      <c r="N34" s="18">
        <v>11775.286960502101</v>
      </c>
      <c r="O34" s="18">
        <v>10348.206805723499</v>
      </c>
      <c r="P34" s="18">
        <v>11688.926478850401</v>
      </c>
      <c r="Q34" s="18">
        <v>11545.046248667901</v>
      </c>
      <c r="R34" s="18">
        <v>11472.8305770153</v>
      </c>
      <c r="S34" s="18">
        <v>9982.0374515017393</v>
      </c>
      <c r="T34" s="18">
        <v>9980.2555708937307</v>
      </c>
      <c r="U34" s="18">
        <v>10474.4519443388</v>
      </c>
      <c r="V34" s="18">
        <v>10291.0242353009</v>
      </c>
      <c r="W34" s="18">
        <v>11322.199800098901</v>
      </c>
      <c r="X34" s="18">
        <v>11732.209638456899</v>
      </c>
      <c r="Y34" s="18">
        <v>11549.026356018499</v>
      </c>
      <c r="Z34" s="18">
        <v>12068.807494849299</v>
      </c>
      <c r="AA34" s="18">
        <v>11523.6921236372</v>
      </c>
      <c r="AB34" s="18">
        <v>11633.124928563901</v>
      </c>
      <c r="AC34" s="18">
        <v>12988.4582153009</v>
      </c>
      <c r="AD34" s="18">
        <v>11901.852629331799</v>
      </c>
      <c r="AE34" s="18">
        <v>10875.0593359001</v>
      </c>
      <c r="AF34" s="18">
        <v>10981.619569626801</v>
      </c>
      <c r="AG34" s="12">
        <f t="shared" si="2"/>
        <v>-4.8802461844283163E-2</v>
      </c>
    </row>
    <row r="35" spans="1:33" ht="12" customHeight="1" x14ac:dyDescent="0.2">
      <c r="A35" s="45" t="s">
        <v>51</v>
      </c>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12" t="e">
        <f t="shared" si="2"/>
        <v>#DIV/0!</v>
      </c>
    </row>
    <row r="36" spans="1:33" ht="12.75" customHeight="1" x14ac:dyDescent="0.2">
      <c r="A36" s="45" t="s">
        <v>52</v>
      </c>
      <c r="B36" s="18">
        <v>450.51091612548299</v>
      </c>
      <c r="C36" s="18">
        <v>444.39655188621202</v>
      </c>
      <c r="D36" s="18">
        <v>413.49187407087101</v>
      </c>
      <c r="E36" s="18">
        <v>497.39872783616499</v>
      </c>
      <c r="F36" s="18">
        <v>569.34157676748498</v>
      </c>
      <c r="G36" s="18">
        <v>329.08100878987699</v>
      </c>
      <c r="H36" s="18">
        <v>505.55955895542098</v>
      </c>
      <c r="I36" s="18">
        <v>613.68661576635895</v>
      </c>
      <c r="J36" s="18">
        <v>553.66365688744304</v>
      </c>
      <c r="K36" s="18">
        <v>600.80198739999605</v>
      </c>
      <c r="L36" s="18">
        <v>533.03516149118798</v>
      </c>
      <c r="M36" s="18">
        <v>538.15530048200299</v>
      </c>
      <c r="N36" s="18">
        <v>554.79886371423402</v>
      </c>
      <c r="O36" s="18">
        <v>259.71884091767203</v>
      </c>
      <c r="P36" s="18">
        <v>535.91873734525598</v>
      </c>
      <c r="Q36" s="18">
        <v>353.29216472337299</v>
      </c>
      <c r="R36" s="18">
        <v>448.69111859234602</v>
      </c>
      <c r="S36" s="18">
        <v>196.29420175275101</v>
      </c>
      <c r="T36" s="18">
        <v>247.451803872818</v>
      </c>
      <c r="U36" s="18">
        <v>306.18427497803401</v>
      </c>
      <c r="V36" s="18">
        <v>266.245417928687</v>
      </c>
      <c r="W36" s="18">
        <v>392.25681909749699</v>
      </c>
      <c r="X36" s="18">
        <v>397.25093154873599</v>
      </c>
      <c r="Y36" s="18">
        <v>373.72829765792301</v>
      </c>
      <c r="Z36" s="18">
        <v>346.453474796889</v>
      </c>
      <c r="AA36" s="18">
        <v>330.89597841696701</v>
      </c>
      <c r="AB36" s="18">
        <v>300.20190505669899</v>
      </c>
      <c r="AC36" s="18">
        <v>487.600159102676</v>
      </c>
      <c r="AD36" s="18">
        <v>339.13047314622099</v>
      </c>
      <c r="AE36" s="18">
        <v>213.006344444776</v>
      </c>
      <c r="AF36" s="18">
        <v>224.13707616508501</v>
      </c>
      <c r="AG36" s="12">
        <f t="shared" si="2"/>
        <v>-0.3655758645522641</v>
      </c>
    </row>
    <row r="37" spans="1:33" ht="12" customHeight="1" x14ac:dyDescent="0.2">
      <c r="A37" s="40" t="s">
        <v>53</v>
      </c>
      <c r="B37" s="18">
        <v>215.346542712851</v>
      </c>
      <c r="C37" s="18">
        <v>260.25846060066402</v>
      </c>
      <c r="D37" s="18">
        <v>316.76774477781402</v>
      </c>
      <c r="E37" s="18">
        <v>382.83171201753402</v>
      </c>
      <c r="F37" s="18">
        <v>487.77038997925598</v>
      </c>
      <c r="G37" s="18">
        <v>439.54233407142601</v>
      </c>
      <c r="H37" s="18">
        <v>385.98755249999999</v>
      </c>
      <c r="I37" s="18">
        <v>485.71530671337598</v>
      </c>
      <c r="J37" s="18">
        <v>585.82612688504003</v>
      </c>
      <c r="K37" s="18">
        <v>720.58080698204901</v>
      </c>
      <c r="L37" s="18">
        <v>738.22287646151199</v>
      </c>
      <c r="M37" s="18">
        <v>761.68682887</v>
      </c>
      <c r="N37" s="18">
        <v>1021.2878336833299</v>
      </c>
      <c r="O37" s="18">
        <v>1050.1937704120301</v>
      </c>
      <c r="P37" s="18">
        <v>1079.51331235318</v>
      </c>
      <c r="Q37" s="18">
        <v>1076.17794766219</v>
      </c>
      <c r="R37" s="18">
        <v>1072.8425829712</v>
      </c>
      <c r="S37" s="18">
        <v>1069.5072182802101</v>
      </c>
      <c r="T37" s="18">
        <v>1065.5307007157301</v>
      </c>
      <c r="U37" s="18">
        <v>1159.4904844523801</v>
      </c>
      <c r="V37" s="18">
        <v>1252.82873491648</v>
      </c>
      <c r="W37" s="18">
        <v>1088.3027711591801</v>
      </c>
      <c r="X37" s="18">
        <v>924.61635380044595</v>
      </c>
      <c r="Y37" s="18">
        <v>760.31554032500003</v>
      </c>
      <c r="Z37" s="18">
        <v>1138.7434395518401</v>
      </c>
      <c r="AA37" s="18">
        <v>1224.38928005412</v>
      </c>
      <c r="AB37" s="18">
        <v>1153.3920301118201</v>
      </c>
      <c r="AC37" s="18">
        <v>1318.3866247265701</v>
      </c>
      <c r="AD37" s="18">
        <v>1318.3866247265701</v>
      </c>
      <c r="AE37" s="18">
        <v>1318.3866247265701</v>
      </c>
      <c r="AF37" s="18">
        <v>1318.3866247265701</v>
      </c>
      <c r="AG37" s="12">
        <f t="shared" si="2"/>
        <v>0.22506378019595763</v>
      </c>
    </row>
    <row r="38" spans="1:33" x14ac:dyDescent="0.2">
      <c r="A38" s="40" t="s">
        <v>54</v>
      </c>
      <c r="B38" s="18">
        <v>366.66666666666703</v>
      </c>
      <c r="C38" s="18">
        <v>374.63768115942003</v>
      </c>
      <c r="D38" s="18">
        <v>373.04347826087002</v>
      </c>
      <c r="E38" s="18">
        <v>384.20289855072502</v>
      </c>
      <c r="F38" s="18">
        <v>381.01449275362302</v>
      </c>
      <c r="G38" s="18">
        <v>479.85507246376801</v>
      </c>
      <c r="H38" s="18">
        <v>559.56521739130403</v>
      </c>
      <c r="I38" s="18">
        <v>667.97101449275397</v>
      </c>
      <c r="J38" s="18">
        <v>742.89855072463797</v>
      </c>
      <c r="K38" s="18">
        <v>792.31884057971001</v>
      </c>
      <c r="L38" s="18">
        <v>962.89855072463797</v>
      </c>
      <c r="M38" s="18">
        <v>1056.95652173913</v>
      </c>
      <c r="N38" s="18">
        <v>909.124966614811</v>
      </c>
      <c r="O38" s="18">
        <v>875.72997599999997</v>
      </c>
      <c r="P38" s="18">
        <v>955.55675560913301</v>
      </c>
      <c r="Q38" s="18">
        <v>887.27441083555402</v>
      </c>
      <c r="R38" s="18">
        <v>756.84856323012502</v>
      </c>
      <c r="S38" s="18">
        <v>746.28003635533298</v>
      </c>
      <c r="T38" s="18">
        <v>764.85177220220498</v>
      </c>
      <c r="U38" s="18">
        <v>783.693248129317</v>
      </c>
      <c r="V38" s="18">
        <v>936.31003846418696</v>
      </c>
      <c r="W38" s="18">
        <v>1112.24799332568</v>
      </c>
      <c r="X38" s="18">
        <v>1120.4573736319801</v>
      </c>
      <c r="Y38" s="18">
        <v>1277.7968497515201</v>
      </c>
      <c r="Z38" s="18">
        <v>1352.1662859830201</v>
      </c>
      <c r="AA38" s="18">
        <v>1308.5803684118</v>
      </c>
      <c r="AB38" s="18">
        <v>1509.85827614747</v>
      </c>
      <c r="AC38" s="18">
        <v>1543.35312400867</v>
      </c>
      <c r="AD38" s="18">
        <v>1356.32762496293</v>
      </c>
      <c r="AE38" s="18">
        <v>1346.99787325327</v>
      </c>
      <c r="AF38" s="18">
        <v>1478.15852850087</v>
      </c>
      <c r="AG38" s="12">
        <f t="shared" si="2"/>
        <v>0.66595419686326274</v>
      </c>
    </row>
    <row r="39" spans="1:33" ht="12" customHeight="1" x14ac:dyDescent="0.2">
      <c r="A39" s="40" t="s">
        <v>55</v>
      </c>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12" t="e">
        <f t="shared" si="2"/>
        <v>#DIV/0!</v>
      </c>
    </row>
    <row r="40" spans="1:33" ht="13.5" thickBot="1" x14ac:dyDescent="0.25">
      <c r="A40" s="42" t="s">
        <v>56</v>
      </c>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12" t="e">
        <f t="shared" si="2"/>
        <v>#DIV/0!</v>
      </c>
    </row>
    <row r="41" spans="1:33" ht="13.5" customHeight="1" x14ac:dyDescent="0.2">
      <c r="A41" s="13" t="s">
        <v>72</v>
      </c>
      <c r="B41" s="14">
        <v>202464.36100234499</v>
      </c>
      <c r="C41" s="14">
        <v>186898.53999351599</v>
      </c>
      <c r="D41" s="14">
        <v>118950.207732836</v>
      </c>
      <c r="E41" s="14">
        <v>95861.665861610396</v>
      </c>
      <c r="F41" s="14">
        <v>91520.694638651097</v>
      </c>
      <c r="G41" s="14">
        <v>66593.453505558398</v>
      </c>
      <c r="H41" s="14">
        <v>66179.552156445105</v>
      </c>
      <c r="I41" s="14">
        <v>58843.400682508</v>
      </c>
      <c r="J41" s="14">
        <v>43012.635001304603</v>
      </c>
      <c r="K41" s="14">
        <v>54629.567660144501</v>
      </c>
      <c r="L41" s="14">
        <v>67984.783991440796</v>
      </c>
      <c r="M41" s="14">
        <v>77941.014020740404</v>
      </c>
      <c r="N41" s="14">
        <v>74077.244154367305</v>
      </c>
      <c r="O41" s="14">
        <v>86772.519565938797</v>
      </c>
      <c r="P41" s="14">
        <v>63091.169188494299</v>
      </c>
      <c r="Q41" s="14">
        <v>85447.202498569895</v>
      </c>
      <c r="R41" s="14">
        <v>94566.451621971297</v>
      </c>
      <c r="S41" s="14">
        <v>99500.925795875199</v>
      </c>
      <c r="T41" s="14">
        <v>85629.785968604905</v>
      </c>
      <c r="U41" s="14">
        <v>84780.347396339203</v>
      </c>
      <c r="V41" s="14">
        <v>68021.906031223596</v>
      </c>
      <c r="W41" s="14">
        <v>45072.9754323288</v>
      </c>
      <c r="X41" s="14">
        <v>26016.523349295501</v>
      </c>
      <c r="Y41" s="14">
        <v>19209.277349149899</v>
      </c>
      <c r="Z41" s="14">
        <v>24064.2193410367</v>
      </c>
      <c r="AA41" s="14">
        <v>4711.2019553955597</v>
      </c>
      <c r="AB41" s="14">
        <v>-28446.7219939038</v>
      </c>
      <c r="AC41" s="14">
        <v>-36451.473680244497</v>
      </c>
      <c r="AD41" s="14">
        <v>-32440.748605026001</v>
      </c>
      <c r="AE41" s="14">
        <v>-39033.966222455601</v>
      </c>
      <c r="AF41" s="14">
        <v>-39019.260309700199</v>
      </c>
      <c r="AG41" s="12">
        <f t="shared" si="2"/>
        <v>-1.4566476042367009</v>
      </c>
    </row>
    <row r="42" spans="1:33" ht="13.5" customHeight="1" x14ac:dyDescent="0.2">
      <c r="A42" s="21" t="s">
        <v>73</v>
      </c>
      <c r="B42" s="18">
        <v>-7123.6685776324102</v>
      </c>
      <c r="C42" s="18">
        <v>-4005.2346104233802</v>
      </c>
      <c r="D42" s="18">
        <v>-7286.6250661104104</v>
      </c>
      <c r="E42" s="18">
        <v>-13765.4706957505</v>
      </c>
      <c r="F42" s="18">
        <v>-9293.2211052561997</v>
      </c>
      <c r="G42" s="18">
        <v>-14522.560459198399</v>
      </c>
      <c r="H42" s="18">
        <v>-19947.8262969032</v>
      </c>
      <c r="I42" s="18">
        <v>-34891.296521532902</v>
      </c>
      <c r="J42" s="18">
        <v>-31457.7071823486</v>
      </c>
      <c r="K42" s="18">
        <v>-30589.6218619014</v>
      </c>
      <c r="L42" s="18">
        <v>-19892.7962946267</v>
      </c>
      <c r="M42" s="18">
        <v>-22870.452882945501</v>
      </c>
      <c r="N42" s="18">
        <v>-24263.994027467401</v>
      </c>
      <c r="O42" s="18">
        <v>-21825.500126335301</v>
      </c>
      <c r="P42" s="18">
        <v>-30662.349983993299</v>
      </c>
      <c r="Q42" s="18">
        <v>-34604.207856169203</v>
      </c>
      <c r="R42" s="18">
        <v>-33036.604238067397</v>
      </c>
      <c r="S42" s="18">
        <v>-25196.762678695399</v>
      </c>
      <c r="T42" s="18">
        <v>-14079.5880134647</v>
      </c>
      <c r="U42" s="18">
        <v>-12171.4822615914</v>
      </c>
      <c r="V42" s="18">
        <v>-14274.005290696099</v>
      </c>
      <c r="W42" s="18">
        <v>-20614.011059213499</v>
      </c>
      <c r="X42" s="18">
        <v>-36744.954314640199</v>
      </c>
      <c r="Y42" s="18">
        <v>-42503.8075291922</v>
      </c>
      <c r="Z42" s="18">
        <v>-45204.513024232998</v>
      </c>
      <c r="AA42" s="18">
        <v>-49077.507661777599</v>
      </c>
      <c r="AB42" s="18">
        <v>-69186.138036325705</v>
      </c>
      <c r="AC42" s="18">
        <v>-72778.778462132905</v>
      </c>
      <c r="AD42" s="18">
        <v>-75553.5559682124</v>
      </c>
      <c r="AE42" s="18">
        <v>-62595.337222382499</v>
      </c>
      <c r="AF42" s="18">
        <v>-72122.920359034004</v>
      </c>
      <c r="AG42" s="12">
        <f t="shared" si="2"/>
        <v>1.0842239954981658</v>
      </c>
    </row>
    <row r="43" spans="1:33" ht="13.5" customHeight="1" x14ac:dyDescent="0.2">
      <c r="A43" s="17" t="s">
        <v>80</v>
      </c>
      <c r="B43" s="18">
        <v>69.833688704834799</v>
      </c>
      <c r="C43" s="18">
        <v>3346.79226970424</v>
      </c>
      <c r="D43" s="18">
        <v>1119.32515240765</v>
      </c>
      <c r="E43" s="18">
        <v>-3203.0147022537899</v>
      </c>
      <c r="F43" s="18">
        <v>-578.02311310032906</v>
      </c>
      <c r="G43" s="18">
        <v>-2327.2789762110101</v>
      </c>
      <c r="H43" s="18">
        <v>-3891.6092692154598</v>
      </c>
      <c r="I43" s="18">
        <v>-17334.528754881299</v>
      </c>
      <c r="J43" s="18">
        <v>-11844.118709889601</v>
      </c>
      <c r="K43" s="18">
        <v>-9968.8632728648208</v>
      </c>
      <c r="L43" s="18">
        <v>4384.6330522442704</v>
      </c>
      <c r="M43" s="18">
        <v>-2561.7884969126198</v>
      </c>
      <c r="N43" s="18">
        <v>-4406.0433138388198</v>
      </c>
      <c r="O43" s="18">
        <v>-2341.2364555242202</v>
      </c>
      <c r="P43" s="18">
        <v>-6314.6205761560404</v>
      </c>
      <c r="Q43" s="18">
        <v>-12922.965589441899</v>
      </c>
      <c r="R43" s="18">
        <v>-6822.8834003976799</v>
      </c>
      <c r="S43" s="18">
        <v>-2170.1812827557701</v>
      </c>
      <c r="T43" s="18">
        <v>11950.2725087858</v>
      </c>
      <c r="U43" s="18">
        <v>13134.0526492477</v>
      </c>
      <c r="V43" s="18">
        <v>14636.6078972913</v>
      </c>
      <c r="W43" s="18">
        <v>19141.4657161957</v>
      </c>
      <c r="X43" s="18">
        <v>1364.3956399329199</v>
      </c>
      <c r="Y43" s="18">
        <v>-8318.6948970886606</v>
      </c>
      <c r="Z43" s="18">
        <v>-9864.4627289952605</v>
      </c>
      <c r="AA43" s="18">
        <v>-13131.0181182127</v>
      </c>
      <c r="AB43" s="18">
        <v>-27367.191763722902</v>
      </c>
      <c r="AC43" s="18">
        <v>-28758.678735412301</v>
      </c>
      <c r="AD43" s="18">
        <v>-41387.7815551202</v>
      </c>
      <c r="AE43" s="18">
        <v>-33646.619630913199</v>
      </c>
      <c r="AF43" s="18">
        <v>-39427.198118414301</v>
      </c>
      <c r="AG43" s="12">
        <f t="shared" si="2"/>
        <v>2.05094042428051</v>
      </c>
    </row>
    <row r="44" spans="1:33" ht="13.5" customHeight="1" x14ac:dyDescent="0.2">
      <c r="A44" s="17" t="s">
        <v>81</v>
      </c>
      <c r="B44" s="18">
        <v>-7193.5022663372401</v>
      </c>
      <c r="C44" s="18">
        <v>-7352.0268801276197</v>
      </c>
      <c r="D44" s="18">
        <v>-8405.95021851805</v>
      </c>
      <c r="E44" s="18">
        <v>-10562.4559934968</v>
      </c>
      <c r="F44" s="18">
        <v>-8715.1979921558705</v>
      </c>
      <c r="G44" s="18">
        <v>-12195.281482987401</v>
      </c>
      <c r="H44" s="18">
        <v>-16056.2170276877</v>
      </c>
      <c r="I44" s="18">
        <v>-17556.767766651599</v>
      </c>
      <c r="J44" s="18">
        <v>-19613.588472459</v>
      </c>
      <c r="K44" s="18">
        <v>-20620.758589036599</v>
      </c>
      <c r="L44" s="18">
        <v>-24277.429346870998</v>
      </c>
      <c r="M44" s="18">
        <v>-20308.664386032899</v>
      </c>
      <c r="N44" s="18">
        <v>-19857.950713628499</v>
      </c>
      <c r="O44" s="18">
        <v>-19484.263670811099</v>
      </c>
      <c r="P44" s="18">
        <v>-24347.729407837302</v>
      </c>
      <c r="Q44" s="18">
        <v>-21681.242266727299</v>
      </c>
      <c r="R44" s="18">
        <v>-26213.7208376698</v>
      </c>
      <c r="S44" s="18">
        <v>-23026.5813959396</v>
      </c>
      <c r="T44" s="18">
        <v>-26029.860522250401</v>
      </c>
      <c r="U44" s="18">
        <v>-25305.5349108392</v>
      </c>
      <c r="V44" s="18">
        <v>-28910.613187987401</v>
      </c>
      <c r="W44" s="18">
        <v>-39755.476775409101</v>
      </c>
      <c r="X44" s="18">
        <v>-38109.349954573103</v>
      </c>
      <c r="Y44" s="18">
        <v>-34185.112632103497</v>
      </c>
      <c r="Z44" s="18">
        <v>-35340.050295237801</v>
      </c>
      <c r="AA44" s="18">
        <v>-35946.489543564901</v>
      </c>
      <c r="AB44" s="18">
        <v>-41818.946272602901</v>
      </c>
      <c r="AC44" s="18">
        <v>-44020.099726720699</v>
      </c>
      <c r="AD44" s="18">
        <v>-34165.7744130922</v>
      </c>
      <c r="AE44" s="18">
        <v>-28948.717591469202</v>
      </c>
      <c r="AF44" s="18">
        <v>-32695.722240619602</v>
      </c>
      <c r="AG44" s="12">
        <f t="shared" si="2"/>
        <v>0.50801885973090499</v>
      </c>
    </row>
    <row r="45" spans="1:33" ht="13.5" customHeight="1" x14ac:dyDescent="0.2">
      <c r="A45" s="32" t="s">
        <v>94</v>
      </c>
      <c r="B45" s="38">
        <f>B44-B46</f>
        <v>-2630.4296298777508</v>
      </c>
      <c r="C45" s="38">
        <f t="shared" ref="C45:AF45" si="3">C44-C46</f>
        <v>-2299.4585803369928</v>
      </c>
      <c r="D45" s="38">
        <f t="shared" si="3"/>
        <v>-2661.0611084316279</v>
      </c>
      <c r="E45" s="38">
        <f t="shared" si="3"/>
        <v>-3464.1298545767131</v>
      </c>
      <c r="F45" s="38">
        <f t="shared" si="3"/>
        <v>-2240.9929791564473</v>
      </c>
      <c r="G45" s="38">
        <f t="shared" si="3"/>
        <v>-4233.6353263468745</v>
      </c>
      <c r="H45" s="38">
        <f t="shared" si="3"/>
        <v>-6583.1992027182878</v>
      </c>
      <c r="I45" s="38">
        <f t="shared" si="3"/>
        <v>-7517.8710319428355</v>
      </c>
      <c r="J45" s="38">
        <f t="shared" si="3"/>
        <v>-8505.9421862620438</v>
      </c>
      <c r="K45" s="38">
        <f t="shared" si="3"/>
        <v>-9412.4840975360767</v>
      </c>
      <c r="L45" s="38">
        <f t="shared" si="3"/>
        <v>-12174.981867070059</v>
      </c>
      <c r="M45" s="38">
        <f t="shared" si="3"/>
        <v>-8655.8881636689985</v>
      </c>
      <c r="N45" s="38">
        <f t="shared" si="3"/>
        <v>-9048.9500561937839</v>
      </c>
      <c r="O45" s="38">
        <f t="shared" si="3"/>
        <v>-8915.4852480948648</v>
      </c>
      <c r="P45" s="38">
        <f t="shared" si="3"/>
        <v>-13208.827561080254</v>
      </c>
      <c r="Q45" s="38">
        <f t="shared" si="3"/>
        <v>-10205.178484429996</v>
      </c>
      <c r="R45" s="38">
        <f t="shared" si="3"/>
        <v>-15619.069137196573</v>
      </c>
      <c r="S45" s="38">
        <f t="shared" si="3"/>
        <v>-12418.654958969681</v>
      </c>
      <c r="T45" s="38">
        <f t="shared" si="3"/>
        <v>-13830.904025721657</v>
      </c>
      <c r="U45" s="38">
        <f t="shared" si="3"/>
        <v>-13879.196251006328</v>
      </c>
      <c r="V45" s="38">
        <f t="shared" si="3"/>
        <v>-16040.601317168654</v>
      </c>
      <c r="W45" s="38">
        <f t="shared" si="3"/>
        <v>-25576.852762315881</v>
      </c>
      <c r="X45" s="38">
        <f t="shared" si="3"/>
        <v>-22254.202898932374</v>
      </c>
      <c r="Y45" s="38">
        <f t="shared" si="3"/>
        <v>-18553.308829279234</v>
      </c>
      <c r="Z45" s="38">
        <f t="shared" si="3"/>
        <v>-19923.192576702571</v>
      </c>
      <c r="AA45" s="38">
        <f t="shared" si="3"/>
        <v>-19895.902895379557</v>
      </c>
      <c r="AB45" s="38">
        <f t="shared" si="3"/>
        <v>-23213.241431241899</v>
      </c>
      <c r="AC45" s="38">
        <f t="shared" si="3"/>
        <v>-25577.928053969237</v>
      </c>
      <c r="AD45" s="38">
        <f t="shared" si="3"/>
        <v>-16156.493809195083</v>
      </c>
      <c r="AE45" s="38">
        <f t="shared" si="3"/>
        <v>-12877.39760923462</v>
      </c>
      <c r="AF45" s="38">
        <f t="shared" si="3"/>
        <v>-15035.298204343042</v>
      </c>
      <c r="AG45" s="12">
        <f t="shared" si="2"/>
        <v>0.47330085674467548</v>
      </c>
    </row>
    <row r="46" spans="1:33" ht="13.5" customHeight="1" x14ac:dyDescent="0.2">
      <c r="A46" s="32" t="s">
        <v>95</v>
      </c>
      <c r="B46" s="38">
        <v>-4563.0726364594893</v>
      </c>
      <c r="C46" s="38">
        <v>-5052.568299790627</v>
      </c>
      <c r="D46" s="38">
        <v>-5744.8891100864221</v>
      </c>
      <c r="E46" s="38">
        <v>-7098.326138920087</v>
      </c>
      <c r="F46" s="38">
        <v>-6474.2050129994232</v>
      </c>
      <c r="G46" s="38">
        <v>-7961.646156640526</v>
      </c>
      <c r="H46" s="38">
        <v>-9473.0178249694127</v>
      </c>
      <c r="I46" s="38">
        <v>-10038.896734708764</v>
      </c>
      <c r="J46" s="38">
        <v>-11107.646286196956</v>
      </c>
      <c r="K46" s="38">
        <v>-11208.274491500522</v>
      </c>
      <c r="L46" s="38">
        <v>-12102.44747980094</v>
      </c>
      <c r="M46" s="38">
        <v>-11652.7762223639</v>
      </c>
      <c r="N46" s="38">
        <v>-10809.000657434715</v>
      </c>
      <c r="O46" s="38">
        <v>-10568.778422716234</v>
      </c>
      <c r="P46" s="38">
        <v>-11138.901846757048</v>
      </c>
      <c r="Q46" s="38">
        <v>-11476.063782297302</v>
      </c>
      <c r="R46" s="38">
        <v>-10594.651700473227</v>
      </c>
      <c r="S46" s="38">
        <v>-10607.926436969919</v>
      </c>
      <c r="T46" s="38">
        <v>-12198.956496528745</v>
      </c>
      <c r="U46" s="38">
        <v>-11426.338659832873</v>
      </c>
      <c r="V46" s="38">
        <v>-12870.011870818747</v>
      </c>
      <c r="W46" s="38">
        <v>-14178.624013093218</v>
      </c>
      <c r="X46" s="38">
        <v>-15855.147055640731</v>
      </c>
      <c r="Y46" s="38">
        <v>-15631.803802824263</v>
      </c>
      <c r="Z46" s="38">
        <v>-15416.85771853523</v>
      </c>
      <c r="AA46" s="38">
        <v>-16050.586648185345</v>
      </c>
      <c r="AB46" s="38">
        <v>-18605.704841361003</v>
      </c>
      <c r="AC46" s="38">
        <v>-18442.171672751461</v>
      </c>
      <c r="AD46" s="38">
        <v>-18009.280603897118</v>
      </c>
      <c r="AE46" s="38">
        <v>-16071.319982234581</v>
      </c>
      <c r="AF46" s="38">
        <v>-17660.424036276559</v>
      </c>
      <c r="AG46" s="12">
        <f t="shared" si="2"/>
        <v>0.53889211242613522</v>
      </c>
    </row>
    <row r="47" spans="1:33" ht="13.5" customHeight="1" x14ac:dyDescent="0.2">
      <c r="A47" s="21" t="s">
        <v>74</v>
      </c>
      <c r="B47" s="18">
        <v>46264.795677481401</v>
      </c>
      <c r="C47" s="18">
        <v>40653.405869389098</v>
      </c>
      <c r="D47" s="18">
        <v>27296.458641434001</v>
      </c>
      <c r="E47" s="18">
        <v>24934.718964691099</v>
      </c>
      <c r="F47" s="18">
        <v>22305.208500181801</v>
      </c>
      <c r="G47" s="18">
        <v>13239.019872610501</v>
      </c>
      <c r="H47" s="18">
        <v>14373.991585178999</v>
      </c>
      <c r="I47" s="18">
        <v>12019.0556221931</v>
      </c>
      <c r="J47" s="18">
        <v>5268.9364569535801</v>
      </c>
      <c r="K47" s="18">
        <v>5141.1161311779597</v>
      </c>
      <c r="L47" s="18">
        <v>3565.49189757254</v>
      </c>
      <c r="M47" s="18">
        <v>6394.5921853093496</v>
      </c>
      <c r="N47" s="18">
        <v>6300.2011099173196</v>
      </c>
      <c r="O47" s="18">
        <v>7740.4270997733702</v>
      </c>
      <c r="P47" s="18">
        <v>8487.0741929203505</v>
      </c>
      <c r="Q47" s="18">
        <v>11773.2224841961</v>
      </c>
      <c r="R47" s="18">
        <v>10650.021634204801</v>
      </c>
      <c r="S47" s="18">
        <v>10547.456926225401</v>
      </c>
      <c r="T47" s="18">
        <v>10422.529886472899</v>
      </c>
      <c r="U47" s="18">
        <v>11197.446126131899</v>
      </c>
      <c r="V47" s="18">
        <v>5179.5882245861203</v>
      </c>
      <c r="W47" s="18">
        <v>6156.7376551198004</v>
      </c>
      <c r="X47" s="18">
        <v>3492.6596184917698</v>
      </c>
      <c r="Y47" s="18">
        <v>5624.18698899435</v>
      </c>
      <c r="Z47" s="18">
        <v>6061.3220029998301</v>
      </c>
      <c r="AA47" s="18">
        <v>1740.09563579305</v>
      </c>
      <c r="AB47" s="18">
        <v>-2871.2586269025801</v>
      </c>
      <c r="AC47" s="18">
        <v>-3151.42752584359</v>
      </c>
      <c r="AD47" s="18">
        <v>-1766.70195957436</v>
      </c>
      <c r="AE47" s="18">
        <v>-1290.9265319569199</v>
      </c>
      <c r="AF47" s="18">
        <v>2573.0510993899002</v>
      </c>
      <c r="AG47" s="12">
        <f t="shared" si="2"/>
        <v>-0.78144886815450398</v>
      </c>
    </row>
    <row r="48" spans="1:33" ht="13.5" customHeight="1" x14ac:dyDescent="0.2">
      <c r="A48" s="17" t="s">
        <v>82</v>
      </c>
      <c r="B48" s="18">
        <v>27106.4695552679</v>
      </c>
      <c r="C48" s="18">
        <v>22336.808444492501</v>
      </c>
      <c r="D48" s="18">
        <v>16304.8525390333</v>
      </c>
      <c r="E48" s="18">
        <v>16538.373670482299</v>
      </c>
      <c r="F48" s="18">
        <v>14061.5569680643</v>
      </c>
      <c r="G48" s="18">
        <v>7076.8220572255304</v>
      </c>
      <c r="H48" s="18">
        <v>6944.09936737934</v>
      </c>
      <c r="I48" s="18">
        <v>5986.4974570794502</v>
      </c>
      <c r="J48" s="18">
        <v>-1003.1261494383</v>
      </c>
      <c r="K48" s="18">
        <v>-1788.3716366009501</v>
      </c>
      <c r="L48" s="18">
        <v>-1076.78183222555</v>
      </c>
      <c r="M48" s="18">
        <v>285.05086468292802</v>
      </c>
      <c r="N48" s="18">
        <v>-154.93072799930599</v>
      </c>
      <c r="O48" s="18">
        <v>2557.2096996150399</v>
      </c>
      <c r="P48" s="18">
        <v>2282.04946191403</v>
      </c>
      <c r="Q48" s="18">
        <v>7284.5847362720096</v>
      </c>
      <c r="R48" s="18">
        <v>4932.4240786596902</v>
      </c>
      <c r="S48" s="18">
        <v>6589.6451623016901</v>
      </c>
      <c r="T48" s="18">
        <v>6286.44629455621</v>
      </c>
      <c r="U48" s="18">
        <v>7386.9051599199302</v>
      </c>
      <c r="V48" s="18">
        <v>1642.31743099706</v>
      </c>
      <c r="W48" s="18">
        <v>2039.3882181566701</v>
      </c>
      <c r="X48" s="18">
        <v>2516.13417242892</v>
      </c>
      <c r="Y48" s="18">
        <v>1191.0988475840199</v>
      </c>
      <c r="Z48" s="18">
        <v>2238.9014408836802</v>
      </c>
      <c r="AA48" s="18">
        <v>-1427.6418333214799</v>
      </c>
      <c r="AB48" s="18">
        <v>-4910.6781880833996</v>
      </c>
      <c r="AC48" s="18">
        <v>-5224.85808299775</v>
      </c>
      <c r="AD48" s="18">
        <v>-3012.9301236650999</v>
      </c>
      <c r="AE48" s="18">
        <v>-3920.6832724904698</v>
      </c>
      <c r="AF48" s="18">
        <v>800.37835410307105</v>
      </c>
      <c r="AG48" s="12">
        <f t="shared" si="2"/>
        <v>-0.89012711320142102</v>
      </c>
    </row>
    <row r="49" spans="1:33" ht="13.5" customHeight="1" x14ac:dyDescent="0.2">
      <c r="A49" s="17" t="s">
        <v>83</v>
      </c>
      <c r="B49" s="18">
        <v>19158.326122213399</v>
      </c>
      <c r="C49" s="18">
        <v>18316.5974248967</v>
      </c>
      <c r="D49" s="18">
        <v>10991.606102400599</v>
      </c>
      <c r="E49" s="18">
        <v>8396.3452942087806</v>
      </c>
      <c r="F49" s="18">
        <v>8243.6515321174393</v>
      </c>
      <c r="G49" s="18">
        <v>6162.1978153849404</v>
      </c>
      <c r="H49" s="18">
        <v>7429.8922177996501</v>
      </c>
      <c r="I49" s="18">
        <v>6032.5581651136199</v>
      </c>
      <c r="J49" s="18">
        <v>6272.0626063918799</v>
      </c>
      <c r="K49" s="18">
        <v>6929.48776777891</v>
      </c>
      <c r="L49" s="18">
        <v>4642.2737297980902</v>
      </c>
      <c r="M49" s="18">
        <v>6109.5413206264202</v>
      </c>
      <c r="N49" s="18">
        <v>6455.1318379166296</v>
      </c>
      <c r="O49" s="18">
        <v>5183.2174001583298</v>
      </c>
      <c r="P49" s="18">
        <v>6205.0247310063196</v>
      </c>
      <c r="Q49" s="18">
        <v>4488.63774792406</v>
      </c>
      <c r="R49" s="18">
        <v>5717.5975555450896</v>
      </c>
      <c r="S49" s="18">
        <v>3957.8117639236598</v>
      </c>
      <c r="T49" s="18">
        <v>4136.0835919167303</v>
      </c>
      <c r="U49" s="18">
        <v>3810.5409662120001</v>
      </c>
      <c r="V49" s="18">
        <v>3537.2707935890598</v>
      </c>
      <c r="W49" s="18">
        <v>4117.3494369631298</v>
      </c>
      <c r="X49" s="18">
        <v>976.52544606284698</v>
      </c>
      <c r="Y49" s="18">
        <v>4433.0881414103396</v>
      </c>
      <c r="Z49" s="18">
        <v>3822.42056211616</v>
      </c>
      <c r="AA49" s="18">
        <v>3167.7374691145301</v>
      </c>
      <c r="AB49" s="18">
        <v>2039.41956118081</v>
      </c>
      <c r="AC49" s="18">
        <v>2073.4305571541599</v>
      </c>
      <c r="AD49" s="18">
        <v>1246.2281640907399</v>
      </c>
      <c r="AE49" s="18">
        <v>2629.7567405335499</v>
      </c>
      <c r="AF49" s="18">
        <v>1772.6727452868299</v>
      </c>
      <c r="AG49" s="12">
        <f t="shared" si="2"/>
        <v>-0.60507556081872071</v>
      </c>
    </row>
    <row r="50" spans="1:33" ht="13.5" customHeight="1" x14ac:dyDescent="0.2">
      <c r="A50" s="15" t="s">
        <v>75</v>
      </c>
      <c r="B50" s="18">
        <v>157127.10191370599</v>
      </c>
      <c r="C50" s="18">
        <v>143036.656212976</v>
      </c>
      <c r="D50" s="18">
        <v>91853.966194364097</v>
      </c>
      <c r="E50" s="18">
        <v>80131.9578036655</v>
      </c>
      <c r="F50" s="18">
        <v>74789.415384513006</v>
      </c>
      <c r="G50" s="18">
        <v>62842.412339877803</v>
      </c>
      <c r="H50" s="18">
        <v>67408.910074276602</v>
      </c>
      <c r="I50" s="18">
        <v>73826.665158074393</v>
      </c>
      <c r="J50" s="18">
        <v>64914.416666309502</v>
      </c>
      <c r="K50" s="18">
        <v>72701.133643578098</v>
      </c>
      <c r="L50" s="18">
        <v>78942.761202334397</v>
      </c>
      <c r="M50" s="18">
        <v>89294.325743870402</v>
      </c>
      <c r="N50" s="18">
        <v>86710.379863939204</v>
      </c>
      <c r="O50" s="18">
        <v>94388.4887934383</v>
      </c>
      <c r="P50" s="18">
        <v>81267.221304272301</v>
      </c>
      <c r="Q50" s="18">
        <v>105746.49381154899</v>
      </c>
      <c r="R50" s="18">
        <v>109572.656007365</v>
      </c>
      <c r="S50" s="18">
        <v>109885.901676163</v>
      </c>
      <c r="T50" s="18">
        <v>85246.864924260604</v>
      </c>
      <c r="U50" s="18">
        <v>78973.5307451751</v>
      </c>
      <c r="V50" s="18">
        <v>72418.532488544297</v>
      </c>
      <c r="W50" s="18">
        <v>54398.931466369402</v>
      </c>
      <c r="X50" s="18">
        <v>55115.434780367003</v>
      </c>
      <c r="Y50" s="18">
        <v>51628.374336445297</v>
      </c>
      <c r="Z50" s="18">
        <v>57040.7121549855</v>
      </c>
      <c r="AA50" s="18">
        <v>46391.194007099402</v>
      </c>
      <c r="AB50" s="18">
        <v>37736.277700576196</v>
      </c>
      <c r="AC50" s="18">
        <v>32614.457173866202</v>
      </c>
      <c r="AD50" s="18">
        <v>41932.506255122302</v>
      </c>
      <c r="AE50" s="18">
        <v>23029.690368232001</v>
      </c>
      <c r="AF50" s="18">
        <v>29694.474300942202</v>
      </c>
      <c r="AG50" s="12">
        <f t="shared" si="2"/>
        <v>-0.71919187832496112</v>
      </c>
    </row>
    <row r="51" spans="1:33" ht="13.5" customHeight="1" x14ac:dyDescent="0.2">
      <c r="A51" s="17" t="s">
        <v>84</v>
      </c>
      <c r="B51" s="18">
        <v>5500.2129237773497</v>
      </c>
      <c r="C51" s="18">
        <v>4782.5894278154201</v>
      </c>
      <c r="D51" s="18">
        <v>-8718.86857428029</v>
      </c>
      <c r="E51" s="18">
        <v>-8791.3790840617803</v>
      </c>
      <c r="F51" s="18">
        <v>-2236.9405260194499</v>
      </c>
      <c r="G51" s="18">
        <v>-6595.9495237616902</v>
      </c>
      <c r="H51" s="18">
        <v>3766.2550456618801</v>
      </c>
      <c r="I51" s="18">
        <v>9181.8223997617206</v>
      </c>
      <c r="J51" s="18">
        <v>1760.1363482112399</v>
      </c>
      <c r="K51" s="18">
        <v>-999.64211826983603</v>
      </c>
      <c r="L51" s="18">
        <v>5370.7394554177799</v>
      </c>
      <c r="M51" s="18">
        <v>2382.8706773030399</v>
      </c>
      <c r="N51" s="18">
        <v>3853.6296321397799</v>
      </c>
      <c r="O51" s="18">
        <v>18170.161894220299</v>
      </c>
      <c r="P51" s="18">
        <v>7987.0110045834999</v>
      </c>
      <c r="Q51" s="18">
        <v>14624.428784329401</v>
      </c>
      <c r="R51" s="18">
        <v>21509.872313285599</v>
      </c>
      <c r="S51" s="18">
        <v>20000.448271467401</v>
      </c>
      <c r="T51" s="18">
        <v>16388.205085571801</v>
      </c>
      <c r="U51" s="18">
        <v>22657.098558901202</v>
      </c>
      <c r="V51" s="18">
        <v>11277.6336956461</v>
      </c>
      <c r="W51" s="18">
        <v>7156.8796218830203</v>
      </c>
      <c r="X51" s="18">
        <v>10943.486134517399</v>
      </c>
      <c r="Y51" s="18">
        <v>6374.9036547100704</v>
      </c>
      <c r="Z51" s="18">
        <v>8189.4233513169902</v>
      </c>
      <c r="AA51" s="18">
        <v>6469.4709839484603</v>
      </c>
      <c r="AB51" s="18">
        <v>-2314.5116826889498</v>
      </c>
      <c r="AC51" s="18">
        <v>-6409.7579332969399</v>
      </c>
      <c r="AD51" s="18">
        <v>-3135.3840089967598</v>
      </c>
      <c r="AE51" s="18">
        <v>-7608.6475706682604</v>
      </c>
      <c r="AF51" s="18">
        <v>-6135.3520504731796</v>
      </c>
      <c r="AG51" s="12">
        <f t="shared" si="2"/>
        <v>-1.4195276370074317</v>
      </c>
    </row>
    <row r="52" spans="1:33" ht="13.5" customHeight="1" x14ac:dyDescent="0.2">
      <c r="A52" s="17" t="s">
        <v>85</v>
      </c>
      <c r="B52" s="18">
        <v>151626.888989928</v>
      </c>
      <c r="C52" s="18">
        <v>138254.06678515999</v>
      </c>
      <c r="D52" s="18">
        <v>100572.834768644</v>
      </c>
      <c r="E52" s="18">
        <v>88923.336887727201</v>
      </c>
      <c r="F52" s="18">
        <v>77026.355910532497</v>
      </c>
      <c r="G52" s="18">
        <v>69438.361863639497</v>
      </c>
      <c r="H52" s="18">
        <v>63642.655028614703</v>
      </c>
      <c r="I52" s="18">
        <v>64644.842758312698</v>
      </c>
      <c r="J52" s="18">
        <v>63154.280318098303</v>
      </c>
      <c r="K52" s="18">
        <v>73700.775761847894</v>
      </c>
      <c r="L52" s="18">
        <v>73572.021746916595</v>
      </c>
      <c r="M52" s="18">
        <v>86911.455066567301</v>
      </c>
      <c r="N52" s="18">
        <v>82856.750231799495</v>
      </c>
      <c r="O52" s="18">
        <v>76218.326899217995</v>
      </c>
      <c r="P52" s="18">
        <v>73280.210299688799</v>
      </c>
      <c r="Q52" s="18">
        <v>91122.0650272192</v>
      </c>
      <c r="R52" s="18">
        <v>88062.783694078898</v>
      </c>
      <c r="S52" s="18">
        <v>89885.453404695305</v>
      </c>
      <c r="T52" s="18">
        <v>68858.659838688807</v>
      </c>
      <c r="U52" s="18">
        <v>56316.432186273902</v>
      </c>
      <c r="V52" s="18">
        <v>61140.898792898202</v>
      </c>
      <c r="W52" s="18">
        <v>47242.051844486399</v>
      </c>
      <c r="X52" s="18">
        <v>44171.948645849698</v>
      </c>
      <c r="Y52" s="18">
        <v>45253.470681735198</v>
      </c>
      <c r="Z52" s="18">
        <v>48851.288803668504</v>
      </c>
      <c r="AA52" s="18">
        <v>39921.723023150997</v>
      </c>
      <c r="AB52" s="18">
        <v>40050.789383265103</v>
      </c>
      <c r="AC52" s="18">
        <v>39024.215107163101</v>
      </c>
      <c r="AD52" s="18">
        <v>45067.890264119102</v>
      </c>
      <c r="AE52" s="18">
        <v>30638.337938900298</v>
      </c>
      <c r="AF52" s="18">
        <v>35829.826351415402</v>
      </c>
      <c r="AG52" s="12">
        <f t="shared" si="2"/>
        <v>-0.60679308199707038</v>
      </c>
    </row>
    <row r="53" spans="1:33" ht="13.5" customHeight="1" x14ac:dyDescent="0.2">
      <c r="A53" s="15" t="s">
        <v>76</v>
      </c>
      <c r="B53" s="18">
        <v>6040.85961963101</v>
      </c>
      <c r="C53" s="18">
        <v>6782.6913841735404</v>
      </c>
      <c r="D53" s="18">
        <v>7149.93445195803</v>
      </c>
      <c r="E53" s="18">
        <v>5060.63497868179</v>
      </c>
      <c r="F53" s="18">
        <v>4638.8464481744904</v>
      </c>
      <c r="G53" s="18">
        <v>7102.0592356241596</v>
      </c>
      <c r="H53" s="18">
        <v>5415.6643271805597</v>
      </c>
      <c r="I53" s="18">
        <v>8698.4952963598807</v>
      </c>
      <c r="J53" s="18">
        <v>6072.7489408716401</v>
      </c>
      <c r="K53" s="18">
        <v>8547.3783385998104</v>
      </c>
      <c r="L53" s="18">
        <v>7843.8793313065298</v>
      </c>
      <c r="M53" s="18">
        <v>6631.6429077811699</v>
      </c>
      <c r="N53" s="18">
        <v>7472.9706128203597</v>
      </c>
      <c r="O53" s="18">
        <v>8705.5571349748207</v>
      </c>
      <c r="P53" s="18">
        <v>6438.8588377613596</v>
      </c>
      <c r="Q53" s="18">
        <v>4535.7868960590304</v>
      </c>
      <c r="R53" s="18">
        <v>8092.7978746046001</v>
      </c>
      <c r="S53" s="18">
        <v>4732.4073844425802</v>
      </c>
      <c r="T53" s="18">
        <v>5310.6760090038497</v>
      </c>
      <c r="U53" s="18">
        <v>6928.2261285176401</v>
      </c>
      <c r="V53" s="18">
        <v>4750.2466968848303</v>
      </c>
      <c r="W53" s="18">
        <v>5016.8154032800503</v>
      </c>
      <c r="X53" s="18">
        <v>3554.1478422897399</v>
      </c>
      <c r="Y53" s="18">
        <v>4470.1109458931696</v>
      </c>
      <c r="Z53" s="18">
        <v>5993.2156623443898</v>
      </c>
      <c r="AA53" s="18">
        <v>6061.8913594245796</v>
      </c>
      <c r="AB53" s="18">
        <v>5881.0557548961597</v>
      </c>
      <c r="AC53" s="18">
        <v>7051.6879218551403</v>
      </c>
      <c r="AD53" s="18">
        <v>4563.7985042288601</v>
      </c>
      <c r="AE53" s="18">
        <v>3384.88277829446</v>
      </c>
      <c r="AF53" s="18">
        <v>1864.0105218855599</v>
      </c>
      <c r="AG53" s="12">
        <f t="shared" si="2"/>
        <v>-0.58904362912086405</v>
      </c>
    </row>
    <row r="54" spans="1:33" ht="12" customHeight="1" x14ac:dyDescent="0.2">
      <c r="A54" s="17" t="s">
        <v>86</v>
      </c>
      <c r="B54" s="18">
        <v>3750.21002564729</v>
      </c>
      <c r="C54" s="18">
        <v>4089.6633060244399</v>
      </c>
      <c r="D54" s="18">
        <v>4531.6403765229998</v>
      </c>
      <c r="E54" s="18">
        <v>3371.16476035705</v>
      </c>
      <c r="F54" s="18">
        <v>3763.33100721754</v>
      </c>
      <c r="G54" s="18">
        <v>6346.8747614227996</v>
      </c>
      <c r="H54" s="18">
        <v>4754.3081845791903</v>
      </c>
      <c r="I54" s="18">
        <v>8062.4406644382898</v>
      </c>
      <c r="J54" s="18">
        <v>5471.7950291343896</v>
      </c>
      <c r="K54" s="18">
        <v>7972.5998706211303</v>
      </c>
      <c r="L54" s="18">
        <v>7287.8779333471703</v>
      </c>
      <c r="M54" s="18">
        <v>6020.3843266634403</v>
      </c>
      <c r="N54" s="18">
        <v>6928.9877025762698</v>
      </c>
      <c r="O54" s="18">
        <v>8224.8056822725393</v>
      </c>
      <c r="P54" s="18">
        <v>5968.1028090851596</v>
      </c>
      <c r="Q54" s="18">
        <v>4098.6856504710304</v>
      </c>
      <c r="R54" s="18">
        <v>7717.2342313969102</v>
      </c>
      <c r="S54" s="18">
        <v>4361.0244236032904</v>
      </c>
      <c r="T54" s="18">
        <v>5207.2675479108002</v>
      </c>
      <c r="U54" s="18">
        <v>6852.8714257921802</v>
      </c>
      <c r="V54" s="18">
        <v>4339.9691637380201</v>
      </c>
      <c r="W54" s="18">
        <v>4279.0727679928304</v>
      </c>
      <c r="X54" s="18">
        <v>3501.13751955916</v>
      </c>
      <c r="Y54" s="18">
        <v>4406.7588266172797</v>
      </c>
      <c r="Z54" s="18">
        <v>5967.1320931027203</v>
      </c>
      <c r="AA54" s="18">
        <v>6036.9615132845101</v>
      </c>
      <c r="AB54" s="18">
        <v>5853.9558350691896</v>
      </c>
      <c r="AC54" s="18">
        <v>7020.5535328739597</v>
      </c>
      <c r="AD54" s="18">
        <v>4526.5154505517803</v>
      </c>
      <c r="AE54" s="18">
        <v>3360.87140330186</v>
      </c>
      <c r="AF54" s="18">
        <v>1850.37099257464</v>
      </c>
      <c r="AG54" s="12">
        <f t="shared" si="2"/>
        <v>-0.54854527759112459</v>
      </c>
    </row>
    <row r="55" spans="1:33" ht="12" customHeight="1" x14ac:dyDescent="0.2">
      <c r="A55" s="17" t="s">
        <v>87</v>
      </c>
      <c r="B55" s="18">
        <v>2290.64959398372</v>
      </c>
      <c r="C55" s="18">
        <v>2693.0280781491001</v>
      </c>
      <c r="D55" s="18">
        <v>2618.2940754350302</v>
      </c>
      <c r="E55" s="18">
        <v>1689.47021832474</v>
      </c>
      <c r="F55" s="18">
        <v>875.51544095694601</v>
      </c>
      <c r="G55" s="18">
        <v>755.18447420135703</v>
      </c>
      <c r="H55" s="18">
        <v>661.35614260136697</v>
      </c>
      <c r="I55" s="18">
        <v>636.05463192159198</v>
      </c>
      <c r="J55" s="18">
        <v>600.95391173725295</v>
      </c>
      <c r="K55" s="18">
        <v>574.77846797868301</v>
      </c>
      <c r="L55" s="18">
        <v>556.00139795936502</v>
      </c>
      <c r="M55" s="18">
        <v>611.25858111772504</v>
      </c>
      <c r="N55" s="18">
        <v>543.98291024409002</v>
      </c>
      <c r="O55" s="18">
        <v>480.75145270227603</v>
      </c>
      <c r="P55" s="18">
        <v>470.7560286762</v>
      </c>
      <c r="Q55" s="18">
        <v>437.10124558799799</v>
      </c>
      <c r="R55" s="18">
        <v>375.56364320769097</v>
      </c>
      <c r="S55" s="18">
        <v>371.38296083928702</v>
      </c>
      <c r="T55" s="18">
        <v>103.408461093051</v>
      </c>
      <c r="U55" s="18">
        <v>75.354702725459205</v>
      </c>
      <c r="V55" s="18">
        <v>410.277533146812</v>
      </c>
      <c r="W55" s="18">
        <v>737.74263528721895</v>
      </c>
      <c r="X55" s="18">
        <v>53.010322730572597</v>
      </c>
      <c r="Y55" s="18">
        <v>63.352119275893799</v>
      </c>
      <c r="Z55" s="18">
        <v>26.083569241670599</v>
      </c>
      <c r="AA55" s="18">
        <v>24.929846140067799</v>
      </c>
      <c r="AB55" s="18">
        <v>27.099919826977001</v>
      </c>
      <c r="AC55" s="18">
        <v>31.134388981181701</v>
      </c>
      <c r="AD55" s="18">
        <v>37.283053677075401</v>
      </c>
      <c r="AE55" s="18">
        <v>24.0113749925973</v>
      </c>
      <c r="AF55" s="18">
        <v>13.6395293109183</v>
      </c>
      <c r="AG55" s="12">
        <f t="shared" si="2"/>
        <v>-0.96879549200879056</v>
      </c>
    </row>
    <row r="56" spans="1:33" ht="12" customHeight="1" x14ac:dyDescent="0.2">
      <c r="A56" s="15" t="s">
        <v>77</v>
      </c>
      <c r="B56" s="18">
        <v>7541.7393975116702</v>
      </c>
      <c r="C56" s="18">
        <v>7002.3300325853997</v>
      </c>
      <c r="D56" s="18">
        <v>6640.4645360315499</v>
      </c>
      <c r="E56" s="18">
        <v>6334.3879958134603</v>
      </c>
      <c r="F56" s="18">
        <v>6150.7008468132199</v>
      </c>
      <c r="G56" s="18">
        <v>5452.9611234692602</v>
      </c>
      <c r="H56" s="18">
        <v>5363.6894656965796</v>
      </c>
      <c r="I56" s="18">
        <v>5526.2281954137798</v>
      </c>
      <c r="J56" s="18">
        <v>5349.2094628641198</v>
      </c>
      <c r="K56" s="18">
        <v>5158.2880238043999</v>
      </c>
      <c r="L56" s="18">
        <v>5280.43888439692</v>
      </c>
      <c r="M56" s="18">
        <v>5020.9636682681503</v>
      </c>
      <c r="N56" s="18">
        <v>4710.7857352830697</v>
      </c>
      <c r="O56" s="18">
        <v>5120.1923707544402</v>
      </c>
      <c r="P56" s="18">
        <v>5428.7603605106497</v>
      </c>
      <c r="Q56" s="18">
        <v>5706.7379700342299</v>
      </c>
      <c r="R56" s="18">
        <v>6103.4046654213898</v>
      </c>
      <c r="S56" s="18">
        <v>5879.3695611951398</v>
      </c>
      <c r="T56" s="18">
        <v>5183.81617383298</v>
      </c>
      <c r="U56" s="18">
        <v>4886.8305184159399</v>
      </c>
      <c r="V56" s="18">
        <v>4641.8765763055699</v>
      </c>
      <c r="W56" s="18">
        <v>5175.8750644086704</v>
      </c>
      <c r="X56" s="18">
        <v>4663.0707290127002</v>
      </c>
      <c r="Y56" s="18">
        <v>4072.6472237655498</v>
      </c>
      <c r="Z56" s="18">
        <v>4157.9128286608702</v>
      </c>
      <c r="AA56" s="18">
        <v>3827.8185805001799</v>
      </c>
      <c r="AB56" s="18">
        <v>4440.34777688956</v>
      </c>
      <c r="AC56" s="18">
        <v>4402.9003136710598</v>
      </c>
      <c r="AD56" s="18">
        <v>3602.9835019849202</v>
      </c>
      <c r="AE56" s="18">
        <v>3376.6523675728099</v>
      </c>
      <c r="AF56" s="18">
        <v>3211.7705558563398</v>
      </c>
      <c r="AG56" s="12">
        <f t="shared" si="2"/>
        <v>-0.43719677112894062</v>
      </c>
    </row>
    <row r="57" spans="1:33" ht="12" customHeight="1" x14ac:dyDescent="0.2">
      <c r="A57" s="17" t="s">
        <v>88</v>
      </c>
      <c r="B57" s="18">
        <v>-38.034515662954703</v>
      </c>
      <c r="C57" s="18">
        <v>-29.3599302292305</v>
      </c>
      <c r="D57" s="18">
        <v>-19.7532886572046</v>
      </c>
      <c r="E57" s="18">
        <v>-16.731304240501998</v>
      </c>
      <c r="F57" s="18">
        <v>-9.1885552015267091</v>
      </c>
      <c r="G57" s="18">
        <v>-4.3357814798989898</v>
      </c>
      <c r="H57" s="18">
        <v>7.4809160024983798</v>
      </c>
      <c r="I57" s="18">
        <v>10.570770173520099</v>
      </c>
      <c r="J57" s="18">
        <v>14.8344163908527</v>
      </c>
      <c r="K57" s="18">
        <v>16.534524335008101</v>
      </c>
      <c r="L57" s="18">
        <v>17.335287269185201</v>
      </c>
      <c r="M57" s="18">
        <v>17.564519158217198</v>
      </c>
      <c r="N57" s="18">
        <v>19.695901417661801</v>
      </c>
      <c r="O57" s="18">
        <v>24.682795232630198</v>
      </c>
      <c r="P57" s="18">
        <v>26.189660153682901</v>
      </c>
      <c r="Q57" s="18">
        <v>28.574982979039099</v>
      </c>
      <c r="R57" s="18">
        <v>29.3220207155974</v>
      </c>
      <c r="S57" s="18">
        <v>31.144102221464699</v>
      </c>
      <c r="T57" s="18">
        <v>35.358951946847696</v>
      </c>
      <c r="U57" s="18">
        <v>26.407394172663199</v>
      </c>
      <c r="V57" s="18">
        <v>20.659532567035299</v>
      </c>
      <c r="W57" s="18">
        <v>7.07243103278907</v>
      </c>
      <c r="X57" s="18">
        <v>-10.124337142408899</v>
      </c>
      <c r="Y57" s="18">
        <v>-16.197393285364399</v>
      </c>
      <c r="Z57" s="18">
        <v>-21.6570080688033</v>
      </c>
      <c r="AA57" s="18">
        <v>-26.0144452955583</v>
      </c>
      <c r="AB57" s="18">
        <v>-32.536326986592101</v>
      </c>
      <c r="AC57" s="18">
        <v>-46.734945512632002</v>
      </c>
      <c r="AD57" s="18">
        <v>-66.159140223435998</v>
      </c>
      <c r="AE57" s="18">
        <v>-77.721962703618402</v>
      </c>
      <c r="AF57" s="18">
        <v>-77.855981981308105</v>
      </c>
      <c r="AG57" s="12">
        <f t="shared" si="2"/>
        <v>-3.7246204149419304</v>
      </c>
    </row>
    <row r="58" spans="1:33" ht="12" customHeight="1" x14ac:dyDescent="0.2">
      <c r="A58" s="17" t="s">
        <v>89</v>
      </c>
      <c r="B58" s="18">
        <v>7579.7739131746202</v>
      </c>
      <c r="C58" s="18">
        <v>7031.6899628146302</v>
      </c>
      <c r="D58" s="18">
        <v>6660.2178246887597</v>
      </c>
      <c r="E58" s="18">
        <v>6351.1193000539597</v>
      </c>
      <c r="F58" s="18">
        <v>6159.88940201474</v>
      </c>
      <c r="G58" s="18">
        <v>5457.2969049491603</v>
      </c>
      <c r="H58" s="18">
        <v>5356.2085496940899</v>
      </c>
      <c r="I58" s="18">
        <v>5515.6574252402597</v>
      </c>
      <c r="J58" s="18">
        <v>5334.3750464732702</v>
      </c>
      <c r="K58" s="18">
        <v>5141.7534994693897</v>
      </c>
      <c r="L58" s="18">
        <v>5263.1035971277397</v>
      </c>
      <c r="M58" s="18">
        <v>5003.3991491099396</v>
      </c>
      <c r="N58" s="18">
        <v>4691.0898338654097</v>
      </c>
      <c r="O58" s="18">
        <v>5095.5095755218099</v>
      </c>
      <c r="P58" s="18">
        <v>5402.5707003569596</v>
      </c>
      <c r="Q58" s="18">
        <v>5678.1629870551897</v>
      </c>
      <c r="R58" s="18">
        <v>6074.0826447057898</v>
      </c>
      <c r="S58" s="18">
        <v>5848.2254589736804</v>
      </c>
      <c r="T58" s="18">
        <v>5148.4572218861304</v>
      </c>
      <c r="U58" s="18">
        <v>4860.4231242432797</v>
      </c>
      <c r="V58" s="18">
        <v>4621.2170437385303</v>
      </c>
      <c r="W58" s="18">
        <v>5168.8026333758799</v>
      </c>
      <c r="X58" s="18">
        <v>4673.19506615511</v>
      </c>
      <c r="Y58" s="18">
        <v>4088.8446170509101</v>
      </c>
      <c r="Z58" s="18">
        <v>4179.56983672967</v>
      </c>
      <c r="AA58" s="18">
        <v>3853.83302579573</v>
      </c>
      <c r="AB58" s="18">
        <v>4472.8841038761602</v>
      </c>
      <c r="AC58" s="18">
        <v>4449.6352591837003</v>
      </c>
      <c r="AD58" s="18">
        <v>3669.14264220836</v>
      </c>
      <c r="AE58" s="18">
        <v>3454.3743302764301</v>
      </c>
      <c r="AF58" s="18">
        <v>3289.6265378376502</v>
      </c>
      <c r="AG58" s="12">
        <f t="shared" si="2"/>
        <v>-0.42065302716086406</v>
      </c>
    </row>
    <row r="59" spans="1:33" ht="12" customHeight="1" x14ac:dyDescent="0.2">
      <c r="A59" s="15" t="s">
        <v>78</v>
      </c>
      <c r="B59" s="18">
        <v>-7386.46702835224</v>
      </c>
      <c r="C59" s="18">
        <v>-6571.3088951842601</v>
      </c>
      <c r="D59" s="18">
        <v>-6703.9910248412798</v>
      </c>
      <c r="E59" s="18">
        <v>-6834.5631854909097</v>
      </c>
      <c r="F59" s="18">
        <v>-7070.2554357752297</v>
      </c>
      <c r="G59" s="18">
        <v>-7520.4386068248496</v>
      </c>
      <c r="H59" s="18">
        <v>-6434.8769989844204</v>
      </c>
      <c r="I59" s="18">
        <v>-6335.7470680002698</v>
      </c>
      <c r="J59" s="18">
        <v>-7134.9693433457196</v>
      </c>
      <c r="K59" s="18">
        <v>-6328.7266151142803</v>
      </c>
      <c r="L59" s="18">
        <v>-7754.9910295428199</v>
      </c>
      <c r="M59" s="18">
        <v>-6530.0576015430597</v>
      </c>
      <c r="N59" s="18">
        <v>-6853.0991401253104</v>
      </c>
      <c r="O59" s="18">
        <v>-7356.6457066667999</v>
      </c>
      <c r="P59" s="18">
        <v>-7868.3955229769899</v>
      </c>
      <c r="Q59" s="18">
        <v>-7710.8308070987396</v>
      </c>
      <c r="R59" s="18">
        <v>-6815.8243215564898</v>
      </c>
      <c r="S59" s="18">
        <v>-6347.4470734551896</v>
      </c>
      <c r="T59" s="18">
        <v>-6454.5130115008296</v>
      </c>
      <c r="U59" s="18">
        <v>-5034.20386031006</v>
      </c>
      <c r="V59" s="18">
        <v>-4694.3326644010704</v>
      </c>
      <c r="W59" s="18">
        <v>-5061.3730976357401</v>
      </c>
      <c r="X59" s="18">
        <v>-4063.8353062255701</v>
      </c>
      <c r="Y59" s="18">
        <v>-4082.23461675622</v>
      </c>
      <c r="Z59" s="18">
        <v>-3984.4302837208802</v>
      </c>
      <c r="AA59" s="18">
        <v>-4232.2899656440804</v>
      </c>
      <c r="AB59" s="18">
        <v>-4447.0065630374002</v>
      </c>
      <c r="AC59" s="18">
        <v>-4590.3131016603702</v>
      </c>
      <c r="AD59" s="18">
        <v>-5219.7789385753404</v>
      </c>
      <c r="AE59" s="18">
        <v>-4938.9279822155004</v>
      </c>
      <c r="AF59" s="18">
        <v>-4239.6464287402296</v>
      </c>
      <c r="AG59" s="12">
        <f t="shared" si="2"/>
        <v>-0.45016995771232204</v>
      </c>
    </row>
    <row r="60" spans="1:33" ht="12" customHeight="1" x14ac:dyDescent="0.2">
      <c r="A60" s="17" t="s">
        <v>96</v>
      </c>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2"/>
    </row>
    <row r="61" spans="1:33" ht="12" customHeight="1" x14ac:dyDescent="0.2">
      <c r="A61" s="33" t="s">
        <v>97</v>
      </c>
      <c r="B61" s="38">
        <v>178345.09771583159</v>
      </c>
      <c r="C61" s="38">
        <v>164015.71014635771</v>
      </c>
      <c r="D61" s="38">
        <v>119119.5906739574</v>
      </c>
      <c r="E61" s="38">
        <v>104002.67976920432</v>
      </c>
      <c r="F61" s="38">
        <v>90992.727970171138</v>
      </c>
      <c r="G61" s="38">
        <v>80531.333533454061</v>
      </c>
      <c r="H61" s="38">
        <v>75760.247020176466</v>
      </c>
      <c r="I61" s="38">
        <v>75489.127994652285</v>
      </c>
      <c r="J61" s="38">
        <v>74041.422402023207</v>
      </c>
      <c r="K61" s="38">
        <v>85001.34895365042</v>
      </c>
      <c r="L61" s="38">
        <v>82694.095762677825</v>
      </c>
      <c r="M61" s="38">
        <v>97173.05136054731</v>
      </c>
      <c r="N61" s="38">
        <v>93129.953452136979</v>
      </c>
      <c r="O61" s="38">
        <v>85567.232879670046</v>
      </c>
      <c r="P61" s="38">
        <v>83978.375025881702</v>
      </c>
      <c r="Q61" s="38">
        <v>100281.10178068274</v>
      </c>
      <c r="R61" s="38">
        <v>98845.58891227773</v>
      </c>
      <c r="S61" s="38">
        <v>98620.963839417091</v>
      </c>
      <c r="T61" s="38">
        <v>77026.632038637094</v>
      </c>
      <c r="U61" s="38">
        <v>63815.73545558461</v>
      </c>
      <c r="V61" s="38">
        <v>68343.23372524872</v>
      </c>
      <c r="W61" s="38">
        <v>55563.076203888253</v>
      </c>
      <c r="X61" s="38">
        <v>47789.063666229878</v>
      </c>
      <c r="Y61" s="38">
        <v>51991.251000137971</v>
      </c>
      <c r="Z61" s="38">
        <v>54853.204793679441</v>
      </c>
      <c r="AA61" s="38">
        <v>44840.205019228597</v>
      </c>
      <c r="AB61" s="38">
        <v>44525.812535396166</v>
      </c>
      <c r="AC61" s="38">
        <v>43453.235252832681</v>
      </c>
      <c r="AD61" s="38">
        <v>47437.626395620842</v>
      </c>
      <c r="AE61" s="38">
        <v>34239.490332649686</v>
      </c>
      <c r="AF61" s="38">
        <v>38210.3172343888</v>
      </c>
      <c r="AG61" s="12">
        <f t="shared" ref="AG61:AG63" si="4">AF61/Q61-1</f>
        <v>-0.61896791563024789</v>
      </c>
    </row>
    <row r="62" spans="1:33" ht="12" customHeight="1" x14ac:dyDescent="0.2">
      <c r="A62" s="32" t="s">
        <v>98</v>
      </c>
      <c r="B62" s="38">
        <v>129044.57012840916</v>
      </c>
      <c r="C62" s="38">
        <v>115233.5604435837</v>
      </c>
      <c r="D62" s="38">
        <v>81554.437902942227</v>
      </c>
      <c r="E62" s="38">
        <v>66679.149229657327</v>
      </c>
      <c r="F62" s="38">
        <v>57729.463408093747</v>
      </c>
      <c r="G62" s="38">
        <v>52844.696184446264</v>
      </c>
      <c r="H62" s="38">
        <v>43642.804921153605</v>
      </c>
      <c r="I62" s="38">
        <v>48207.847150531154</v>
      </c>
      <c r="J62" s="38">
        <v>46514.918864886386</v>
      </c>
      <c r="K62" s="38">
        <v>53693.004622854984</v>
      </c>
      <c r="L62" s="38">
        <v>56532.179327606733</v>
      </c>
      <c r="M62" s="38">
        <v>58419.118680412612</v>
      </c>
      <c r="N62" s="38">
        <v>62790.553046161331</v>
      </c>
      <c r="O62" s="38">
        <v>53086.611065454701</v>
      </c>
      <c r="P62" s="38">
        <v>53422.46911351107</v>
      </c>
      <c r="Q62" s="38">
        <v>67776.048802695048</v>
      </c>
      <c r="R62" s="38">
        <v>68765.40138862739</v>
      </c>
      <c r="S62" s="38">
        <v>64751.760937035826</v>
      </c>
      <c r="T62" s="38">
        <v>46831.135887316457</v>
      </c>
      <c r="U62" s="38">
        <v>38492.961290545732</v>
      </c>
      <c r="V62" s="38">
        <v>34551.321973789469</v>
      </c>
      <c r="W62" s="38">
        <v>27845.873919958758</v>
      </c>
      <c r="X62" s="38">
        <v>22631.232953078594</v>
      </c>
      <c r="Y62" s="38">
        <v>23617.169784568901</v>
      </c>
      <c r="Z62" s="38">
        <v>27411.481548477837</v>
      </c>
      <c r="AA62" s="38">
        <v>23042.79230192578</v>
      </c>
      <c r="AB62" s="38">
        <v>25748.161373009836</v>
      </c>
      <c r="AC62" s="38">
        <v>24147.608883694134</v>
      </c>
      <c r="AD62" s="38">
        <v>24584.893224679476</v>
      </c>
      <c r="AE62" s="38">
        <v>20832.61616340507</v>
      </c>
      <c r="AF62" s="38">
        <v>17352.138941298417</v>
      </c>
      <c r="AG62" s="12">
        <f>AF62/Q62-1</f>
        <v>-0.74397830431495393</v>
      </c>
    </row>
    <row r="63" spans="1:33" ht="12" customHeight="1" thickBot="1" x14ac:dyDescent="0.25">
      <c r="A63" s="34" t="s">
        <v>99</v>
      </c>
      <c r="B63" s="39">
        <v>49300.527587422439</v>
      </c>
      <c r="C63" s="39">
        <v>48782.149702774004</v>
      </c>
      <c r="D63" s="39">
        <v>37565.152771015171</v>
      </c>
      <c r="E63" s="39">
        <v>37323.530539546984</v>
      </c>
      <c r="F63" s="39">
        <v>33263.264562077384</v>
      </c>
      <c r="G63" s="39">
        <v>27686.637349007797</v>
      </c>
      <c r="H63" s="39">
        <v>32117.442099022868</v>
      </c>
      <c r="I63" s="39">
        <v>27281.280844121124</v>
      </c>
      <c r="J63" s="39">
        <v>27526.503537136818</v>
      </c>
      <c r="K63" s="39">
        <v>31308.344330795437</v>
      </c>
      <c r="L63" s="39">
        <v>26161.916435071096</v>
      </c>
      <c r="M63" s="39">
        <v>38753.932680134705</v>
      </c>
      <c r="N63" s="39">
        <v>30339.400405975648</v>
      </c>
      <c r="O63" s="39">
        <v>32480.621814215341</v>
      </c>
      <c r="P63" s="39">
        <v>30555.905912370636</v>
      </c>
      <c r="Q63" s="39">
        <v>32505.052977987696</v>
      </c>
      <c r="R63" s="39">
        <v>30080.18752365034</v>
      </c>
      <c r="S63" s="39">
        <v>33869.202902381265</v>
      </c>
      <c r="T63" s="39">
        <v>30195.496151320629</v>
      </c>
      <c r="U63" s="39">
        <v>25322.774165038878</v>
      </c>
      <c r="V63" s="39">
        <v>33791.911751459251</v>
      </c>
      <c r="W63" s="39">
        <v>27717.202283929499</v>
      </c>
      <c r="X63" s="39">
        <v>25157.830713151288</v>
      </c>
      <c r="Y63" s="39">
        <v>28374.081215569066</v>
      </c>
      <c r="Z63" s="39">
        <v>27441.7232452016</v>
      </c>
      <c r="AA63" s="39">
        <v>21797.412717302821</v>
      </c>
      <c r="AB63" s="39">
        <v>18777.651162386326</v>
      </c>
      <c r="AC63" s="39">
        <v>19305.626369138547</v>
      </c>
      <c r="AD63" s="39">
        <v>22852.73317094137</v>
      </c>
      <c r="AE63" s="39">
        <v>13406.874169244616</v>
      </c>
      <c r="AF63" s="39">
        <v>20858.178293090379</v>
      </c>
      <c r="AG63" s="12">
        <f t="shared" si="4"/>
        <v>-0.35830966627817951</v>
      </c>
    </row>
    <row r="64" spans="1:33" ht="12.75" customHeight="1" x14ac:dyDescent="0.2">
      <c r="A64" s="13" t="s">
        <v>57</v>
      </c>
      <c r="B64" s="14">
        <v>23582.712946752599</v>
      </c>
      <c r="C64" s="14">
        <v>23509.483528182602</v>
      </c>
      <c r="D64" s="14">
        <v>23248.336132886801</v>
      </c>
      <c r="E64" s="14">
        <v>23070.8115779461</v>
      </c>
      <c r="F64" s="14">
        <v>22297.961082297301</v>
      </c>
      <c r="G64" s="14">
        <v>22226.395190710598</v>
      </c>
      <c r="H64" s="14">
        <v>20362.558906582301</v>
      </c>
      <c r="I64" s="14">
        <v>20061.889476149201</v>
      </c>
      <c r="J64" s="14">
        <v>19240.6682552436</v>
      </c>
      <c r="K64" s="14">
        <v>19367.7745360888</v>
      </c>
      <c r="L64" s="14">
        <v>18728.4808615929</v>
      </c>
      <c r="M64" s="14">
        <v>19034.071355726599</v>
      </c>
      <c r="N64" s="14">
        <v>19090.197254253399</v>
      </c>
      <c r="O64" s="14">
        <v>16477.794240763302</v>
      </c>
      <c r="P64" s="14">
        <v>16039.894195102899</v>
      </c>
      <c r="Q64" s="14">
        <v>15884.280452053301</v>
      </c>
      <c r="R64" s="14">
        <v>15625.102312376101</v>
      </c>
      <c r="S64" s="14">
        <v>16000.8589695836</v>
      </c>
      <c r="T64" s="14">
        <v>16512.3157656527</v>
      </c>
      <c r="U64" s="14">
        <v>16384.838105708099</v>
      </c>
      <c r="V64" s="14">
        <v>16234.7745982182</v>
      </c>
      <c r="W64" s="14">
        <v>15756.369932122199</v>
      </c>
      <c r="X64" s="14">
        <v>14397.7884334317</v>
      </c>
      <c r="Y64" s="14">
        <v>13399.511453847799</v>
      </c>
      <c r="Z64" s="14">
        <v>13359.399278385799</v>
      </c>
      <c r="AA64" s="14">
        <v>12860.482442737301</v>
      </c>
      <c r="AB64" s="14">
        <v>13387.168682469401</v>
      </c>
      <c r="AC64" s="14">
        <v>13661.478636559699</v>
      </c>
      <c r="AD64" s="14">
        <v>13525.8421433934</v>
      </c>
      <c r="AE64" s="14">
        <v>13139.2010962646</v>
      </c>
      <c r="AF64" s="14">
        <v>12981.1427087175</v>
      </c>
      <c r="AG64" s="12">
        <f t="shared" si="2"/>
        <v>-0.18276797316056725</v>
      </c>
    </row>
    <row r="65" spans="1:33" x14ac:dyDescent="0.2">
      <c r="A65" s="15" t="s">
        <v>58</v>
      </c>
      <c r="B65" s="18">
        <v>17064.7528518535</v>
      </c>
      <c r="C65" s="18">
        <v>17049.736699048899</v>
      </c>
      <c r="D65" s="18">
        <v>16878.216187205198</v>
      </c>
      <c r="E65" s="18">
        <v>16832.389486345401</v>
      </c>
      <c r="F65" s="18">
        <v>16179.7844374126</v>
      </c>
      <c r="G65" s="18">
        <v>16318.179974242399</v>
      </c>
      <c r="H65" s="18">
        <v>14734.5033745662</v>
      </c>
      <c r="I65" s="18">
        <v>14605.4903749244</v>
      </c>
      <c r="J65" s="18">
        <v>13831.5680357079</v>
      </c>
      <c r="K65" s="18">
        <v>13970.708548503</v>
      </c>
      <c r="L65" s="18">
        <v>13751.5451236105</v>
      </c>
      <c r="M65" s="18">
        <v>13802.935798246701</v>
      </c>
      <c r="N65" s="18">
        <v>13998.839188163</v>
      </c>
      <c r="O65" s="18">
        <v>12936.785321585799</v>
      </c>
      <c r="P65" s="18">
        <v>12446.344287428899</v>
      </c>
      <c r="Q65" s="18">
        <v>12267.1411378591</v>
      </c>
      <c r="R65" s="18">
        <v>11958.845338934299</v>
      </c>
      <c r="S65" s="18">
        <v>12271.518494280401</v>
      </c>
      <c r="T65" s="18">
        <v>12724.0362023251</v>
      </c>
      <c r="U65" s="18">
        <v>12636.601780290999</v>
      </c>
      <c r="V65" s="18">
        <v>12948.579550779699</v>
      </c>
      <c r="W65" s="18">
        <v>12488.620647800901</v>
      </c>
      <c r="X65" s="18">
        <v>11109.718410904399</v>
      </c>
      <c r="Y65" s="18">
        <v>10247.655433681401</v>
      </c>
      <c r="Z65" s="18">
        <v>10211.9913615565</v>
      </c>
      <c r="AA65" s="18">
        <v>9702.9887686238599</v>
      </c>
      <c r="AB65" s="18">
        <v>9987.2253278971402</v>
      </c>
      <c r="AC65" s="18">
        <v>10317.335171873599</v>
      </c>
      <c r="AD65" s="18">
        <v>10108.1763084087</v>
      </c>
      <c r="AE65" s="18">
        <v>9904.9302545040791</v>
      </c>
      <c r="AF65" s="18">
        <v>9531.5497324813296</v>
      </c>
      <c r="AG65" s="12">
        <f t="shared" si="2"/>
        <v>-0.22300154328013178</v>
      </c>
    </row>
    <row r="66" spans="1:33" ht="12.75" customHeight="1" x14ac:dyDescent="0.2">
      <c r="A66" s="15" t="s">
        <v>59</v>
      </c>
      <c r="B66" s="18">
        <v>21.688548924340498</v>
      </c>
      <c r="C66" s="18">
        <v>29.913654918717398</v>
      </c>
      <c r="D66" s="18">
        <v>38.138760913094899</v>
      </c>
      <c r="E66" s="18">
        <v>46.3638669074723</v>
      </c>
      <c r="F66" s="18">
        <v>54.588972901849601</v>
      </c>
      <c r="G66" s="18">
        <v>62.814078896226597</v>
      </c>
      <c r="H66" s="18">
        <v>71.039184890604005</v>
      </c>
      <c r="I66" s="18">
        <v>79.264290884981506</v>
      </c>
      <c r="J66" s="18">
        <v>87.489396879358907</v>
      </c>
      <c r="K66" s="18">
        <v>95.714502873736294</v>
      </c>
      <c r="L66" s="18">
        <v>103.939608868113</v>
      </c>
      <c r="M66" s="18">
        <v>112.164714862491</v>
      </c>
      <c r="N66" s="18">
        <v>120.389820856868</v>
      </c>
      <c r="O66" s="18">
        <v>128.614926851246</v>
      </c>
      <c r="P66" s="18">
        <v>136.840032845623</v>
      </c>
      <c r="Q66" s="18">
        <v>145.06513884</v>
      </c>
      <c r="R66" s="18">
        <v>156.20776667999999</v>
      </c>
      <c r="S66" s="18">
        <v>164.92557636000001</v>
      </c>
      <c r="T66" s="18">
        <v>177.55087086</v>
      </c>
      <c r="U66" s="18">
        <v>186.25560814439999</v>
      </c>
      <c r="V66" s="18">
        <v>210.67640722440001</v>
      </c>
      <c r="W66" s="18">
        <v>244.7515250244</v>
      </c>
      <c r="X66" s="18">
        <v>249.00487220880001</v>
      </c>
      <c r="Y66" s="18">
        <v>253.26774005760001</v>
      </c>
      <c r="Z66" s="18">
        <v>257.02929600120001</v>
      </c>
      <c r="AA66" s="18">
        <v>260.62983378360002</v>
      </c>
      <c r="AB66" s="18">
        <v>267.35527935931799</v>
      </c>
      <c r="AC66" s="18">
        <v>271.57709137463002</v>
      </c>
      <c r="AD66" s="18">
        <v>275.941759595657</v>
      </c>
      <c r="AE66" s="18">
        <v>278.01103666907602</v>
      </c>
      <c r="AF66" s="18">
        <v>281.58666281265801</v>
      </c>
      <c r="AG66" s="12">
        <f t="shared" si="2"/>
        <v>0.9411049757670229</v>
      </c>
    </row>
    <row r="67" spans="1:33" ht="18" customHeight="1" x14ac:dyDescent="0.2">
      <c r="A67" s="15" t="s">
        <v>60</v>
      </c>
      <c r="B67" s="18">
        <v>86.500937817785697</v>
      </c>
      <c r="C67" s="18">
        <v>86.648339359355305</v>
      </c>
      <c r="D67" s="18">
        <v>86.787105818528403</v>
      </c>
      <c r="E67" s="18">
        <v>86.920359503522306</v>
      </c>
      <c r="F67" s="18">
        <v>87.061490419369406</v>
      </c>
      <c r="G67" s="18">
        <v>92.752771347652597</v>
      </c>
      <c r="H67" s="18">
        <v>66.890294527512296</v>
      </c>
      <c r="I67" s="18">
        <v>28.498582921678501</v>
      </c>
      <c r="J67" s="18">
        <v>28.621172748861401</v>
      </c>
      <c r="K67" s="18">
        <v>29.325568882446799</v>
      </c>
      <c r="L67" s="18">
        <v>28.212514195710099</v>
      </c>
      <c r="M67" s="18">
        <v>28.362785964459299</v>
      </c>
      <c r="N67" s="18">
        <v>28.521775413558501</v>
      </c>
      <c r="O67" s="18">
        <v>28.688468053852301</v>
      </c>
      <c r="P67" s="18">
        <v>28.8459233444689</v>
      </c>
      <c r="Q67" s="18">
        <v>29.0183583726607</v>
      </c>
      <c r="R67" s="18">
        <v>29.3086010562422</v>
      </c>
      <c r="S67" s="18">
        <v>29.6705312195622</v>
      </c>
      <c r="T67" s="18">
        <v>30.1389311249084</v>
      </c>
      <c r="U67" s="18">
        <v>30.577141562580699</v>
      </c>
      <c r="V67" s="18">
        <v>30.362806605700701</v>
      </c>
      <c r="W67" s="18">
        <v>30.475238146900701</v>
      </c>
      <c r="X67" s="18">
        <v>30.629801780740699</v>
      </c>
      <c r="Y67" s="18">
        <v>31.081119583060701</v>
      </c>
      <c r="Z67" s="18">
        <v>31.499220380900699</v>
      </c>
      <c r="AA67" s="18">
        <v>31.1806931389007</v>
      </c>
      <c r="AB67" s="18">
        <v>31.331062638344701</v>
      </c>
      <c r="AC67" s="18">
        <v>31.457446360654298</v>
      </c>
      <c r="AD67" s="18">
        <v>31.414508582309299</v>
      </c>
      <c r="AE67" s="18">
        <v>31.383403080598001</v>
      </c>
      <c r="AF67" s="18">
        <v>31.466299785649099</v>
      </c>
      <c r="AG67" s="12">
        <f t="shared" si="2"/>
        <v>8.4358370020500395E-2</v>
      </c>
    </row>
    <row r="68" spans="1:33" ht="16.5" customHeight="1" x14ac:dyDescent="0.2">
      <c r="A68" s="15" t="s">
        <v>61</v>
      </c>
      <c r="B68" s="18">
        <v>6409.7706081569704</v>
      </c>
      <c r="C68" s="18">
        <v>6343.1848348555604</v>
      </c>
      <c r="D68" s="18">
        <v>6245.1940789499204</v>
      </c>
      <c r="E68" s="18">
        <v>6105.1378651896603</v>
      </c>
      <c r="F68" s="18">
        <v>5976.5261815634603</v>
      </c>
      <c r="G68" s="18">
        <v>5752.64836622436</v>
      </c>
      <c r="H68" s="18">
        <v>5490.1260525979096</v>
      </c>
      <c r="I68" s="18">
        <v>5348.6362274180901</v>
      </c>
      <c r="J68" s="18">
        <v>5292.9896499074202</v>
      </c>
      <c r="K68" s="18">
        <v>5272.0259158295803</v>
      </c>
      <c r="L68" s="18">
        <v>4844.7836149185396</v>
      </c>
      <c r="M68" s="18">
        <v>5090.6080566529099</v>
      </c>
      <c r="N68" s="18">
        <v>4942.4464698199899</v>
      </c>
      <c r="O68" s="18">
        <v>3383.70552427237</v>
      </c>
      <c r="P68" s="18">
        <v>3427.8639514839501</v>
      </c>
      <c r="Q68" s="18">
        <v>3443.0558169814999</v>
      </c>
      <c r="R68" s="18">
        <v>3480.7406057056401</v>
      </c>
      <c r="S68" s="18">
        <v>3534.7443677236001</v>
      </c>
      <c r="T68" s="18">
        <v>3580.58976134266</v>
      </c>
      <c r="U68" s="18">
        <v>3531.4035757101401</v>
      </c>
      <c r="V68" s="18">
        <v>3045.1558336084299</v>
      </c>
      <c r="W68" s="18">
        <v>2992.5225211500101</v>
      </c>
      <c r="X68" s="18">
        <v>3008.4353485377501</v>
      </c>
      <c r="Y68" s="18">
        <v>2867.5071605257899</v>
      </c>
      <c r="Z68" s="18">
        <v>2858.8794004472802</v>
      </c>
      <c r="AA68" s="18">
        <v>2865.6831471909099</v>
      </c>
      <c r="AB68" s="18">
        <v>3101.2570125746001</v>
      </c>
      <c r="AC68" s="18">
        <v>3041.1089269507502</v>
      </c>
      <c r="AD68" s="18">
        <v>3110.3095668067499</v>
      </c>
      <c r="AE68" s="18">
        <v>2924.8764020108702</v>
      </c>
      <c r="AF68" s="18">
        <v>3136.5400136379099</v>
      </c>
      <c r="AG68" s="12">
        <f t="shared" si="2"/>
        <v>-8.9024349193476016E-2</v>
      </c>
    </row>
    <row r="69" spans="1:33" ht="12" customHeight="1" thickBot="1" x14ac:dyDescent="0.25">
      <c r="A69" s="42" t="s">
        <v>62</v>
      </c>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12" t="e">
        <f t="shared" si="2"/>
        <v>#DIV/0!</v>
      </c>
    </row>
    <row r="70" spans="1:33" ht="12" customHeight="1" x14ac:dyDescent="0.2">
      <c r="A70" s="13" t="s">
        <v>63</v>
      </c>
      <c r="B70" s="14">
        <f t="shared" ref="B70:AF70" si="5">SUM(B64,B41,B10,B21,B30)</f>
        <v>640635.7328379415</v>
      </c>
      <c r="C70" s="14">
        <f t="shared" si="5"/>
        <v>625064.5476161273</v>
      </c>
      <c r="D70" s="14">
        <f t="shared" si="5"/>
        <v>560822.78230198799</v>
      </c>
      <c r="E70" s="14">
        <f t="shared" si="5"/>
        <v>538266.75574177271</v>
      </c>
      <c r="F70" s="14">
        <f t="shared" si="5"/>
        <v>534250.79091142584</v>
      </c>
      <c r="G70" s="14">
        <f t="shared" si="5"/>
        <v>517739.90272236901</v>
      </c>
      <c r="H70" s="14">
        <f t="shared" si="5"/>
        <v>523826.64968218445</v>
      </c>
      <c r="I70" s="14">
        <f t="shared" si="5"/>
        <v>528764.23611759953</v>
      </c>
      <c r="J70" s="14">
        <f t="shared" si="5"/>
        <v>527127.98404612718</v>
      </c>
      <c r="K70" s="14">
        <f t="shared" si="5"/>
        <v>544268.03438454936</v>
      </c>
      <c r="L70" s="14">
        <f t="shared" si="5"/>
        <v>569340.70442669548</v>
      </c>
      <c r="M70" s="14">
        <f t="shared" si="5"/>
        <v>586885.64053225133</v>
      </c>
      <c r="N70" s="14">
        <f t="shared" si="5"/>
        <v>586392.53662498307</v>
      </c>
      <c r="O70" s="14">
        <f t="shared" si="5"/>
        <v>598469.47407400399</v>
      </c>
      <c r="P70" s="14">
        <f t="shared" si="5"/>
        <v>592012.93016673974</v>
      </c>
      <c r="Q70" s="14">
        <f t="shared" si="5"/>
        <v>621130.00143146433</v>
      </c>
      <c r="R70" s="14">
        <f t="shared" si="5"/>
        <v>634675.00985431171</v>
      </c>
      <c r="S70" s="14">
        <f t="shared" si="5"/>
        <v>646316.96654117072</v>
      </c>
      <c r="T70" s="14">
        <f t="shared" si="5"/>
        <v>634861.84660226083</v>
      </c>
      <c r="U70" s="14">
        <f t="shared" si="5"/>
        <v>636678.3742369886</v>
      </c>
      <c r="V70" s="14">
        <f t="shared" si="5"/>
        <v>614964.02484118135</v>
      </c>
      <c r="W70" s="14">
        <f t="shared" si="5"/>
        <v>593812.57059632184</v>
      </c>
      <c r="X70" s="14">
        <f>SUM(X64,X41,X10,X21,X30)</f>
        <v>578026.70852755988</v>
      </c>
      <c r="Y70" s="14">
        <f t="shared" si="5"/>
        <v>561697.57951146853</v>
      </c>
      <c r="Z70" s="14">
        <f t="shared" si="5"/>
        <v>560544.96648362256</v>
      </c>
      <c r="AA70" s="14">
        <f t="shared" si="5"/>
        <v>549496.96240955405</v>
      </c>
      <c r="AB70" s="14">
        <f t="shared" si="5"/>
        <v>525227.9215534312</v>
      </c>
      <c r="AC70" s="14">
        <f t="shared" si="5"/>
        <v>524157.10937999137</v>
      </c>
      <c r="AD70" s="14">
        <f t="shared" si="5"/>
        <v>529999.07707950694</v>
      </c>
      <c r="AE70" s="14">
        <f t="shared" si="5"/>
        <v>516797.99275992182</v>
      </c>
      <c r="AF70" s="14">
        <f t="shared" si="5"/>
        <v>498112.39374666504</v>
      </c>
      <c r="AG70" s="12">
        <f t="shared" si="2"/>
        <v>-0.19805452546373759</v>
      </c>
    </row>
    <row r="71" spans="1:33" ht="12.75" customHeight="1" x14ac:dyDescent="0.2">
      <c r="B71" s="71"/>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row>
    <row r="72" spans="1:33" ht="12.75" customHeight="1" x14ac:dyDescent="0.2">
      <c r="B72" s="74"/>
      <c r="C72" s="74"/>
      <c r="D72" s="74"/>
      <c r="E72" s="72"/>
      <c r="F72" s="72"/>
      <c r="G72" s="72"/>
      <c r="H72" s="72"/>
      <c r="I72" s="72"/>
      <c r="J72" s="72"/>
      <c r="K72" s="72"/>
      <c r="L72" s="72"/>
      <c r="M72" s="72"/>
      <c r="N72" s="72"/>
      <c r="O72" s="72"/>
      <c r="P72" s="72"/>
      <c r="Q72" s="72"/>
      <c r="R72" s="72"/>
      <c r="S72" s="72"/>
      <c r="T72" s="72"/>
      <c r="U72" s="72"/>
      <c r="V72" s="72"/>
      <c r="W72" s="72"/>
      <c r="X72" s="72"/>
      <c r="Y72" s="72"/>
      <c r="Z72" s="72"/>
      <c r="AA72" s="72"/>
      <c r="AB72" s="72"/>
      <c r="AC72" s="72"/>
      <c r="AD72" s="72"/>
      <c r="AE72" s="72"/>
      <c r="AF72" s="72"/>
    </row>
    <row r="73" spans="1:33" x14ac:dyDescent="0.2">
      <c r="A73" s="59" t="s">
        <v>101</v>
      </c>
    </row>
  </sheetData>
  <mergeCells count="1">
    <mergeCell ref="B8:Z8"/>
  </mergeCells>
  <phoneticPr fontId="12" type="noConversion"/>
  <dataValidations count="1">
    <dataValidation allowBlank="1" showInputMessage="1" showErrorMessage="1" sqref="A6:AG6 A42 A47 V2:AF5 B3:B5 C2:T5 A2:A5"/>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90" zoomScaleNormal="90" workbookViewId="0">
      <pane xSplit="1" ySplit="1" topLeftCell="B2" activePane="bottomRight" state="frozen"/>
      <selection pane="topRight" activeCell="B1" sqref="B1"/>
      <selection pane="bottomLeft" activeCell="A2" sqref="A2"/>
      <selection pane="bottomRight"/>
    </sheetView>
  </sheetViews>
  <sheetFormatPr defaultRowHeight="12.75" x14ac:dyDescent="0.2"/>
  <cols>
    <col min="1" max="1" width="3.2851562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76"/>
  <sheetViews>
    <sheetView tabSelected="1" zoomScale="80" zoomScaleNormal="80" workbookViewId="0">
      <pane xSplit="1" ySplit="9" topLeftCell="Y10" activePane="bottomRight" state="frozen"/>
      <selection activeCell="A7" sqref="A7"/>
      <selection pane="topRight" activeCell="A7" sqref="A7"/>
      <selection pane="bottomLeft" activeCell="A7" sqref="A7"/>
      <selection pane="bottomRight" activeCell="A7" sqref="A7"/>
    </sheetView>
  </sheetViews>
  <sheetFormatPr defaultColWidth="9.140625" defaultRowHeight="12.75" customHeight="1" x14ac:dyDescent="0.2"/>
  <cols>
    <col min="1" max="1" width="56.85546875" style="59" bestFit="1" customWidth="1"/>
    <col min="2" max="25" width="16.85546875" style="59" customWidth="1"/>
    <col min="26" max="32" width="16.42578125" style="59" customWidth="1"/>
    <col min="33" max="33" width="16" style="59" bestFit="1" customWidth="1"/>
    <col min="34" max="16384" width="9.140625" style="59"/>
  </cols>
  <sheetData>
    <row r="1" spans="1:33" ht="12.75" customHeight="1" x14ac:dyDescent="0.2">
      <c r="A1" s="58" t="s">
        <v>103</v>
      </c>
      <c r="B1" s="59" t="s">
        <v>110</v>
      </c>
    </row>
    <row r="2" spans="1:33" ht="17.25" customHeight="1" x14ac:dyDescent="0.2">
      <c r="A2" s="60" t="s">
        <v>112</v>
      </c>
      <c r="C2" s="61"/>
      <c r="D2" s="61"/>
      <c r="E2" s="61"/>
      <c r="F2" s="61"/>
      <c r="G2" s="61"/>
      <c r="H2" s="61"/>
      <c r="I2" s="61"/>
      <c r="J2" s="61"/>
      <c r="K2" s="61"/>
      <c r="L2" s="61"/>
      <c r="M2" s="61"/>
      <c r="N2" s="61"/>
      <c r="O2" s="61"/>
      <c r="P2" s="61"/>
      <c r="Q2" s="61"/>
      <c r="R2" s="61"/>
      <c r="S2" s="61"/>
      <c r="T2" s="61"/>
      <c r="U2" s="62"/>
      <c r="V2" s="63"/>
      <c r="W2" s="63"/>
      <c r="X2" s="63"/>
      <c r="Y2" s="63"/>
      <c r="Z2" s="63"/>
      <c r="AA2" s="63"/>
      <c r="AB2" s="63"/>
      <c r="AC2" s="63"/>
      <c r="AD2" s="63"/>
      <c r="AE2" s="63"/>
      <c r="AF2" s="63"/>
    </row>
    <row r="3" spans="1:33" ht="15.75" customHeight="1" x14ac:dyDescent="0.2">
      <c r="A3" s="60" t="s">
        <v>111</v>
      </c>
      <c r="B3" s="64" t="s">
        <v>0</v>
      </c>
      <c r="C3" s="61"/>
      <c r="D3" s="61"/>
      <c r="E3" s="61"/>
      <c r="F3" s="61"/>
      <c r="G3" s="61"/>
      <c r="H3" s="61"/>
      <c r="I3" s="61"/>
      <c r="J3" s="61"/>
      <c r="K3" s="61"/>
      <c r="L3" s="61"/>
      <c r="M3" s="61"/>
      <c r="N3" s="61"/>
      <c r="O3" s="61"/>
      <c r="P3" s="61"/>
      <c r="Q3" s="61"/>
      <c r="R3" s="61"/>
      <c r="S3" s="61"/>
      <c r="T3" s="61"/>
      <c r="U3" s="62"/>
      <c r="V3" s="65"/>
      <c r="W3" s="65"/>
      <c r="X3" s="65"/>
      <c r="Y3" s="65"/>
      <c r="Z3" s="65"/>
      <c r="AA3" s="65"/>
      <c r="AB3" s="65"/>
      <c r="AC3" s="65"/>
      <c r="AD3" s="65"/>
      <c r="AE3" s="65"/>
      <c r="AF3" s="65"/>
    </row>
    <row r="4" spans="1:33" ht="15.75" customHeight="1" x14ac:dyDescent="0.2">
      <c r="A4" s="60" t="s">
        <v>104</v>
      </c>
      <c r="B4" s="66">
        <v>2022</v>
      </c>
      <c r="C4" s="61"/>
      <c r="D4" s="61"/>
      <c r="E4" s="61"/>
      <c r="F4" s="61"/>
      <c r="G4" s="61"/>
      <c r="H4" s="61"/>
      <c r="I4" s="61"/>
      <c r="J4" s="61"/>
      <c r="K4" s="61"/>
      <c r="L4" s="61"/>
      <c r="M4" s="61"/>
      <c r="N4" s="61"/>
      <c r="O4" s="61"/>
      <c r="P4" s="61"/>
      <c r="Q4" s="61"/>
      <c r="R4" s="61"/>
      <c r="S4" s="61"/>
      <c r="T4" s="61"/>
      <c r="U4" s="62"/>
      <c r="V4" s="63"/>
      <c r="W4" s="63"/>
      <c r="X4" s="63"/>
      <c r="Y4" s="63"/>
      <c r="Z4" s="63"/>
      <c r="AA4" s="63"/>
      <c r="AB4" s="63"/>
      <c r="AC4" s="63"/>
      <c r="AD4" s="63"/>
      <c r="AE4" s="63"/>
      <c r="AF4" s="63"/>
    </row>
    <row r="5" spans="1:33" ht="15.75" customHeight="1" x14ac:dyDescent="0.2">
      <c r="A5" s="60" t="s">
        <v>105</v>
      </c>
      <c r="B5" s="67">
        <v>2020</v>
      </c>
      <c r="C5" s="61"/>
      <c r="D5" s="61"/>
      <c r="E5" s="61"/>
      <c r="F5" s="61"/>
      <c r="G5" s="61"/>
      <c r="H5" s="61"/>
      <c r="I5" s="61"/>
      <c r="J5" s="61"/>
      <c r="K5" s="61"/>
      <c r="L5" s="61"/>
      <c r="M5" s="61"/>
      <c r="N5" s="61"/>
      <c r="O5" s="61"/>
      <c r="P5" s="61"/>
      <c r="Q5" s="61"/>
      <c r="R5" s="61"/>
      <c r="S5" s="61"/>
      <c r="T5" s="61"/>
      <c r="U5" s="62"/>
      <c r="V5" s="63"/>
      <c r="W5" s="63"/>
      <c r="X5" s="63"/>
      <c r="Y5" s="63"/>
      <c r="Z5" s="63"/>
      <c r="AA5" s="63"/>
      <c r="AB5" s="63"/>
      <c r="AC5" s="63"/>
      <c r="AD5" s="63"/>
      <c r="AE5" s="63"/>
      <c r="AF5" s="63"/>
    </row>
    <row r="6" spans="1:33" ht="12.75" customHeight="1" thickBot="1"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ht="60" customHeight="1" x14ac:dyDescent="0.2">
      <c r="A7" s="6" t="s">
        <v>2</v>
      </c>
      <c r="B7" s="7" t="s">
        <v>3</v>
      </c>
      <c r="C7" s="7" t="s">
        <v>4</v>
      </c>
      <c r="D7" s="7" t="s">
        <v>5</v>
      </c>
      <c r="E7" s="7" t="s">
        <v>6</v>
      </c>
      <c r="F7" s="7" t="s">
        <v>7</v>
      </c>
      <c r="G7" s="7" t="s">
        <v>8</v>
      </c>
      <c r="H7" s="7" t="s">
        <v>9</v>
      </c>
      <c r="I7" s="7" t="s">
        <v>10</v>
      </c>
      <c r="J7" s="7" t="s">
        <v>11</v>
      </c>
      <c r="K7" s="7" t="s">
        <v>12</v>
      </c>
      <c r="L7" s="27" t="s">
        <v>13</v>
      </c>
      <c r="M7" s="27" t="s">
        <v>14</v>
      </c>
      <c r="N7" s="27" t="s">
        <v>15</v>
      </c>
      <c r="O7" s="27" t="s">
        <v>16</v>
      </c>
      <c r="P7" s="27" t="s">
        <v>17</v>
      </c>
      <c r="Q7" s="27" t="s">
        <v>18</v>
      </c>
      <c r="R7" s="27" t="s">
        <v>19</v>
      </c>
      <c r="S7" s="27" t="s">
        <v>20</v>
      </c>
      <c r="T7" s="27" t="s">
        <v>21</v>
      </c>
      <c r="U7" s="27" t="s">
        <v>22</v>
      </c>
      <c r="V7" s="27" t="s">
        <v>23</v>
      </c>
      <c r="W7" s="27" t="s">
        <v>1</v>
      </c>
      <c r="X7" s="27" t="s">
        <v>24</v>
      </c>
      <c r="Y7" s="27" t="s">
        <v>25</v>
      </c>
      <c r="Z7" s="27" t="s">
        <v>66</v>
      </c>
      <c r="AA7" s="27" t="s">
        <v>67</v>
      </c>
      <c r="AB7" s="27" t="s">
        <v>71</v>
      </c>
      <c r="AC7" s="27" t="s">
        <v>90</v>
      </c>
      <c r="AD7" s="27" t="s">
        <v>91</v>
      </c>
      <c r="AE7" s="27" t="s">
        <v>92</v>
      </c>
      <c r="AF7" s="27" t="s">
        <v>93</v>
      </c>
      <c r="AG7" s="8" t="s">
        <v>79</v>
      </c>
    </row>
    <row r="8" spans="1:33" ht="12.75" customHeight="1" thickBot="1" x14ac:dyDescent="0.25">
      <c r="A8" s="9"/>
      <c r="B8" s="79"/>
      <c r="C8" s="79"/>
      <c r="D8" s="79"/>
      <c r="E8" s="79"/>
      <c r="F8" s="79"/>
      <c r="G8" s="79"/>
      <c r="H8" s="79"/>
      <c r="I8" s="79"/>
      <c r="J8" s="79"/>
      <c r="K8" s="79"/>
      <c r="L8" s="79"/>
      <c r="M8" s="79"/>
      <c r="N8" s="79"/>
      <c r="O8" s="79"/>
      <c r="P8" s="79"/>
      <c r="Q8" s="79"/>
      <c r="R8" s="79"/>
      <c r="S8" s="79"/>
      <c r="T8" s="79"/>
      <c r="U8" s="79"/>
      <c r="V8" s="79"/>
      <c r="W8" s="79"/>
      <c r="X8" s="79"/>
      <c r="Y8" s="79"/>
      <c r="Z8" s="80"/>
      <c r="AA8" s="57"/>
      <c r="AB8" s="57"/>
      <c r="AC8" s="57"/>
      <c r="AD8" s="57"/>
      <c r="AE8" s="57"/>
      <c r="AF8" s="57"/>
      <c r="AG8" s="10" t="s">
        <v>26</v>
      </c>
    </row>
    <row r="9" spans="1:33" ht="15" customHeight="1" thickTop="1" thickBot="1" x14ac:dyDescent="0.25">
      <c r="A9" s="52" t="s">
        <v>102</v>
      </c>
      <c r="B9" s="56">
        <f t="shared" ref="B9:AF9" si="0">B70</f>
        <v>180078.87888195596</v>
      </c>
      <c r="C9" s="56">
        <f t="shared" si="0"/>
        <v>168595.21798435322</v>
      </c>
      <c r="D9" s="56">
        <f t="shared" si="0"/>
        <v>154858.27436754017</v>
      </c>
      <c r="E9" s="56">
        <f t="shared" si="0"/>
        <v>141730.51244097308</v>
      </c>
      <c r="F9" s="56">
        <f t="shared" si="0"/>
        <v>144393.82168532134</v>
      </c>
      <c r="G9" s="56">
        <f t="shared" si="0"/>
        <v>133061.52914213258</v>
      </c>
      <c r="H9" s="56">
        <f t="shared" si="0"/>
        <v>132760.14469251578</v>
      </c>
      <c r="I9" s="56">
        <f t="shared" si="0"/>
        <v>139889.20365307809</v>
      </c>
      <c r="J9" s="56">
        <f t="shared" si="0"/>
        <v>137980.11546793251</v>
      </c>
      <c r="K9" s="56">
        <f t="shared" si="0"/>
        <v>140336.57668527658</v>
      </c>
      <c r="L9" s="56">
        <f t="shared" si="0"/>
        <v>154903.33683700539</v>
      </c>
      <c r="M9" s="56">
        <f t="shared" si="0"/>
        <v>158808.64014876861</v>
      </c>
      <c r="N9" s="56">
        <f t="shared" si="0"/>
        <v>155199.42312585373</v>
      </c>
      <c r="O9" s="56">
        <f t="shared" si="0"/>
        <v>150816.33623159383</v>
      </c>
      <c r="P9" s="56">
        <f t="shared" si="0"/>
        <v>154872.03395687707</v>
      </c>
      <c r="Q9" s="56">
        <f t="shared" si="0"/>
        <v>161633.68950043927</v>
      </c>
      <c r="R9" s="56">
        <f t="shared" si="0"/>
        <v>164544.16240192595</v>
      </c>
      <c r="S9" s="56">
        <f t="shared" si="0"/>
        <v>170978.00390749858</v>
      </c>
      <c r="T9" s="56">
        <f t="shared" si="0"/>
        <v>167551.17467895689</v>
      </c>
      <c r="U9" s="56">
        <f t="shared" si="0"/>
        <v>163482.22932444021</v>
      </c>
      <c r="V9" s="56">
        <f t="shared" si="0"/>
        <v>155943.47807427915</v>
      </c>
      <c r="W9" s="56">
        <f t="shared" si="0"/>
        <v>156721.23313296749</v>
      </c>
      <c r="X9" s="56">
        <f t="shared" si="0"/>
        <v>158772.01004423754</v>
      </c>
      <c r="Y9" s="56">
        <f t="shared" si="0"/>
        <v>150947.18915714548</v>
      </c>
      <c r="Z9" s="56">
        <f t="shared" si="0"/>
        <v>149097.85584468677</v>
      </c>
      <c r="AA9" s="56">
        <f t="shared" si="0"/>
        <v>142596.76343045622</v>
      </c>
      <c r="AB9" s="56">
        <f t="shared" si="0"/>
        <v>134275.0540747937</v>
      </c>
      <c r="AC9" s="56">
        <f t="shared" si="0"/>
        <v>137208.71987602604</v>
      </c>
      <c r="AD9" s="56">
        <f t="shared" si="0"/>
        <v>143477.90935004788</v>
      </c>
      <c r="AE9" s="56">
        <f t="shared" si="0"/>
        <v>135279.33363856605</v>
      </c>
      <c r="AF9" s="56">
        <f t="shared" si="0"/>
        <v>132407.64323979639</v>
      </c>
      <c r="AG9" s="51">
        <f t="shared" ref="AG9:AG40" si="1">AF9/Q9-1</f>
        <v>-0.18081655099856797</v>
      </c>
    </row>
    <row r="10" spans="1:33" ht="12" customHeight="1" x14ac:dyDescent="0.2">
      <c r="A10" s="48" t="s">
        <v>27</v>
      </c>
      <c r="B10" s="14">
        <v>104565.236835755</v>
      </c>
      <c r="C10" s="14">
        <v>103485.295180003</v>
      </c>
      <c r="D10" s="14">
        <v>104676.867055717</v>
      </c>
      <c r="E10" s="14">
        <v>105930.03520101499</v>
      </c>
      <c r="F10" s="14">
        <v>103649.53584613399</v>
      </c>
      <c r="G10" s="14">
        <v>104932.099640727</v>
      </c>
      <c r="H10" s="14">
        <v>107344.66661813</v>
      </c>
      <c r="I10" s="14">
        <v>110246.473190623</v>
      </c>
      <c r="J10" s="14">
        <v>110979.390401339</v>
      </c>
      <c r="K10" s="14">
        <v>111197.673425799</v>
      </c>
      <c r="L10" s="14">
        <v>113230.427409782</v>
      </c>
      <c r="M10" s="14">
        <v>116168.90866657801</v>
      </c>
      <c r="N10" s="14">
        <v>115977.873211792</v>
      </c>
      <c r="O10" s="14">
        <v>115745.338070778</v>
      </c>
      <c r="P10" s="14">
        <v>118656.370940345</v>
      </c>
      <c r="Q10" s="14">
        <v>119211.523758739</v>
      </c>
      <c r="R10" s="14">
        <v>122129.967871229</v>
      </c>
      <c r="S10" s="14">
        <v>126597.795976761</v>
      </c>
      <c r="T10" s="14">
        <v>127199.74387404299</v>
      </c>
      <c r="U10" s="14">
        <v>124631.545012459</v>
      </c>
      <c r="V10" s="14">
        <v>119858.69590436399</v>
      </c>
      <c r="W10" s="14">
        <v>118025.28981790799</v>
      </c>
      <c r="X10" s="14">
        <v>116723.19825496701</v>
      </c>
      <c r="Y10" s="14">
        <v>113286.36129082501</v>
      </c>
      <c r="Z10" s="14">
        <v>110783.24755737701</v>
      </c>
      <c r="AA10" s="14">
        <v>109095.113582858</v>
      </c>
      <c r="AB10" s="14">
        <v>111412.416226203</v>
      </c>
      <c r="AC10" s="14">
        <v>110042.655317732</v>
      </c>
      <c r="AD10" s="14">
        <v>110805.65228729699</v>
      </c>
      <c r="AE10" s="14">
        <v>107999.787403404</v>
      </c>
      <c r="AF10" s="14">
        <v>103569.295211501</v>
      </c>
      <c r="AG10" s="12">
        <f t="shared" si="1"/>
        <v>-0.13121406432900595</v>
      </c>
    </row>
    <row r="11" spans="1:33" ht="12" customHeight="1" x14ac:dyDescent="0.2">
      <c r="A11" s="40" t="s">
        <v>28</v>
      </c>
      <c r="B11" s="16">
        <v>79682.250609711802</v>
      </c>
      <c r="C11" s="16">
        <v>79292.8600605502</v>
      </c>
      <c r="D11" s="16">
        <v>79546.168464620903</v>
      </c>
      <c r="E11" s="16">
        <v>81750.330169620007</v>
      </c>
      <c r="F11" s="16">
        <v>82170.061129774695</v>
      </c>
      <c r="G11" s="16">
        <v>84615.185017030904</v>
      </c>
      <c r="H11" s="16">
        <v>85912.325818774305</v>
      </c>
      <c r="I11" s="16">
        <v>87659.535905628596</v>
      </c>
      <c r="J11" s="16">
        <v>88404.861447047893</v>
      </c>
      <c r="K11" s="16">
        <v>90756.106479172493</v>
      </c>
      <c r="L11" s="16">
        <v>92174.911009168602</v>
      </c>
      <c r="M11" s="16">
        <v>95446.527490168402</v>
      </c>
      <c r="N11" s="16">
        <v>96128.780788128701</v>
      </c>
      <c r="O11" s="16">
        <v>96996.476451162598</v>
      </c>
      <c r="P11" s="16">
        <v>99380.793506425194</v>
      </c>
      <c r="Q11" s="16">
        <v>99383.166231418698</v>
      </c>
      <c r="R11" s="16">
        <v>100980.004637127</v>
      </c>
      <c r="S11" s="16">
        <v>103678.152497433</v>
      </c>
      <c r="T11" s="16">
        <v>105636.858277598</v>
      </c>
      <c r="U11" s="16">
        <v>103210.28504231101</v>
      </c>
      <c r="V11" s="16">
        <v>101297.079926497</v>
      </c>
      <c r="W11" s="16">
        <v>98673.705106890906</v>
      </c>
      <c r="X11" s="16">
        <v>98621.820598730104</v>
      </c>
      <c r="Y11" s="16">
        <v>96161.748454857996</v>
      </c>
      <c r="Z11" s="16">
        <v>94483.0323963751</v>
      </c>
      <c r="AA11" s="16">
        <v>91360.698732775898</v>
      </c>
      <c r="AB11" s="16">
        <v>94413.209480459394</v>
      </c>
      <c r="AC11" s="16">
        <v>94256.900035480605</v>
      </c>
      <c r="AD11" s="16">
        <v>95941.970511802298</v>
      </c>
      <c r="AE11" s="16">
        <v>95339.104642545994</v>
      </c>
      <c r="AF11" s="16">
        <v>91060.819084147501</v>
      </c>
      <c r="AG11" s="12">
        <f t="shared" si="1"/>
        <v>-8.3740008120612663E-2</v>
      </c>
    </row>
    <row r="12" spans="1:33" ht="12" customHeight="1" x14ac:dyDescent="0.2">
      <c r="A12" s="50" t="s">
        <v>29</v>
      </c>
      <c r="B12" s="18">
        <v>48140.692755407203</v>
      </c>
      <c r="C12" s="18">
        <v>48268.520521375904</v>
      </c>
      <c r="D12" s="18">
        <v>48667.206252445401</v>
      </c>
      <c r="E12" s="18">
        <v>50198.163240428497</v>
      </c>
      <c r="F12" s="18">
        <v>49807.941878256301</v>
      </c>
      <c r="G12" s="18">
        <v>50787.021387312299</v>
      </c>
      <c r="H12" s="18">
        <v>51575.6175477258</v>
      </c>
      <c r="I12" s="18">
        <v>53540.552168607697</v>
      </c>
      <c r="J12" s="18">
        <v>54109.005906238999</v>
      </c>
      <c r="K12" s="18">
        <v>56173.294938370003</v>
      </c>
      <c r="L12" s="18">
        <v>57161.340618558803</v>
      </c>
      <c r="M12" s="18">
        <v>60050.729909466303</v>
      </c>
      <c r="N12" s="18">
        <v>60316.335106209401</v>
      </c>
      <c r="O12" s="18">
        <v>60544.252126397798</v>
      </c>
      <c r="P12" s="18">
        <v>62221.448042614298</v>
      </c>
      <c r="Q12" s="18">
        <v>61996.321986470502</v>
      </c>
      <c r="R12" s="18">
        <v>63649.7698368048</v>
      </c>
      <c r="S12" s="18">
        <v>66382.322295745893</v>
      </c>
      <c r="T12" s="18">
        <v>67751.535438694002</v>
      </c>
      <c r="U12" s="18">
        <v>66919.977108903302</v>
      </c>
      <c r="V12" s="18">
        <v>64289.172164846001</v>
      </c>
      <c r="W12" s="18">
        <v>60234.442367500698</v>
      </c>
      <c r="X12" s="18">
        <v>60545.077117770197</v>
      </c>
      <c r="Y12" s="18">
        <v>57928.482762975596</v>
      </c>
      <c r="Z12" s="18">
        <v>56024.352007166599</v>
      </c>
      <c r="AA12" s="18">
        <v>52381.227879062702</v>
      </c>
      <c r="AB12" s="18">
        <v>55941.607072623403</v>
      </c>
      <c r="AC12" s="18">
        <v>55243.366385556699</v>
      </c>
      <c r="AD12" s="18">
        <v>55875.575154839098</v>
      </c>
      <c r="AE12" s="18">
        <v>55841.0107890254</v>
      </c>
      <c r="AF12" s="18">
        <v>53695.344023419799</v>
      </c>
      <c r="AG12" s="12">
        <f t="shared" si="1"/>
        <v>-0.13389468434695584</v>
      </c>
    </row>
    <row r="13" spans="1:33" x14ac:dyDescent="0.2">
      <c r="A13" s="50" t="s">
        <v>30</v>
      </c>
      <c r="B13" s="18">
        <v>8998.7702153792507</v>
      </c>
      <c r="C13" s="18">
        <v>8726.7239371796095</v>
      </c>
      <c r="D13" s="18">
        <v>8286.0054407169191</v>
      </c>
      <c r="E13" s="18">
        <v>8415.77560679618</v>
      </c>
      <c r="F13" s="18">
        <v>8817.9194945303698</v>
      </c>
      <c r="G13" s="18">
        <v>9026.2021582903708</v>
      </c>
      <c r="H13" s="18">
        <v>9003.3289372233794</v>
      </c>
      <c r="I13" s="18">
        <v>8554.4429369713307</v>
      </c>
      <c r="J13" s="18">
        <v>8737.4093480027404</v>
      </c>
      <c r="K13" s="18">
        <v>8599.3708761550206</v>
      </c>
      <c r="L13" s="18">
        <v>8526.0149373454096</v>
      </c>
      <c r="M13" s="18">
        <v>8746.6259187224605</v>
      </c>
      <c r="N13" s="18">
        <v>8872.1158892052608</v>
      </c>
      <c r="O13" s="18">
        <v>8752.7417585334006</v>
      </c>
      <c r="P13" s="18">
        <v>8829.7428877356997</v>
      </c>
      <c r="Q13" s="18">
        <v>8793.5980094187198</v>
      </c>
      <c r="R13" s="18">
        <v>8436.5119144813707</v>
      </c>
      <c r="S13" s="18">
        <v>8145.7864968194099</v>
      </c>
      <c r="T13" s="18">
        <v>8474.1407158324</v>
      </c>
      <c r="U13" s="18">
        <v>6490.3076985985699</v>
      </c>
      <c r="V13" s="18">
        <v>6530.9040264748</v>
      </c>
      <c r="W13" s="18">
        <v>7016.2094235668801</v>
      </c>
      <c r="X13" s="18">
        <v>6655.3617006658096</v>
      </c>
      <c r="Y13" s="18">
        <v>6736.8034719192201</v>
      </c>
      <c r="Z13" s="18">
        <v>7072.0018407426196</v>
      </c>
      <c r="AA13" s="18">
        <v>6561.6924103144402</v>
      </c>
      <c r="AB13" s="18">
        <v>6376.72698581654</v>
      </c>
      <c r="AC13" s="18">
        <v>6294.8722850485601</v>
      </c>
      <c r="AD13" s="18">
        <v>6663.1031883536098</v>
      </c>
      <c r="AE13" s="18">
        <v>6834.6674969293499</v>
      </c>
      <c r="AF13" s="18">
        <v>6741.3688033782</v>
      </c>
      <c r="AG13" s="12">
        <f t="shared" si="1"/>
        <v>-0.23337764631069113</v>
      </c>
    </row>
    <row r="14" spans="1:33" ht="12" customHeight="1" x14ac:dyDescent="0.2">
      <c r="A14" s="50" t="s">
        <v>31</v>
      </c>
      <c r="B14" s="18">
        <v>18712.674356822899</v>
      </c>
      <c r="C14" s="18">
        <v>18439.173455598298</v>
      </c>
      <c r="D14" s="18">
        <v>18656.248673620201</v>
      </c>
      <c r="E14" s="18">
        <v>19098.865996475899</v>
      </c>
      <c r="F14" s="18">
        <v>19542.783306281301</v>
      </c>
      <c r="G14" s="18">
        <v>20696.506399508598</v>
      </c>
      <c r="H14" s="18">
        <v>21185.275783477999</v>
      </c>
      <c r="I14" s="18">
        <v>21374.993971632099</v>
      </c>
      <c r="J14" s="18">
        <v>21332.296177689499</v>
      </c>
      <c r="K14" s="18">
        <v>21748.457552720902</v>
      </c>
      <c r="L14" s="18">
        <v>22179.653340476401</v>
      </c>
      <c r="M14" s="18">
        <v>22112.2363376744</v>
      </c>
      <c r="N14" s="18">
        <v>22401.560903450001</v>
      </c>
      <c r="O14" s="18">
        <v>22967.672091379602</v>
      </c>
      <c r="P14" s="18">
        <v>23623.570318372698</v>
      </c>
      <c r="Q14" s="18">
        <v>23922.0126342931</v>
      </c>
      <c r="R14" s="18">
        <v>24139.803082117</v>
      </c>
      <c r="S14" s="18">
        <v>24442.029182202899</v>
      </c>
      <c r="T14" s="18">
        <v>24720.2357909606</v>
      </c>
      <c r="U14" s="18">
        <v>25071.618740426598</v>
      </c>
      <c r="V14" s="18">
        <v>25717.4783494767</v>
      </c>
      <c r="W14" s="18">
        <v>26479.449794567601</v>
      </c>
      <c r="X14" s="18">
        <v>26379.052714465</v>
      </c>
      <c r="Y14" s="18">
        <v>26411.743487965501</v>
      </c>
      <c r="Z14" s="18">
        <v>26352.950092100498</v>
      </c>
      <c r="AA14" s="18">
        <v>27177.496153960001</v>
      </c>
      <c r="AB14" s="18">
        <v>26653.356429887099</v>
      </c>
      <c r="AC14" s="18">
        <v>27386.542255219301</v>
      </c>
      <c r="AD14" s="18">
        <v>28007.804037831302</v>
      </c>
      <c r="AE14" s="18">
        <v>27662.009405111599</v>
      </c>
      <c r="AF14" s="18">
        <v>25873.943303682001</v>
      </c>
      <c r="AG14" s="12">
        <f t="shared" si="1"/>
        <v>8.1595587262199398E-2</v>
      </c>
    </row>
    <row r="15" spans="1:33" ht="12" customHeight="1" x14ac:dyDescent="0.2">
      <c r="A15" s="50" t="s">
        <v>32</v>
      </c>
      <c r="B15" s="18">
        <v>3830.1132821023798</v>
      </c>
      <c r="C15" s="18">
        <v>3858.4421463962799</v>
      </c>
      <c r="D15" s="18">
        <v>3936.7080978383601</v>
      </c>
      <c r="E15" s="18">
        <v>4037.5253259194401</v>
      </c>
      <c r="F15" s="18">
        <v>4001.4164507067098</v>
      </c>
      <c r="G15" s="18">
        <v>4105.4550719196504</v>
      </c>
      <c r="H15" s="18">
        <v>4148.1035503471503</v>
      </c>
      <c r="I15" s="18">
        <v>4189.5468284174704</v>
      </c>
      <c r="J15" s="18">
        <v>4226.1500151166601</v>
      </c>
      <c r="K15" s="18">
        <v>4234.98311192654</v>
      </c>
      <c r="L15" s="18">
        <v>4307.9021127879296</v>
      </c>
      <c r="M15" s="18">
        <v>4536.9353243052701</v>
      </c>
      <c r="N15" s="18">
        <v>4538.7688892639699</v>
      </c>
      <c r="O15" s="18">
        <v>4731.8104748517299</v>
      </c>
      <c r="P15" s="18">
        <v>4706.03225770257</v>
      </c>
      <c r="Q15" s="18">
        <v>4671.2336012364003</v>
      </c>
      <c r="R15" s="18">
        <v>4753.9198037236201</v>
      </c>
      <c r="S15" s="18">
        <v>4708.0145226648101</v>
      </c>
      <c r="T15" s="18">
        <v>4690.9463321107396</v>
      </c>
      <c r="U15" s="18">
        <v>4728.3814943828602</v>
      </c>
      <c r="V15" s="18">
        <v>4759.5253856998497</v>
      </c>
      <c r="W15" s="18">
        <v>4943.6035212557799</v>
      </c>
      <c r="X15" s="18">
        <v>5042.3290658290498</v>
      </c>
      <c r="Y15" s="18">
        <v>5084.7187319977202</v>
      </c>
      <c r="Z15" s="18">
        <v>5033.7284563652902</v>
      </c>
      <c r="AA15" s="18">
        <v>5240.28228943877</v>
      </c>
      <c r="AB15" s="18">
        <v>5441.5189921323499</v>
      </c>
      <c r="AC15" s="18">
        <v>5332.1191096560497</v>
      </c>
      <c r="AD15" s="18">
        <v>5395.4881307782598</v>
      </c>
      <c r="AE15" s="18">
        <v>5001.4169514796504</v>
      </c>
      <c r="AF15" s="18">
        <v>4750.16295366758</v>
      </c>
      <c r="AG15" s="12">
        <f t="shared" si="1"/>
        <v>1.6896896873298761E-2</v>
      </c>
    </row>
    <row r="16" spans="1:33" ht="12" customHeight="1" x14ac:dyDescent="0.2">
      <c r="A16" s="50" t="s">
        <v>113</v>
      </c>
      <c r="B16" s="18" t="s">
        <v>100</v>
      </c>
      <c r="C16" s="18" t="s">
        <v>100</v>
      </c>
      <c r="D16" s="18" t="s">
        <v>100</v>
      </c>
      <c r="E16" s="18" t="s">
        <v>100</v>
      </c>
      <c r="F16" s="18" t="s">
        <v>100</v>
      </c>
      <c r="G16" s="18" t="s">
        <v>100</v>
      </c>
      <c r="H16" s="18" t="s">
        <v>100</v>
      </c>
      <c r="I16" s="18" t="s">
        <v>100</v>
      </c>
      <c r="J16" s="18" t="s">
        <v>100</v>
      </c>
      <c r="K16" s="18" t="s">
        <v>100</v>
      </c>
      <c r="L16" s="18" t="s">
        <v>100</v>
      </c>
      <c r="M16" s="18" t="s">
        <v>100</v>
      </c>
      <c r="N16" s="18" t="s">
        <v>100</v>
      </c>
      <c r="O16" s="18" t="s">
        <v>100</v>
      </c>
      <c r="P16" s="18" t="s">
        <v>100</v>
      </c>
      <c r="Q16" s="18" t="s">
        <v>100</v>
      </c>
      <c r="R16" s="18" t="s">
        <v>100</v>
      </c>
      <c r="S16" s="18" t="s">
        <v>100</v>
      </c>
      <c r="T16" s="18" t="s">
        <v>100</v>
      </c>
      <c r="U16" s="18" t="s">
        <v>100</v>
      </c>
      <c r="V16" s="18" t="s">
        <v>100</v>
      </c>
      <c r="W16" s="18" t="s">
        <v>100</v>
      </c>
      <c r="X16" s="18" t="s">
        <v>100</v>
      </c>
      <c r="Y16" s="18" t="s">
        <v>100</v>
      </c>
      <c r="Z16" s="18" t="s">
        <v>100</v>
      </c>
      <c r="AA16" s="18" t="s">
        <v>100</v>
      </c>
      <c r="AB16" s="18" t="s">
        <v>100</v>
      </c>
      <c r="AC16" s="18" t="s">
        <v>100</v>
      </c>
      <c r="AD16" s="18" t="s">
        <v>100</v>
      </c>
      <c r="AE16" s="18" t="s">
        <v>100</v>
      </c>
      <c r="AF16" s="18" t="s">
        <v>100</v>
      </c>
      <c r="AG16" s="12" t="e">
        <f t="shared" si="1"/>
        <v>#VALUE!</v>
      </c>
    </row>
    <row r="17" spans="1:33" ht="12" customHeight="1" x14ac:dyDescent="0.2">
      <c r="A17" s="40" t="s">
        <v>33</v>
      </c>
      <c r="B17" s="16">
        <v>24882.9862260429</v>
      </c>
      <c r="C17" s="16">
        <v>24192.435119452501</v>
      </c>
      <c r="D17" s="16">
        <v>25130.698591096399</v>
      </c>
      <c r="E17" s="16">
        <v>24179.705031395199</v>
      </c>
      <c r="F17" s="16">
        <v>21479.474716359298</v>
      </c>
      <c r="G17" s="16">
        <v>20316.914623695699</v>
      </c>
      <c r="H17" s="16">
        <v>21432.340799355501</v>
      </c>
      <c r="I17" s="16">
        <v>22586.937284994401</v>
      </c>
      <c r="J17" s="16">
        <v>22574.528954291301</v>
      </c>
      <c r="K17" s="16">
        <v>20441.566946626899</v>
      </c>
      <c r="L17" s="16">
        <v>21055.5164006136</v>
      </c>
      <c r="M17" s="16">
        <v>20722.381176409799</v>
      </c>
      <c r="N17" s="16">
        <v>19849.092423662802</v>
      </c>
      <c r="O17" s="16">
        <v>18748.8616196154</v>
      </c>
      <c r="P17" s="16">
        <v>19275.5774339202</v>
      </c>
      <c r="Q17" s="16">
        <v>19828.357527320699</v>
      </c>
      <c r="R17" s="16">
        <v>21149.963234102201</v>
      </c>
      <c r="S17" s="16">
        <v>22919.6434793277</v>
      </c>
      <c r="T17" s="16">
        <v>21562.885596444899</v>
      </c>
      <c r="U17" s="16">
        <v>21421.259970148199</v>
      </c>
      <c r="V17" s="16">
        <v>18561.615977866699</v>
      </c>
      <c r="W17" s="16">
        <v>19351.5847110174</v>
      </c>
      <c r="X17" s="16">
        <v>18101.3776562372</v>
      </c>
      <c r="Y17" s="16">
        <v>17124.612835967</v>
      </c>
      <c r="Z17" s="16">
        <v>16300.215161002099</v>
      </c>
      <c r="AA17" s="16">
        <v>17734.414850082099</v>
      </c>
      <c r="AB17" s="16">
        <v>16999.206745743399</v>
      </c>
      <c r="AC17" s="16">
        <v>15785.755282251201</v>
      </c>
      <c r="AD17" s="16">
        <v>14863.681775494701</v>
      </c>
      <c r="AE17" s="16">
        <v>12660.6827608577</v>
      </c>
      <c r="AF17" s="16">
        <v>12508.476127353</v>
      </c>
      <c r="AG17" s="12">
        <f t="shared" si="1"/>
        <v>-0.36916226620797654</v>
      </c>
    </row>
    <row r="18" spans="1:33" ht="12" customHeight="1" x14ac:dyDescent="0.2">
      <c r="A18" s="50" t="s">
        <v>34</v>
      </c>
      <c r="B18" s="18">
        <v>21627.752672952302</v>
      </c>
      <c r="C18" s="18">
        <v>21527.525567941299</v>
      </c>
      <c r="D18" s="18">
        <v>22392.727246205101</v>
      </c>
      <c r="E18" s="18">
        <v>22374.735442727499</v>
      </c>
      <c r="F18" s="18">
        <v>19753.1531421035</v>
      </c>
      <c r="G18" s="18">
        <v>18853.781056973901</v>
      </c>
      <c r="H18" s="18">
        <v>20315.401361615601</v>
      </c>
      <c r="I18" s="18">
        <v>21302.1676965812</v>
      </c>
      <c r="J18" s="18">
        <v>21513.444780403301</v>
      </c>
      <c r="K18" s="18">
        <v>19595.057681913499</v>
      </c>
      <c r="L18" s="18">
        <v>20005.457859976301</v>
      </c>
      <c r="M18" s="18">
        <v>19695.9749158095</v>
      </c>
      <c r="N18" s="18">
        <v>18859.182324138801</v>
      </c>
      <c r="O18" s="18">
        <v>17807.125984175302</v>
      </c>
      <c r="P18" s="18">
        <v>18335.360438664</v>
      </c>
      <c r="Q18" s="18">
        <v>19018.725744959302</v>
      </c>
      <c r="R18" s="18">
        <v>20305.501322063599</v>
      </c>
      <c r="S18" s="18">
        <v>22012.703588477601</v>
      </c>
      <c r="T18" s="18">
        <v>20685.0653511565</v>
      </c>
      <c r="U18" s="18">
        <v>20497.9133969252</v>
      </c>
      <c r="V18" s="18">
        <v>17816.891596596899</v>
      </c>
      <c r="W18" s="18">
        <v>18527.161565516399</v>
      </c>
      <c r="X18" s="18">
        <v>17338.747488532401</v>
      </c>
      <c r="Y18" s="18">
        <v>16514.1939609281</v>
      </c>
      <c r="Z18" s="18">
        <v>15662.4595840443</v>
      </c>
      <c r="AA18" s="18">
        <v>17070.8228769614</v>
      </c>
      <c r="AB18" s="18">
        <v>16446.386654450002</v>
      </c>
      <c r="AC18" s="18">
        <v>15205.5469899486</v>
      </c>
      <c r="AD18" s="18">
        <v>14285.785845967301</v>
      </c>
      <c r="AE18" s="18">
        <v>12190.584447503399</v>
      </c>
      <c r="AF18" s="18">
        <v>11972.371726544499</v>
      </c>
      <c r="AG18" s="12">
        <f t="shared" si="1"/>
        <v>-0.37049559013081401</v>
      </c>
    </row>
    <row r="19" spans="1:33" ht="12.75" customHeight="1" x14ac:dyDescent="0.2">
      <c r="A19" s="50" t="s">
        <v>35</v>
      </c>
      <c r="B19" s="18">
        <v>3255.2335530906198</v>
      </c>
      <c r="C19" s="18">
        <v>2664.9095515112499</v>
      </c>
      <c r="D19" s="18">
        <v>2737.9713448912898</v>
      </c>
      <c r="E19" s="18">
        <v>1804.96958866771</v>
      </c>
      <c r="F19" s="18">
        <v>1726.32157425576</v>
      </c>
      <c r="G19" s="18">
        <v>1463.13356672178</v>
      </c>
      <c r="H19" s="18">
        <v>1116.9394377398801</v>
      </c>
      <c r="I19" s="18">
        <v>1284.7695884131399</v>
      </c>
      <c r="J19" s="18">
        <v>1061.0841738880299</v>
      </c>
      <c r="K19" s="18">
        <v>846.50926471340904</v>
      </c>
      <c r="L19" s="18">
        <v>1050.05854063731</v>
      </c>
      <c r="M19" s="18">
        <v>1026.4062606003399</v>
      </c>
      <c r="N19" s="18">
        <v>989.91009952409695</v>
      </c>
      <c r="O19" s="18">
        <v>941.73563544003798</v>
      </c>
      <c r="P19" s="18">
        <v>940.21699525621295</v>
      </c>
      <c r="Q19" s="18">
        <v>809.63178236139504</v>
      </c>
      <c r="R19" s="18">
        <v>844.46191203864203</v>
      </c>
      <c r="S19" s="18">
        <v>906.93989085018495</v>
      </c>
      <c r="T19" s="18">
        <v>877.82024528832005</v>
      </c>
      <c r="U19" s="18">
        <v>923.34657322299495</v>
      </c>
      <c r="V19" s="18">
        <v>744.72438126982695</v>
      </c>
      <c r="W19" s="18">
        <v>824.42314550094102</v>
      </c>
      <c r="X19" s="18">
        <v>762.63016770477896</v>
      </c>
      <c r="Y19" s="18">
        <v>610.41887503893395</v>
      </c>
      <c r="Z19" s="18">
        <v>637.75557695780401</v>
      </c>
      <c r="AA19" s="18">
        <v>663.59197312071694</v>
      </c>
      <c r="AB19" s="18">
        <v>552.82009129337803</v>
      </c>
      <c r="AC19" s="18">
        <v>580.20829230256004</v>
      </c>
      <c r="AD19" s="18">
        <v>577.89592952739997</v>
      </c>
      <c r="AE19" s="18">
        <v>470.09831335436297</v>
      </c>
      <c r="AF19" s="18">
        <v>536.10440080849196</v>
      </c>
      <c r="AG19" s="12">
        <f t="shared" si="1"/>
        <v>-0.3378417047254807</v>
      </c>
    </row>
    <row r="20" spans="1:33" ht="12" customHeight="1" thickBot="1" x14ac:dyDescent="0.25">
      <c r="A20" s="49" t="s">
        <v>36</v>
      </c>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12" t="e">
        <f t="shared" si="1"/>
        <v>#DIV/0!</v>
      </c>
    </row>
    <row r="21" spans="1:33" ht="12" customHeight="1" x14ac:dyDescent="0.2">
      <c r="A21" s="13" t="s">
        <v>37</v>
      </c>
      <c r="B21" s="14">
        <v>13193.8046382107</v>
      </c>
      <c r="C21" s="14">
        <v>12866.459454288201</v>
      </c>
      <c r="D21" s="14">
        <v>12765.241501837399</v>
      </c>
      <c r="E21" s="14">
        <v>12537.3564345985</v>
      </c>
      <c r="F21" s="14">
        <v>13335.294346152999</v>
      </c>
      <c r="G21" s="14">
        <v>13449.434112115199</v>
      </c>
      <c r="H21" s="14">
        <v>13300.742533127501</v>
      </c>
      <c r="I21" s="14">
        <v>13233.9921745832</v>
      </c>
      <c r="J21" s="14">
        <v>13188.895552603</v>
      </c>
      <c r="K21" s="14">
        <v>13705.3630326688</v>
      </c>
      <c r="L21" s="14">
        <v>12907.628021091499</v>
      </c>
      <c r="M21" s="14">
        <v>11609.455613365701</v>
      </c>
      <c r="N21" s="14">
        <v>11596.0635753567</v>
      </c>
      <c r="O21" s="14">
        <v>12535.6196154506</v>
      </c>
      <c r="P21" s="14">
        <v>13485.9558206572</v>
      </c>
      <c r="Q21" s="14">
        <v>13929.986728312701</v>
      </c>
      <c r="R21" s="14">
        <v>14080.648101553301</v>
      </c>
      <c r="S21" s="14">
        <v>14673.9957954825</v>
      </c>
      <c r="T21" s="14">
        <v>14651.8810730471</v>
      </c>
      <c r="U21" s="14">
        <v>12281.5053662274</v>
      </c>
      <c r="V21" s="14">
        <v>14200.835914818999</v>
      </c>
      <c r="W21" s="14">
        <v>15079.8238178378</v>
      </c>
      <c r="X21" s="14">
        <v>12077.8365715163</v>
      </c>
      <c r="Y21" s="14">
        <v>11036.3830389629</v>
      </c>
      <c r="Z21" s="14">
        <v>10902.939928190401</v>
      </c>
      <c r="AA21" s="14">
        <v>11715.648765629699</v>
      </c>
      <c r="AB21" s="14">
        <v>12006.1841577506</v>
      </c>
      <c r="AC21" s="14">
        <v>12572.297179878</v>
      </c>
      <c r="AD21" s="14">
        <v>12862.8410490516</v>
      </c>
      <c r="AE21" s="14">
        <v>13027.343984935</v>
      </c>
      <c r="AF21" s="14">
        <v>12793.478000015701</v>
      </c>
      <c r="AG21" s="12">
        <f t="shared" si="1"/>
        <v>-8.1587208262520861E-2</v>
      </c>
    </row>
    <row r="22" spans="1:33" ht="12" customHeight="1" x14ac:dyDescent="0.2">
      <c r="A22" s="46" t="s">
        <v>38</v>
      </c>
      <c r="B22" s="18">
        <v>1684.106904706</v>
      </c>
      <c r="C22" s="18">
        <v>1566.8013546135501</v>
      </c>
      <c r="D22" s="18">
        <v>1522.5076995208201</v>
      </c>
      <c r="E22" s="18">
        <v>1613.74774827024</v>
      </c>
      <c r="F22" s="18">
        <v>1887.52585311235</v>
      </c>
      <c r="G22" s="18">
        <v>1813.0465434103501</v>
      </c>
      <c r="H22" s="18">
        <v>1842.57446773416</v>
      </c>
      <c r="I22" s="18">
        <v>1830.3629677014701</v>
      </c>
      <c r="J22" s="18">
        <v>1912.7807525175999</v>
      </c>
      <c r="K22" s="18">
        <v>1879.3727152674801</v>
      </c>
      <c r="L22" s="18">
        <v>1801.4004372142399</v>
      </c>
      <c r="M22" s="18">
        <v>1717.2607290225801</v>
      </c>
      <c r="N22" s="18">
        <v>1752.2111641961401</v>
      </c>
      <c r="O22" s="18">
        <v>1806.03521632205</v>
      </c>
      <c r="P22" s="18">
        <v>1775.3354677146399</v>
      </c>
      <c r="Q22" s="18">
        <v>1782.2680220954501</v>
      </c>
      <c r="R22" s="18">
        <v>1874.29662988579</v>
      </c>
      <c r="S22" s="18">
        <v>1974.57593151777</v>
      </c>
      <c r="T22" s="18">
        <v>1890.7213267279001</v>
      </c>
      <c r="U22" s="18">
        <v>1635.1555711813201</v>
      </c>
      <c r="V22" s="18">
        <v>1623.29556876315</v>
      </c>
      <c r="W22" s="18">
        <v>1766.6119611342499</v>
      </c>
      <c r="X22" s="18">
        <v>1410.7393892438299</v>
      </c>
      <c r="Y22" s="18">
        <v>1370.3017992999801</v>
      </c>
      <c r="Z22" s="18">
        <v>1383.39711353029</v>
      </c>
      <c r="AA22" s="18">
        <v>1294.6696079854401</v>
      </c>
      <c r="AB22" s="18">
        <v>1312.9124483870301</v>
      </c>
      <c r="AC22" s="18">
        <v>1401.2026842949399</v>
      </c>
      <c r="AD22" s="18">
        <v>1390.0657042612499</v>
      </c>
      <c r="AE22" s="18">
        <v>1385.47016378582</v>
      </c>
      <c r="AF22" s="18">
        <v>1300.6697182696901</v>
      </c>
      <c r="AG22" s="12">
        <f t="shared" si="1"/>
        <v>-0.2702165431097926</v>
      </c>
    </row>
    <row r="23" spans="1:33" ht="12" customHeight="1" x14ac:dyDescent="0.2">
      <c r="A23" s="46" t="s">
        <v>39</v>
      </c>
      <c r="B23" s="18" t="s">
        <v>100</v>
      </c>
      <c r="C23" s="18" t="s">
        <v>100</v>
      </c>
      <c r="D23" s="18" t="s">
        <v>100</v>
      </c>
      <c r="E23" s="18" t="s">
        <v>100</v>
      </c>
      <c r="F23" s="18" t="s">
        <v>100</v>
      </c>
      <c r="G23" s="18" t="s">
        <v>100</v>
      </c>
      <c r="H23" s="18" t="s">
        <v>100</v>
      </c>
      <c r="I23" s="18" t="s">
        <v>100</v>
      </c>
      <c r="J23" s="18" t="s">
        <v>100</v>
      </c>
      <c r="K23" s="18" t="s">
        <v>100</v>
      </c>
      <c r="L23" s="18" t="s">
        <v>100</v>
      </c>
      <c r="M23" s="18" t="s">
        <v>100</v>
      </c>
      <c r="N23" s="18" t="s">
        <v>100</v>
      </c>
      <c r="O23" s="18" t="s">
        <v>100</v>
      </c>
      <c r="P23" s="18" t="s">
        <v>100</v>
      </c>
      <c r="Q23" s="18" t="s">
        <v>100</v>
      </c>
      <c r="R23" s="18" t="s">
        <v>100</v>
      </c>
      <c r="S23" s="18" t="s">
        <v>100</v>
      </c>
      <c r="T23" s="18" t="s">
        <v>100</v>
      </c>
      <c r="U23" s="18" t="s">
        <v>100</v>
      </c>
      <c r="V23" s="18" t="s">
        <v>100</v>
      </c>
      <c r="W23" s="18" t="s">
        <v>100</v>
      </c>
      <c r="X23" s="18" t="s">
        <v>100</v>
      </c>
      <c r="Y23" s="18" t="s">
        <v>100</v>
      </c>
      <c r="Z23" s="18" t="s">
        <v>100</v>
      </c>
      <c r="AA23" s="18" t="s">
        <v>100</v>
      </c>
      <c r="AB23" s="18" t="s">
        <v>100</v>
      </c>
      <c r="AC23" s="18" t="s">
        <v>100</v>
      </c>
      <c r="AD23" s="18" t="s">
        <v>100</v>
      </c>
      <c r="AE23" s="18" t="s">
        <v>100</v>
      </c>
      <c r="AF23" s="18" t="s">
        <v>100</v>
      </c>
      <c r="AG23" s="12" t="e">
        <f t="shared" si="1"/>
        <v>#VALUE!</v>
      </c>
    </row>
    <row r="24" spans="1:33" ht="12" customHeight="1" x14ac:dyDescent="0.2">
      <c r="A24" s="46" t="s">
        <v>40</v>
      </c>
      <c r="B24" s="18">
        <v>10103.2563035845</v>
      </c>
      <c r="C24" s="18">
        <v>9894.8216329923907</v>
      </c>
      <c r="D24" s="18">
        <v>9856.2498222889899</v>
      </c>
      <c r="E24" s="18">
        <v>9390.5563871088707</v>
      </c>
      <c r="F24" s="18">
        <v>10139.6682594253</v>
      </c>
      <c r="G24" s="18">
        <v>10198.500936526299</v>
      </c>
      <c r="H24" s="18">
        <v>10232.9790954128</v>
      </c>
      <c r="I24" s="18">
        <v>10123.0988378897</v>
      </c>
      <c r="J24" s="18">
        <v>9940.5367726806708</v>
      </c>
      <c r="K24" s="18">
        <v>10369.390671858</v>
      </c>
      <c r="L24" s="18">
        <v>9536.5156924788098</v>
      </c>
      <c r="M24" s="18">
        <v>8187.9293473322296</v>
      </c>
      <c r="N24" s="18">
        <v>7942.2980259766</v>
      </c>
      <c r="O24" s="18">
        <v>8618.9132176822204</v>
      </c>
      <c r="P24" s="18">
        <v>9363.3875863188805</v>
      </c>
      <c r="Q24" s="18">
        <v>9366.8549007712609</v>
      </c>
      <c r="R24" s="18">
        <v>9324.7974846200395</v>
      </c>
      <c r="S24" s="18">
        <v>9706.01378635117</v>
      </c>
      <c r="T24" s="18">
        <v>9515.7394749851301</v>
      </c>
      <c r="U24" s="18">
        <v>7417.4580737959204</v>
      </c>
      <c r="V24" s="18">
        <v>9188.4754841050799</v>
      </c>
      <c r="W24" s="18">
        <v>9702.7328455737406</v>
      </c>
      <c r="X24" s="18">
        <v>7323.9680109904702</v>
      </c>
      <c r="Y24" s="18">
        <v>5956.9640584449098</v>
      </c>
      <c r="Z24" s="18">
        <v>5555.2760403278799</v>
      </c>
      <c r="AA24" s="18">
        <v>6083.3735885235801</v>
      </c>
      <c r="AB24" s="18">
        <v>6354.4979975528004</v>
      </c>
      <c r="AC24" s="18">
        <v>6778.8176851279504</v>
      </c>
      <c r="AD24" s="18">
        <v>6999.6764665609799</v>
      </c>
      <c r="AE24" s="18">
        <v>6978.3684883708502</v>
      </c>
      <c r="AF24" s="18">
        <v>6834.0368163370704</v>
      </c>
      <c r="AG24" s="12">
        <f t="shared" si="1"/>
        <v>-0.27040219062490656</v>
      </c>
    </row>
    <row r="25" spans="1:33" ht="13.5" customHeight="1" x14ac:dyDescent="0.2">
      <c r="A25" s="47" t="s">
        <v>41</v>
      </c>
      <c r="B25" s="18">
        <v>65.954590437659803</v>
      </c>
      <c r="C25" s="18">
        <v>61.032606091922801</v>
      </c>
      <c r="D25" s="18">
        <v>60.704473801105998</v>
      </c>
      <c r="E25" s="18">
        <v>62.673267519022197</v>
      </c>
      <c r="F25" s="18">
        <v>63.985796697284599</v>
      </c>
      <c r="G25" s="18">
        <v>63.329532135171803</v>
      </c>
      <c r="H25" s="18">
        <v>65.626458156603306</v>
      </c>
      <c r="I25" s="18">
        <v>65.954590437659803</v>
      </c>
      <c r="J25" s="18">
        <v>65.954590437659803</v>
      </c>
      <c r="K25" s="18">
        <v>63.985796697284599</v>
      </c>
      <c r="L25" s="18">
        <v>66.938987334865701</v>
      </c>
      <c r="M25" s="18">
        <v>69.235913356297303</v>
      </c>
      <c r="N25" s="18">
        <v>70.548442534559598</v>
      </c>
      <c r="O25" s="18">
        <v>72.517331920000004</v>
      </c>
      <c r="P25" s="18">
        <v>66.662989341599996</v>
      </c>
      <c r="Q25" s="18">
        <v>64.903998099999995</v>
      </c>
      <c r="R25" s="18">
        <v>62.1784842</v>
      </c>
      <c r="S25" s="18">
        <v>58.797008599999998</v>
      </c>
      <c r="T25" s="18">
        <v>62.108849200000002</v>
      </c>
      <c r="U25" s="18">
        <v>74.530340499999994</v>
      </c>
      <c r="V25" s="18">
        <v>79.889450100000005</v>
      </c>
      <c r="W25" s="18">
        <v>70.056988099999998</v>
      </c>
      <c r="X25" s="18">
        <v>44.006534600000002</v>
      </c>
      <c r="Y25" s="18">
        <v>43.040000800000001</v>
      </c>
      <c r="Z25" s="18">
        <v>42.623722770000001</v>
      </c>
      <c r="AA25" s="18">
        <v>42.435569000000001</v>
      </c>
      <c r="AB25" s="18">
        <v>44.886721000000001</v>
      </c>
      <c r="AC25" s="18">
        <v>50.095419</v>
      </c>
      <c r="AD25" s="18">
        <v>43.967539000000002</v>
      </c>
      <c r="AE25" s="18">
        <v>40.555424000000002</v>
      </c>
      <c r="AF25" s="18">
        <v>38.939892</v>
      </c>
      <c r="AG25" s="12">
        <f t="shared" si="1"/>
        <v>-0.40003862412291047</v>
      </c>
    </row>
    <row r="26" spans="1:33" ht="13.5" customHeight="1" x14ac:dyDescent="0.2">
      <c r="A26" s="46" t="s">
        <v>42</v>
      </c>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12" t="e">
        <f t="shared" si="1"/>
        <v>#DIV/0!</v>
      </c>
    </row>
    <row r="27" spans="1:33" ht="12.75" customHeight="1" x14ac:dyDescent="0.2">
      <c r="A27" s="47" t="s">
        <v>43</v>
      </c>
      <c r="B27" s="69"/>
      <c r="C27" s="69"/>
      <c r="D27" s="69"/>
      <c r="E27" s="69"/>
      <c r="F27" s="18">
        <v>0.43682163596154999</v>
      </c>
      <c r="G27" s="18">
        <v>34.051875400083802</v>
      </c>
      <c r="H27" s="18">
        <v>86.534283669667403</v>
      </c>
      <c r="I27" s="18">
        <v>144.62315310122699</v>
      </c>
      <c r="J27" s="18">
        <v>205.65265772908199</v>
      </c>
      <c r="K27" s="18">
        <v>306.43787571532903</v>
      </c>
      <c r="L27" s="18">
        <v>389.53200316643699</v>
      </c>
      <c r="M27" s="18">
        <v>524.03279169201403</v>
      </c>
      <c r="N27" s="18">
        <v>656.25961768637296</v>
      </c>
      <c r="O27" s="18">
        <v>819.22028836227298</v>
      </c>
      <c r="P27" s="18">
        <v>981.87290880626006</v>
      </c>
      <c r="Q27" s="18">
        <v>1236.1488123332799</v>
      </c>
      <c r="R27" s="18">
        <v>1366.5778834335099</v>
      </c>
      <c r="S27" s="18">
        <v>1547.0529823904801</v>
      </c>
      <c r="T27" s="18">
        <v>1737.6875960326799</v>
      </c>
      <c r="U27" s="18">
        <v>1994.56370697323</v>
      </c>
      <c r="V27" s="18">
        <v>2181.51534880699</v>
      </c>
      <c r="W27" s="18">
        <v>2388.6782366643301</v>
      </c>
      <c r="X27" s="18">
        <v>2512.89456269637</v>
      </c>
      <c r="Y27" s="18">
        <v>2622.43863244575</v>
      </c>
      <c r="Z27" s="18">
        <v>2827.1180731874301</v>
      </c>
      <c r="AA27" s="18">
        <v>2988.8117412666402</v>
      </c>
      <c r="AB27" s="18">
        <v>3103.4442916080702</v>
      </c>
      <c r="AC27" s="18">
        <v>3169.95980003458</v>
      </c>
      <c r="AD27" s="18">
        <v>3158.82669128723</v>
      </c>
      <c r="AE27" s="18">
        <v>3408.1128664529401</v>
      </c>
      <c r="AF27" s="18">
        <v>3483.3654459179802</v>
      </c>
      <c r="AG27" s="12">
        <f t="shared" si="1"/>
        <v>1.8179175607045157</v>
      </c>
    </row>
    <row r="28" spans="1:33" ht="12.75" customHeight="1" x14ac:dyDescent="0.2">
      <c r="A28" s="20" t="s">
        <v>44</v>
      </c>
      <c r="B28" s="18">
        <v>77.873548293193295</v>
      </c>
      <c r="C28" s="18">
        <v>84.211872655408598</v>
      </c>
      <c r="D28" s="18">
        <v>90.720745768268898</v>
      </c>
      <c r="E28" s="18">
        <v>97.094109238287302</v>
      </c>
      <c r="F28" s="18">
        <v>103.455919949167</v>
      </c>
      <c r="G28" s="18">
        <v>110.513318272506</v>
      </c>
      <c r="H28" s="18">
        <v>98.106763137945293</v>
      </c>
      <c r="I28" s="18">
        <v>91.176955234683703</v>
      </c>
      <c r="J28" s="18">
        <v>82.660766526482902</v>
      </c>
      <c r="K28" s="18">
        <v>72.553138683358895</v>
      </c>
      <c r="L28" s="18">
        <v>73.335634582702198</v>
      </c>
      <c r="M28" s="18">
        <v>76.355147510252806</v>
      </c>
      <c r="N28" s="18">
        <v>78.487293915616803</v>
      </c>
      <c r="O28" s="18">
        <v>79.564983220436503</v>
      </c>
      <c r="P28" s="18">
        <v>79.798473605042602</v>
      </c>
      <c r="Q28" s="18">
        <v>67.575989825454997</v>
      </c>
      <c r="R28" s="18">
        <v>63.787368645294798</v>
      </c>
      <c r="S28" s="18">
        <v>59.334358462147101</v>
      </c>
      <c r="T28" s="18">
        <v>55.335391996193401</v>
      </c>
      <c r="U28" s="18">
        <v>49.206010418549099</v>
      </c>
      <c r="V28" s="18">
        <v>43.334870189148397</v>
      </c>
      <c r="W28" s="18">
        <v>39.2586354637588</v>
      </c>
      <c r="X28" s="18">
        <v>38.099913029734999</v>
      </c>
      <c r="Y28" s="18">
        <v>35.711354765341703</v>
      </c>
      <c r="Z28" s="18">
        <v>34.830515155148703</v>
      </c>
      <c r="AA28" s="18">
        <v>38.302983853412798</v>
      </c>
      <c r="AB28" s="18">
        <v>38.602966831653497</v>
      </c>
      <c r="AC28" s="18">
        <v>37.9921494354953</v>
      </c>
      <c r="AD28" s="18">
        <v>47.813874494696897</v>
      </c>
      <c r="AE28" s="18">
        <v>44.979336540713703</v>
      </c>
      <c r="AF28" s="18">
        <v>29.7974684660166</v>
      </c>
      <c r="AG28" s="12">
        <f t="shared" si="1"/>
        <v>-0.5590524305602953</v>
      </c>
    </row>
    <row r="29" spans="1:33" ht="12.75" customHeight="1" thickBot="1" x14ac:dyDescent="0.25">
      <c r="A29" s="19" t="s">
        <v>45</v>
      </c>
      <c r="B29" s="23" t="s">
        <v>100</v>
      </c>
      <c r="C29" s="23" t="s">
        <v>100</v>
      </c>
      <c r="D29" s="23" t="s">
        <v>100</v>
      </c>
      <c r="E29" s="23" t="s">
        <v>100</v>
      </c>
      <c r="F29" s="23" t="s">
        <v>100</v>
      </c>
      <c r="G29" s="23" t="s">
        <v>100</v>
      </c>
      <c r="H29" s="23" t="s">
        <v>100</v>
      </c>
      <c r="I29" s="23" t="s">
        <v>100</v>
      </c>
      <c r="J29" s="23" t="s">
        <v>100</v>
      </c>
      <c r="K29" s="23" t="s">
        <v>100</v>
      </c>
      <c r="L29" s="23" t="s">
        <v>100</v>
      </c>
      <c r="M29" s="23" t="s">
        <v>100</v>
      </c>
      <c r="N29" s="23" t="s">
        <v>100</v>
      </c>
      <c r="O29" s="23" t="s">
        <v>100</v>
      </c>
      <c r="P29" s="23" t="s">
        <v>100</v>
      </c>
      <c r="Q29" s="23" t="s">
        <v>100</v>
      </c>
      <c r="R29" s="23" t="s">
        <v>100</v>
      </c>
      <c r="S29" s="23" t="s">
        <v>100</v>
      </c>
      <c r="T29" s="23" t="s">
        <v>100</v>
      </c>
      <c r="U29" s="23" t="s">
        <v>100</v>
      </c>
      <c r="V29" s="23" t="s">
        <v>100</v>
      </c>
      <c r="W29" s="23" t="s">
        <v>100</v>
      </c>
      <c r="X29" s="23" t="s">
        <v>100</v>
      </c>
      <c r="Y29" s="23" t="s">
        <v>100</v>
      </c>
      <c r="Z29" s="23" t="s">
        <v>100</v>
      </c>
      <c r="AA29" s="23" t="s">
        <v>100</v>
      </c>
      <c r="AB29" s="23" t="s">
        <v>100</v>
      </c>
      <c r="AC29" s="23" t="s">
        <v>100</v>
      </c>
      <c r="AD29" s="23" t="s">
        <v>100</v>
      </c>
      <c r="AE29" s="23" t="s">
        <v>100</v>
      </c>
      <c r="AF29" s="23" t="s">
        <v>100</v>
      </c>
      <c r="AG29" s="12" t="e">
        <f t="shared" si="1"/>
        <v>#VALUE!</v>
      </c>
    </row>
    <row r="30" spans="1:33" ht="12" customHeight="1" x14ac:dyDescent="0.2">
      <c r="A30" s="13" t="s">
        <v>46</v>
      </c>
      <c r="B30" s="14">
        <v>28485.734701823199</v>
      </c>
      <c r="C30" s="14">
        <v>28101.050402946999</v>
      </c>
      <c r="D30" s="14">
        <v>26552.724539572198</v>
      </c>
      <c r="E30" s="14">
        <v>25458.196902812499</v>
      </c>
      <c r="F30" s="14">
        <v>25626.115263055599</v>
      </c>
      <c r="G30" s="14">
        <v>23177.833657754101</v>
      </c>
      <c r="H30" s="14">
        <v>24111.345915906499</v>
      </c>
      <c r="I30" s="14">
        <v>25022.988444053401</v>
      </c>
      <c r="J30" s="14">
        <v>24226.822186747599</v>
      </c>
      <c r="K30" s="14">
        <v>24286.440487293901</v>
      </c>
      <c r="L30" s="14">
        <v>24662.492335784998</v>
      </c>
      <c r="M30" s="14">
        <v>24903.2604180288</v>
      </c>
      <c r="N30" s="14">
        <v>23886.8715086544</v>
      </c>
      <c r="O30" s="14">
        <v>21282.0259291763</v>
      </c>
      <c r="P30" s="14">
        <v>22079.539775822799</v>
      </c>
      <c r="Q30" s="14">
        <v>21933.480770055899</v>
      </c>
      <c r="R30" s="14">
        <v>22182.194645048799</v>
      </c>
      <c r="S30" s="14">
        <v>19841.2056376287</v>
      </c>
      <c r="T30" s="14">
        <v>18980.885898763001</v>
      </c>
      <c r="U30" s="14">
        <v>18985.677247740699</v>
      </c>
      <c r="V30" s="14">
        <v>18322.151738975801</v>
      </c>
      <c r="W30" s="14">
        <v>19755.6721935889</v>
      </c>
      <c r="X30" s="14">
        <v>20616.9502480474</v>
      </c>
      <c r="Y30" s="14">
        <v>20575.424464510601</v>
      </c>
      <c r="Z30" s="14">
        <v>19516.3392220321</v>
      </c>
      <c r="AA30" s="14">
        <v>19437.305957469202</v>
      </c>
      <c r="AB30" s="14">
        <v>19823.939158625501</v>
      </c>
      <c r="AC30" s="14">
        <v>21501.218646682799</v>
      </c>
      <c r="AD30" s="14">
        <v>19192.376111040401</v>
      </c>
      <c r="AE30" s="14">
        <v>16275.4481398103</v>
      </c>
      <c r="AF30" s="14">
        <v>15324.353512854599</v>
      </c>
      <c r="AG30" s="12">
        <f t="shared" si="1"/>
        <v>-0.30132596492501251</v>
      </c>
    </row>
    <row r="31" spans="1:33" ht="12.75" customHeight="1" x14ac:dyDescent="0.2">
      <c r="A31" s="45" t="s">
        <v>47</v>
      </c>
      <c r="B31" s="18">
        <v>22879.824010023302</v>
      </c>
      <c r="C31" s="18">
        <v>22648.299651580201</v>
      </c>
      <c r="D31" s="18">
        <v>21247.288188692</v>
      </c>
      <c r="E31" s="18">
        <v>20183.370849866002</v>
      </c>
      <c r="F31" s="18">
        <v>20161.815109750201</v>
      </c>
      <c r="G31" s="18">
        <v>18360.941719515398</v>
      </c>
      <c r="H31" s="18">
        <v>18704.2722610971</v>
      </c>
      <c r="I31" s="18">
        <v>19077.709564094101</v>
      </c>
      <c r="J31" s="18">
        <v>18510.915028089999</v>
      </c>
      <c r="K31" s="18">
        <v>18433.6997491853</v>
      </c>
      <c r="L31" s="18">
        <v>18593.718885108501</v>
      </c>
      <c r="M31" s="18">
        <v>18458.0415484611</v>
      </c>
      <c r="N31" s="18">
        <v>17812.094522031199</v>
      </c>
      <c r="O31" s="18">
        <v>16508.629487766801</v>
      </c>
      <c r="P31" s="18">
        <v>16865.784354731601</v>
      </c>
      <c r="Q31" s="18">
        <v>16552.211009971699</v>
      </c>
      <c r="R31" s="18">
        <v>16654.352114953199</v>
      </c>
      <c r="S31" s="18">
        <v>15518.9640064502</v>
      </c>
      <c r="T31" s="18">
        <v>14839.4173529534</v>
      </c>
      <c r="U31" s="18">
        <v>14696.726078609199</v>
      </c>
      <c r="V31" s="18">
        <v>14022.7819884482</v>
      </c>
      <c r="W31" s="18">
        <v>14514.1965041928</v>
      </c>
      <c r="X31" s="18">
        <v>15198.620340900499</v>
      </c>
      <c r="Y31" s="18">
        <v>15114.729503562499</v>
      </c>
      <c r="Z31" s="18">
        <v>14499.880989305</v>
      </c>
      <c r="AA31" s="18">
        <v>14466.953411057801</v>
      </c>
      <c r="AB31" s="18">
        <v>14705.221121950201</v>
      </c>
      <c r="AC31" s="18">
        <v>15392.659384995701</v>
      </c>
      <c r="AD31" s="18">
        <v>14080.620480813001</v>
      </c>
      <c r="AE31" s="18">
        <v>12301.7014374386</v>
      </c>
      <c r="AF31" s="18">
        <v>11530.907370941</v>
      </c>
      <c r="AG31" s="12">
        <f t="shared" si="1"/>
        <v>-0.3033615047564141</v>
      </c>
    </row>
    <row r="32" spans="1:33" ht="12.75" customHeight="1" x14ac:dyDescent="0.2">
      <c r="A32" s="45" t="s">
        <v>48</v>
      </c>
      <c r="B32" s="18">
        <v>1908.994392223</v>
      </c>
      <c r="C32" s="18">
        <v>1868.9196345759699</v>
      </c>
      <c r="D32" s="18">
        <v>1789.8561213415701</v>
      </c>
      <c r="E32" s="18">
        <v>1747.2911654710499</v>
      </c>
      <c r="F32" s="18">
        <v>1764.6970575661701</v>
      </c>
      <c r="G32" s="18">
        <v>1628.03683283642</v>
      </c>
      <c r="H32" s="18">
        <v>1605.72516475981</v>
      </c>
      <c r="I32" s="18">
        <v>1637.9009972860399</v>
      </c>
      <c r="J32" s="18">
        <v>1666.2502646779201</v>
      </c>
      <c r="K32" s="18">
        <v>1623.8086578461</v>
      </c>
      <c r="L32" s="18">
        <v>1602.80048274559</v>
      </c>
      <c r="M32" s="18">
        <v>1681.4567960730301</v>
      </c>
      <c r="N32" s="18">
        <v>1653.41483121587</v>
      </c>
      <c r="O32" s="18">
        <v>1536.5199596848299</v>
      </c>
      <c r="P32" s="18">
        <v>1489.4259231451699</v>
      </c>
      <c r="Q32" s="18">
        <v>1645.70194656742</v>
      </c>
      <c r="R32" s="18">
        <v>1579.96495197997</v>
      </c>
      <c r="S32" s="18">
        <v>1575.4228979529601</v>
      </c>
      <c r="T32" s="18">
        <v>1535.3263142707799</v>
      </c>
      <c r="U32" s="18">
        <v>1451.85354294645</v>
      </c>
      <c r="V32" s="18">
        <v>1370.3994164073999</v>
      </c>
      <c r="W32" s="18">
        <v>1353.70311333935</v>
      </c>
      <c r="X32" s="18">
        <v>1416.2821557059499</v>
      </c>
      <c r="Y32" s="18">
        <v>1398.00410085218</v>
      </c>
      <c r="Z32" s="18">
        <v>1316.3716359484399</v>
      </c>
      <c r="AA32" s="18">
        <v>1322.5108802454299</v>
      </c>
      <c r="AB32" s="18">
        <v>1389.5790448610701</v>
      </c>
      <c r="AC32" s="18">
        <v>1434.40165574551</v>
      </c>
      <c r="AD32" s="18">
        <v>1341.21325925367</v>
      </c>
      <c r="AE32" s="18">
        <v>1198.46326898188</v>
      </c>
      <c r="AF32" s="18">
        <v>1155.5007049361</v>
      </c>
      <c r="AG32" s="12">
        <f t="shared" si="1"/>
        <v>-0.29786757113204754</v>
      </c>
    </row>
    <row r="33" spans="1:33" ht="12" customHeight="1" x14ac:dyDescent="0.2">
      <c r="A33" s="45" t="s">
        <v>49</v>
      </c>
      <c r="B33" s="18">
        <v>511.45065007436801</v>
      </c>
      <c r="C33" s="18">
        <v>410.85593657907799</v>
      </c>
      <c r="D33" s="18">
        <v>570.42427769955395</v>
      </c>
      <c r="E33" s="18">
        <v>569.31716144769496</v>
      </c>
      <c r="F33" s="18">
        <v>613.63886980664404</v>
      </c>
      <c r="G33" s="18">
        <v>598.65342597917697</v>
      </c>
      <c r="H33" s="18">
        <v>693.54209010609804</v>
      </c>
      <c r="I33" s="18">
        <v>767.57388844224101</v>
      </c>
      <c r="J33" s="18">
        <v>654.03240000000005</v>
      </c>
      <c r="K33" s="18">
        <v>658.48159999999996</v>
      </c>
      <c r="L33" s="18">
        <v>582.84519999999998</v>
      </c>
      <c r="M33" s="18">
        <v>778.61</v>
      </c>
      <c r="N33" s="18">
        <v>636.23559999999998</v>
      </c>
      <c r="O33" s="18">
        <v>200.214</v>
      </c>
      <c r="P33" s="18">
        <v>293.6472</v>
      </c>
      <c r="Q33" s="18">
        <v>227.79903999999999</v>
      </c>
      <c r="R33" s="18">
        <v>449.36919999999998</v>
      </c>
      <c r="S33" s="18">
        <v>87.649240000000006</v>
      </c>
      <c r="T33" s="18">
        <v>9.2187424</v>
      </c>
      <c r="U33" s="18">
        <v>32.007544799999998</v>
      </c>
      <c r="V33" s="18">
        <v>84.009794400000004</v>
      </c>
      <c r="W33" s="18">
        <v>333.48533680000003</v>
      </c>
      <c r="X33" s="18">
        <v>453.52030359999998</v>
      </c>
      <c r="Y33" s="18">
        <v>502.94384137200001</v>
      </c>
      <c r="Z33" s="18">
        <v>332.09923303199997</v>
      </c>
      <c r="AA33" s="18">
        <v>308.35576578799999</v>
      </c>
      <c r="AB33" s="18">
        <v>115.111386112395</v>
      </c>
      <c r="AC33" s="18">
        <v>381.894214102104</v>
      </c>
      <c r="AD33" s="18">
        <v>279.63978574531302</v>
      </c>
      <c r="AE33" s="18">
        <v>31.422143251568599</v>
      </c>
      <c r="AF33" s="18">
        <v>19.776174074413799</v>
      </c>
      <c r="AG33" s="12">
        <f t="shared" si="1"/>
        <v>-0.91318587613708202</v>
      </c>
    </row>
    <row r="34" spans="1:33" ht="12" customHeight="1" x14ac:dyDescent="0.2">
      <c r="A34" s="45" t="s">
        <v>50</v>
      </c>
      <c r="B34" s="18">
        <v>2911.8173040730298</v>
      </c>
      <c r="C34" s="18">
        <v>2891.0480997772002</v>
      </c>
      <c r="D34" s="18">
        <v>2663.9532117318199</v>
      </c>
      <c r="E34" s="18">
        <v>2634.6568167913902</v>
      </c>
      <c r="F34" s="18">
        <v>2693.1135816423398</v>
      </c>
      <c r="G34" s="18">
        <v>2282.4118464621702</v>
      </c>
      <c r="H34" s="18">
        <v>2701.6826054818998</v>
      </c>
      <c r="I34" s="18">
        <v>3003.2480772428298</v>
      </c>
      <c r="J34" s="18">
        <v>2860.3458899053398</v>
      </c>
      <c r="K34" s="18">
        <v>2972.4586651560298</v>
      </c>
      <c r="L34" s="18">
        <v>3235.64099454504</v>
      </c>
      <c r="M34" s="18">
        <v>3281.9202186655498</v>
      </c>
      <c r="N34" s="18">
        <v>3045.8585952999401</v>
      </c>
      <c r="O34" s="18">
        <v>2520.7527141461901</v>
      </c>
      <c r="P34" s="18">
        <v>2818.8651830119502</v>
      </c>
      <c r="Q34" s="18">
        <v>2918.1967035959401</v>
      </c>
      <c r="R34" s="18">
        <v>2920.5218663801902</v>
      </c>
      <c r="S34" s="18">
        <v>2290.4023137906001</v>
      </c>
      <c r="T34" s="18">
        <v>2225.0099453504799</v>
      </c>
      <c r="U34" s="18">
        <v>2374.4427003238902</v>
      </c>
      <c r="V34" s="18">
        <v>2348.1784373057199</v>
      </c>
      <c r="W34" s="18">
        <v>2938.23466911073</v>
      </c>
      <c r="X34" s="18">
        <v>2943.96862074926</v>
      </c>
      <c r="Y34" s="18">
        <v>2936.8935210340701</v>
      </c>
      <c r="Z34" s="18">
        <v>2782.83042420632</v>
      </c>
      <c r="AA34" s="18">
        <v>2688.1656744697202</v>
      </c>
      <c r="AB34" s="18">
        <v>2848.3287829185001</v>
      </c>
      <c r="AC34" s="18">
        <v>3317.1972911667899</v>
      </c>
      <c r="AD34" s="18">
        <v>2811.0402550641402</v>
      </c>
      <c r="AE34" s="18">
        <v>2180.07163208361</v>
      </c>
      <c r="AF34" s="18">
        <v>2062.9746625685302</v>
      </c>
      <c r="AG34" s="12">
        <f t="shared" si="1"/>
        <v>-0.29306524812860102</v>
      </c>
    </row>
    <row r="35" spans="1:33" ht="12" customHeight="1" x14ac:dyDescent="0.2">
      <c r="A35" s="45" t="s">
        <v>51</v>
      </c>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12" t="e">
        <f t="shared" si="1"/>
        <v>#DIV/0!</v>
      </c>
    </row>
    <row r="36" spans="1:33" ht="12" customHeight="1" x14ac:dyDescent="0.2">
      <c r="A36" s="45" t="s">
        <v>52</v>
      </c>
      <c r="B36" s="18">
        <v>146.747090489448</v>
      </c>
      <c r="C36" s="18">
        <v>154.47526301021</v>
      </c>
      <c r="D36" s="18">
        <v>140.037556944632</v>
      </c>
      <c r="E36" s="18">
        <v>166.990410835289</v>
      </c>
      <c r="F36" s="18">
        <v>208.64033841053001</v>
      </c>
      <c r="G36" s="18">
        <v>103.477899317621</v>
      </c>
      <c r="H36" s="18">
        <v>185.73937791109299</v>
      </c>
      <c r="I36" s="18">
        <v>271.31524869822198</v>
      </c>
      <c r="J36" s="18">
        <v>232.16551506816199</v>
      </c>
      <c r="K36" s="18">
        <v>262.37849852619598</v>
      </c>
      <c r="L36" s="18">
        <v>253.85531180726099</v>
      </c>
      <c r="M36" s="18">
        <v>267.83841274309299</v>
      </c>
      <c r="N36" s="18">
        <v>251.05841541459901</v>
      </c>
      <c r="O36" s="18">
        <v>92.773379235964697</v>
      </c>
      <c r="P36" s="18">
        <v>201.59055913791801</v>
      </c>
      <c r="Q36" s="18">
        <v>165.45816562639101</v>
      </c>
      <c r="R36" s="18">
        <v>219.737533618741</v>
      </c>
      <c r="S36" s="18">
        <v>67.825140200933504</v>
      </c>
      <c r="T36" s="18">
        <v>75.415204288349102</v>
      </c>
      <c r="U36" s="18">
        <v>129.459077364069</v>
      </c>
      <c r="V36" s="18">
        <v>101.689029165333</v>
      </c>
      <c r="W36" s="18">
        <v>207.23563159356601</v>
      </c>
      <c r="X36" s="18">
        <v>194.76866936289201</v>
      </c>
      <c r="Y36" s="18">
        <v>204.064949934645</v>
      </c>
      <c r="Z36" s="18">
        <v>160.986427261789</v>
      </c>
      <c r="AA36" s="18">
        <v>162.494906023711</v>
      </c>
      <c r="AB36" s="18">
        <v>149.52441233952001</v>
      </c>
      <c r="AC36" s="18">
        <v>237.842853906268</v>
      </c>
      <c r="AD36" s="18">
        <v>137.76484130181899</v>
      </c>
      <c r="AE36" s="18">
        <v>47.309877058876502</v>
      </c>
      <c r="AF36" s="18">
        <v>42.841090234742602</v>
      </c>
      <c r="AG36" s="12">
        <f t="shared" si="1"/>
        <v>-0.74107599904450205</v>
      </c>
    </row>
    <row r="37" spans="1:33" ht="12" customHeight="1" x14ac:dyDescent="0.2">
      <c r="A37" s="40" t="s">
        <v>53</v>
      </c>
      <c r="B37" s="18">
        <v>42.856690638679801</v>
      </c>
      <c r="C37" s="18">
        <v>51.794731373674701</v>
      </c>
      <c r="D37" s="18">
        <v>62.596858462279201</v>
      </c>
      <c r="E37" s="18">
        <v>75.651839201123195</v>
      </c>
      <c r="F37" s="18">
        <v>103.963170822523</v>
      </c>
      <c r="G37" s="18">
        <v>103.247550161262</v>
      </c>
      <c r="H37" s="18">
        <v>102.5319295</v>
      </c>
      <c r="I37" s="18">
        <v>124.55636038639101</v>
      </c>
      <c r="J37" s="18">
        <v>146.64796374815799</v>
      </c>
      <c r="K37" s="18">
        <v>168.739567109924</v>
      </c>
      <c r="L37" s="18">
        <v>190.831170471691</v>
      </c>
      <c r="M37" s="18">
        <v>212.78318876833299</v>
      </c>
      <c r="N37" s="18">
        <v>266.78140939999997</v>
      </c>
      <c r="O37" s="18">
        <v>251.40785700924701</v>
      </c>
      <c r="P37" s="18">
        <v>236.07371073210399</v>
      </c>
      <c r="Q37" s="18">
        <v>220.739564454961</v>
      </c>
      <c r="R37" s="18">
        <v>205.405418177819</v>
      </c>
      <c r="S37" s="18">
        <v>190.07127190067601</v>
      </c>
      <c r="T37" s="18">
        <v>174.71131149999999</v>
      </c>
      <c r="U37" s="18">
        <v>195.27699636373899</v>
      </c>
      <c r="V37" s="18">
        <v>216.9749543369</v>
      </c>
      <c r="W37" s="18">
        <v>184.20573965106601</v>
      </c>
      <c r="X37" s="18">
        <v>152.09443494067199</v>
      </c>
      <c r="Y37" s="18">
        <v>119.618211698333</v>
      </c>
      <c r="Z37" s="18">
        <v>129.007040237762</v>
      </c>
      <c r="AA37" s="18">
        <v>175.54521166218399</v>
      </c>
      <c r="AB37" s="18">
        <v>220.181372710521</v>
      </c>
      <c r="AC37" s="18">
        <v>244.40604276646499</v>
      </c>
      <c r="AD37" s="18">
        <v>244.40604276646499</v>
      </c>
      <c r="AE37" s="18">
        <v>244.40604276646499</v>
      </c>
      <c r="AF37" s="18">
        <v>244.40604276646499</v>
      </c>
      <c r="AG37" s="12">
        <f t="shared" si="1"/>
        <v>0.10721448313962223</v>
      </c>
    </row>
    <row r="38" spans="1:33" ht="12" customHeight="1" x14ac:dyDescent="0.2">
      <c r="A38" s="40" t="s">
        <v>54</v>
      </c>
      <c r="B38" s="18">
        <v>84.044564301421204</v>
      </c>
      <c r="C38" s="18">
        <v>75.657086050683105</v>
      </c>
      <c r="D38" s="18">
        <v>78.568324700359597</v>
      </c>
      <c r="E38" s="18">
        <v>80.918659199942994</v>
      </c>
      <c r="F38" s="18">
        <v>80.247135057204801</v>
      </c>
      <c r="G38" s="18">
        <v>101.064383482086</v>
      </c>
      <c r="H38" s="18">
        <v>117.852487050539</v>
      </c>
      <c r="I38" s="18">
        <v>140.68430790363499</v>
      </c>
      <c r="J38" s="18">
        <v>156.46512525798099</v>
      </c>
      <c r="K38" s="18">
        <v>166.87374947042201</v>
      </c>
      <c r="L38" s="18">
        <v>202.800291106911</v>
      </c>
      <c r="M38" s="18">
        <v>222.61025331768499</v>
      </c>
      <c r="N38" s="18">
        <v>221.42813529275301</v>
      </c>
      <c r="O38" s="18">
        <v>171.728531333333</v>
      </c>
      <c r="P38" s="18">
        <v>174.15284506399999</v>
      </c>
      <c r="Q38" s="18">
        <v>203.374339839475</v>
      </c>
      <c r="R38" s="18">
        <v>152.84355993883901</v>
      </c>
      <c r="S38" s="18">
        <v>110.87076733333301</v>
      </c>
      <c r="T38" s="18">
        <v>121.78702800000001</v>
      </c>
      <c r="U38" s="18">
        <v>105.911307333333</v>
      </c>
      <c r="V38" s="18">
        <v>178.11811891223999</v>
      </c>
      <c r="W38" s="18">
        <v>224.61119890145</v>
      </c>
      <c r="X38" s="18">
        <v>257.69572278804901</v>
      </c>
      <c r="Y38" s="18">
        <v>299.17033605684702</v>
      </c>
      <c r="Z38" s="18">
        <v>295.1634720408</v>
      </c>
      <c r="AA38" s="18">
        <v>313.28010822239997</v>
      </c>
      <c r="AB38" s="18">
        <v>395.99303773333298</v>
      </c>
      <c r="AC38" s="18">
        <v>492.817204</v>
      </c>
      <c r="AD38" s="18">
        <v>297.69144609599999</v>
      </c>
      <c r="AE38" s="18">
        <v>272.073738229333</v>
      </c>
      <c r="AF38" s="18">
        <v>267.94746733333301</v>
      </c>
      <c r="AG38" s="12">
        <f t="shared" si="1"/>
        <v>0.31750872575579647</v>
      </c>
    </row>
    <row r="39" spans="1:33" ht="12" customHeight="1" x14ac:dyDescent="0.2">
      <c r="A39" s="40" t="s">
        <v>55</v>
      </c>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12" t="e">
        <f t="shared" si="1"/>
        <v>#DIV/0!</v>
      </c>
    </row>
    <row r="40" spans="1:33" ht="12.75" customHeight="1" thickBot="1" x14ac:dyDescent="0.25">
      <c r="A40" s="22" t="s">
        <v>56</v>
      </c>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12" t="e">
        <f t="shared" si="1"/>
        <v>#DIV/0!</v>
      </c>
    </row>
    <row r="41" spans="1:33" ht="12" customHeight="1" x14ac:dyDescent="0.2">
      <c r="A41" s="13" t="s">
        <v>72</v>
      </c>
      <c r="B41" s="14">
        <v>25352.579476035298</v>
      </c>
      <c r="C41" s="14">
        <v>15661.321467686499</v>
      </c>
      <c r="D41" s="14">
        <v>2401.1313202176102</v>
      </c>
      <c r="E41" s="14">
        <v>-10505.214490570799</v>
      </c>
      <c r="F41" s="14">
        <v>-6206.0808019604801</v>
      </c>
      <c r="G41" s="14">
        <v>-16308.3661514534</v>
      </c>
      <c r="H41" s="14">
        <v>-19241.400171896999</v>
      </c>
      <c r="I41" s="14">
        <v>-15643.061179239399</v>
      </c>
      <c r="J41" s="14">
        <v>-17122.831262035699</v>
      </c>
      <c r="K41" s="14">
        <v>-15517.138611532</v>
      </c>
      <c r="L41" s="14">
        <v>-2395.21558198911</v>
      </c>
      <c r="M41" s="14">
        <v>-392.39524964932599</v>
      </c>
      <c r="N41" s="14">
        <v>-2828.2183976272299</v>
      </c>
      <c r="O41" s="14">
        <v>-4456.9164269676703</v>
      </c>
      <c r="P41" s="14">
        <v>-4893.6342868348002</v>
      </c>
      <c r="Q41" s="14">
        <v>984.13005542233702</v>
      </c>
      <c r="R41" s="14">
        <v>671.31948282190604</v>
      </c>
      <c r="S41" s="14">
        <v>4375.03433292103</v>
      </c>
      <c r="T41" s="14">
        <v>931.05743300004895</v>
      </c>
      <c r="U41" s="14">
        <v>2222.3945527036799</v>
      </c>
      <c r="V41" s="14">
        <v>-1611.3362030850101</v>
      </c>
      <c r="W41" s="14">
        <v>-1023.88644735433</v>
      </c>
      <c r="X41" s="14">
        <v>4901.3714074297995</v>
      </c>
      <c r="Y41" s="14">
        <v>1828.9646580676199</v>
      </c>
      <c r="Z41" s="14">
        <v>3625.1706016357102</v>
      </c>
      <c r="AA41" s="14">
        <v>-1035.5827951099</v>
      </c>
      <c r="AB41" s="14">
        <v>-12308.4274512228</v>
      </c>
      <c r="AC41" s="14">
        <v>-10476.629961942301</v>
      </c>
      <c r="AD41" s="14">
        <v>-3696.1996664785802</v>
      </c>
      <c r="AE41" s="14">
        <v>-6424.1691143122698</v>
      </c>
      <c r="AF41" s="14">
        <v>-3125.8631075625699</v>
      </c>
      <c r="AG41" s="12">
        <f t="shared" ref="AG41:AG70" si="2">AF41/Q41-1</f>
        <v>-4.1762703418514269</v>
      </c>
    </row>
    <row r="42" spans="1:33" x14ac:dyDescent="0.2">
      <c r="A42" s="53" t="s">
        <v>73</v>
      </c>
      <c r="B42" s="18">
        <v>-14050.569419317</v>
      </c>
      <c r="C42" s="18">
        <v>-13716.3735610287</v>
      </c>
      <c r="D42" s="18">
        <v>-12183.543671724899</v>
      </c>
      <c r="E42" s="18">
        <v>-16257.9265539806</v>
      </c>
      <c r="F42" s="18">
        <v>-11586.7930446021</v>
      </c>
      <c r="G42" s="18">
        <v>-14450.3812880392</v>
      </c>
      <c r="H42" s="18">
        <v>-17487.9413073742</v>
      </c>
      <c r="I42" s="18">
        <v>-21166.115633934201</v>
      </c>
      <c r="J42" s="18">
        <v>-18040.371928540499</v>
      </c>
      <c r="K42" s="18">
        <v>-16683.744999386301</v>
      </c>
      <c r="L42" s="18">
        <v>-8145.6134080126003</v>
      </c>
      <c r="M42" s="18">
        <v>-9069.72792209607</v>
      </c>
      <c r="N42" s="18">
        <v>-10374.5015858596</v>
      </c>
      <c r="O42" s="18">
        <v>-12009.0968241464</v>
      </c>
      <c r="P42" s="18">
        <v>-14504.9637628988</v>
      </c>
      <c r="Q42" s="18">
        <v>-17665.549959633299</v>
      </c>
      <c r="R42" s="18">
        <v>-14970.893817283701</v>
      </c>
      <c r="S42" s="18">
        <v>-12654.151242354899</v>
      </c>
      <c r="T42" s="18">
        <v>-13256.7006133578</v>
      </c>
      <c r="U42" s="18">
        <v>-9339.4985649778191</v>
      </c>
      <c r="V42" s="18">
        <v>-10231.3022643205</v>
      </c>
      <c r="W42" s="18">
        <v>-10857.789447523901</v>
      </c>
      <c r="X42" s="18">
        <v>-8275.7028344843002</v>
      </c>
      <c r="Y42" s="18">
        <v>-10536.1708808323</v>
      </c>
      <c r="Z42" s="18">
        <v>-10303.2779322517</v>
      </c>
      <c r="AA42" s="18">
        <v>-10347.9955476427</v>
      </c>
      <c r="AB42" s="18">
        <v>-17239.641775564702</v>
      </c>
      <c r="AC42" s="18">
        <v>-14546.456494738801</v>
      </c>
      <c r="AD42" s="18">
        <v>-16535.444927913599</v>
      </c>
      <c r="AE42" s="18">
        <v>-15941.674055256701</v>
      </c>
      <c r="AF42" s="18">
        <v>-18620.599426394401</v>
      </c>
      <c r="AG42" s="12">
        <f t="shared" si="2"/>
        <v>5.4062821080772538E-2</v>
      </c>
    </row>
    <row r="43" spans="1:33" x14ac:dyDescent="0.2">
      <c r="A43" s="50" t="s">
        <v>80</v>
      </c>
      <c r="B43" s="18">
        <v>-13419.753237855501</v>
      </c>
      <c r="C43" s="18">
        <v>-12954.719883088301</v>
      </c>
      <c r="D43" s="18">
        <v>-11268.4416445197</v>
      </c>
      <c r="E43" s="18">
        <v>-14106.719658968799</v>
      </c>
      <c r="F43" s="18">
        <v>-9927.0338206649594</v>
      </c>
      <c r="G43" s="18">
        <v>-12402.928941493599</v>
      </c>
      <c r="H43" s="18">
        <v>-14468.301018951701</v>
      </c>
      <c r="I43" s="18">
        <v>-17945.875894003599</v>
      </c>
      <c r="J43" s="18">
        <v>-14295.4552422453</v>
      </c>
      <c r="K43" s="18">
        <v>-12582.8170160381</v>
      </c>
      <c r="L43" s="18">
        <v>-3277.8275661825</v>
      </c>
      <c r="M43" s="18">
        <v>-5212.6531921325604</v>
      </c>
      <c r="N43" s="18">
        <v>-6536.6832497267096</v>
      </c>
      <c r="O43" s="18">
        <v>-7806.4132818409598</v>
      </c>
      <c r="P43" s="18">
        <v>-9376.3052160180105</v>
      </c>
      <c r="Q43" s="18">
        <v>-13129.058915272501</v>
      </c>
      <c r="R43" s="18">
        <v>-10416.1574086166</v>
      </c>
      <c r="S43" s="18">
        <v>-7619.1674609950796</v>
      </c>
      <c r="T43" s="18">
        <v>-7006.1573288257396</v>
      </c>
      <c r="U43" s="18">
        <v>-3095.71745580474</v>
      </c>
      <c r="V43" s="18">
        <v>-2265.3076456371</v>
      </c>
      <c r="W43" s="18">
        <v>-1968.8211907944201</v>
      </c>
      <c r="X43" s="18">
        <v>-655.59845774277596</v>
      </c>
      <c r="Y43" s="18">
        <v>-3335.05058511986</v>
      </c>
      <c r="Z43" s="18">
        <v>-2625.2870489641</v>
      </c>
      <c r="AA43" s="18">
        <v>-2860.36341505056</v>
      </c>
      <c r="AB43" s="18">
        <v>-7304.1117329886001</v>
      </c>
      <c r="AC43" s="18">
        <v>-5286.2873184723403</v>
      </c>
      <c r="AD43" s="18">
        <v>-8811.2769036817608</v>
      </c>
      <c r="AE43" s="18">
        <v>-8789.8438364504509</v>
      </c>
      <c r="AF43" s="18">
        <v>-11612.7492366763</v>
      </c>
      <c r="AG43" s="12">
        <f t="shared" si="2"/>
        <v>-0.11549264028607098</v>
      </c>
    </row>
    <row r="44" spans="1:33" x14ac:dyDescent="0.2">
      <c r="A44" s="50" t="s">
        <v>81</v>
      </c>
      <c r="B44" s="18">
        <v>-630.81618146145001</v>
      </c>
      <c r="C44" s="18">
        <v>-761.65367794044005</v>
      </c>
      <c r="D44" s="18">
        <v>-915.10202720519305</v>
      </c>
      <c r="E44" s="18">
        <v>-2151.20689501176</v>
      </c>
      <c r="F44" s="18">
        <v>-1659.75922393715</v>
      </c>
      <c r="G44" s="18">
        <v>-2047.45234654562</v>
      </c>
      <c r="H44" s="18">
        <v>-3019.6402884224999</v>
      </c>
      <c r="I44" s="18">
        <v>-3220.2397399305701</v>
      </c>
      <c r="J44" s="18">
        <v>-3744.9166862951902</v>
      </c>
      <c r="K44" s="18">
        <v>-4100.9279833482196</v>
      </c>
      <c r="L44" s="18">
        <v>-4867.7858418301003</v>
      </c>
      <c r="M44" s="18">
        <v>-3857.07472996351</v>
      </c>
      <c r="N44" s="18">
        <v>-3837.8183361328602</v>
      </c>
      <c r="O44" s="18">
        <v>-4202.6835423054799</v>
      </c>
      <c r="P44" s="18">
        <v>-5128.6585468807398</v>
      </c>
      <c r="Q44" s="18">
        <v>-4536.4910443608296</v>
      </c>
      <c r="R44" s="18">
        <v>-4554.7364086670996</v>
      </c>
      <c r="S44" s="18">
        <v>-5034.9837813598197</v>
      </c>
      <c r="T44" s="18">
        <v>-6250.5432845320302</v>
      </c>
      <c r="U44" s="18">
        <v>-6243.78110917308</v>
      </c>
      <c r="V44" s="18">
        <v>-7965.9946186834004</v>
      </c>
      <c r="W44" s="18">
        <v>-8888.9682567294494</v>
      </c>
      <c r="X44" s="18">
        <v>-7620.1043767415204</v>
      </c>
      <c r="Y44" s="18">
        <v>-7201.1202957123996</v>
      </c>
      <c r="Z44" s="18">
        <v>-7677.9908832875999</v>
      </c>
      <c r="AA44" s="18">
        <v>-7487.6321325921799</v>
      </c>
      <c r="AB44" s="18">
        <v>-9935.5300425761307</v>
      </c>
      <c r="AC44" s="18">
        <v>-9260.1691762664705</v>
      </c>
      <c r="AD44" s="18">
        <v>-7724.1680242318298</v>
      </c>
      <c r="AE44" s="18">
        <v>-7151.8302188062098</v>
      </c>
      <c r="AF44" s="18">
        <v>-7007.8501897180804</v>
      </c>
      <c r="AG44" s="12">
        <f t="shared" si="2"/>
        <v>0.54477328869177866</v>
      </c>
    </row>
    <row r="45" spans="1:33" x14ac:dyDescent="0.2">
      <c r="A45" s="54" t="s">
        <v>94</v>
      </c>
      <c r="B45" s="38">
        <f>B44-B46</f>
        <v>172.97448550863874</v>
      </c>
      <c r="C45" s="38">
        <f t="shared" ref="C45:AF45" si="3">C44-C46</f>
        <v>191.02786062498569</v>
      </c>
      <c r="D45" s="38">
        <f t="shared" si="3"/>
        <v>173.39676858525809</v>
      </c>
      <c r="E45" s="38">
        <f t="shared" si="3"/>
        <v>-531.91044198734448</v>
      </c>
      <c r="F45" s="38">
        <f t="shared" si="3"/>
        <v>-221.52459140001088</v>
      </c>
      <c r="G45" s="38">
        <f t="shared" si="3"/>
        <v>-347.94634413408039</v>
      </c>
      <c r="H45" s="38">
        <f t="shared" si="3"/>
        <v>-744.85314120308158</v>
      </c>
      <c r="I45" s="38">
        <f t="shared" si="3"/>
        <v>-949.73364130259961</v>
      </c>
      <c r="J45" s="38">
        <f t="shared" si="3"/>
        <v>-1238.2937310788425</v>
      </c>
      <c r="K45" s="38">
        <f t="shared" si="3"/>
        <v>-1437.500363678455</v>
      </c>
      <c r="L45" s="38">
        <f t="shared" si="3"/>
        <v>-2027.4732578647595</v>
      </c>
      <c r="M45" s="38">
        <f t="shared" si="3"/>
        <v>-955.60331136125433</v>
      </c>
      <c r="N45" s="38">
        <f t="shared" si="3"/>
        <v>-1160.2270469762589</v>
      </c>
      <c r="O45" s="38">
        <f t="shared" si="3"/>
        <v>-1309.0744105696344</v>
      </c>
      <c r="P45" s="38">
        <f t="shared" si="3"/>
        <v>-1971.3844235381775</v>
      </c>
      <c r="Q45" s="38">
        <f t="shared" si="3"/>
        <v>-1262.995360157212</v>
      </c>
      <c r="R45" s="38">
        <f t="shared" si="3"/>
        <v>-1581.9478838084065</v>
      </c>
      <c r="S45" s="38">
        <f t="shared" si="3"/>
        <v>-2142.8005728144299</v>
      </c>
      <c r="T45" s="38">
        <f t="shared" si="3"/>
        <v>-2668.6231939328718</v>
      </c>
      <c r="U45" s="38">
        <f t="shared" si="3"/>
        <v>-2562.4421619448071</v>
      </c>
      <c r="V45" s="38">
        <f t="shared" si="3"/>
        <v>-3583.869994842903</v>
      </c>
      <c r="W45" s="38">
        <f t="shared" si="3"/>
        <v>-4111.6432560473759</v>
      </c>
      <c r="X45" s="38">
        <f t="shared" si="3"/>
        <v>-3118.916091905573</v>
      </c>
      <c r="Y45" s="38">
        <f t="shared" si="3"/>
        <v>-2606.3210016384392</v>
      </c>
      <c r="Z45" s="38">
        <f t="shared" si="3"/>
        <v>-3215.5400984272874</v>
      </c>
      <c r="AA45" s="38">
        <f t="shared" si="3"/>
        <v>-2789.5660145747943</v>
      </c>
      <c r="AB45" s="38">
        <f t="shared" si="3"/>
        <v>-3953.5377682572052</v>
      </c>
      <c r="AC45" s="38">
        <f t="shared" si="3"/>
        <v>-3755.0388924358713</v>
      </c>
      <c r="AD45" s="38">
        <f t="shared" si="3"/>
        <v>-2101.6738107739166</v>
      </c>
      <c r="AE45" s="38">
        <f t="shared" si="3"/>
        <v>-2259.8596377002841</v>
      </c>
      <c r="AF45" s="38">
        <f t="shared" si="3"/>
        <v>-1937.5395169830226</v>
      </c>
      <c r="AG45" s="12">
        <f t="shared" si="2"/>
        <v>0.53408284630740566</v>
      </c>
    </row>
    <row r="46" spans="1:33" x14ac:dyDescent="0.2">
      <c r="A46" s="54" t="s">
        <v>95</v>
      </c>
      <c r="B46" s="38">
        <v>-803.79066697008875</v>
      </c>
      <c r="C46" s="38">
        <v>-952.68153856542574</v>
      </c>
      <c r="D46" s="38">
        <v>-1088.4987957904511</v>
      </c>
      <c r="E46" s="38">
        <v>-1619.2964530244155</v>
      </c>
      <c r="F46" s="38">
        <v>-1438.2346325371391</v>
      </c>
      <c r="G46" s="38">
        <v>-1699.5060024115396</v>
      </c>
      <c r="H46" s="38">
        <v>-2274.7871472194183</v>
      </c>
      <c r="I46" s="38">
        <v>-2270.5060986279705</v>
      </c>
      <c r="J46" s="38">
        <v>-2506.6229552163477</v>
      </c>
      <c r="K46" s="38">
        <v>-2663.4276196697647</v>
      </c>
      <c r="L46" s="38">
        <v>-2840.3125839653408</v>
      </c>
      <c r="M46" s="38">
        <v>-2901.4714186022557</v>
      </c>
      <c r="N46" s="38">
        <v>-2677.5912891566013</v>
      </c>
      <c r="O46" s="38">
        <v>-2893.6091317358455</v>
      </c>
      <c r="P46" s="38">
        <v>-3157.2741233425622</v>
      </c>
      <c r="Q46" s="38">
        <v>-3273.4956842036177</v>
      </c>
      <c r="R46" s="38">
        <v>-2972.7885248586931</v>
      </c>
      <c r="S46" s="38">
        <v>-2892.1832085453898</v>
      </c>
      <c r="T46" s="38">
        <v>-3581.9200905991584</v>
      </c>
      <c r="U46" s="38">
        <v>-3681.3389472282729</v>
      </c>
      <c r="V46" s="38">
        <v>-4382.1246238404974</v>
      </c>
      <c r="W46" s="38">
        <v>-4777.3250006820736</v>
      </c>
      <c r="X46" s="38">
        <v>-4501.1882848359473</v>
      </c>
      <c r="Y46" s="38">
        <v>-4594.7992940739605</v>
      </c>
      <c r="Z46" s="38">
        <v>-4462.4507848603125</v>
      </c>
      <c r="AA46" s="38">
        <v>-4698.0661180173856</v>
      </c>
      <c r="AB46" s="38">
        <v>-5981.9922743189254</v>
      </c>
      <c r="AC46" s="38">
        <v>-5505.1302838305992</v>
      </c>
      <c r="AD46" s="38">
        <v>-5622.4942134579132</v>
      </c>
      <c r="AE46" s="38">
        <v>-4891.9705811059257</v>
      </c>
      <c r="AF46" s="38">
        <v>-5070.3106727350578</v>
      </c>
      <c r="AG46" s="12">
        <f t="shared" si="2"/>
        <v>0.54889792499255208</v>
      </c>
    </row>
    <row r="47" spans="1:33" x14ac:dyDescent="0.2">
      <c r="A47" s="53" t="s">
        <v>74</v>
      </c>
      <c r="B47" s="18">
        <v>12923.3651243411</v>
      </c>
      <c r="C47" s="18">
        <v>10808.7164367323</v>
      </c>
      <c r="D47" s="18">
        <v>7559.3791157114501</v>
      </c>
      <c r="E47" s="18">
        <v>7367.1301480924003</v>
      </c>
      <c r="F47" s="18">
        <v>6739.5580669053998</v>
      </c>
      <c r="G47" s="18">
        <v>3787.4674890689098</v>
      </c>
      <c r="H47" s="18">
        <v>3426.23531598212</v>
      </c>
      <c r="I47" s="18">
        <v>2946.7775079856701</v>
      </c>
      <c r="J47" s="18">
        <v>-2.6852404811831998</v>
      </c>
      <c r="K47" s="18">
        <v>-155.47577652493999</v>
      </c>
      <c r="L47" s="18">
        <v>638.046052610326</v>
      </c>
      <c r="M47" s="18">
        <v>1496.4883150452199</v>
      </c>
      <c r="N47" s="18">
        <v>2180.7420292247998</v>
      </c>
      <c r="O47" s="18">
        <v>2368.4819082517201</v>
      </c>
      <c r="P47" s="18">
        <v>2689.4664528916701</v>
      </c>
      <c r="Q47" s="18">
        <v>4701.4854075531803</v>
      </c>
      <c r="R47" s="18">
        <v>3631.1357868485802</v>
      </c>
      <c r="S47" s="18">
        <v>3665.4614838641</v>
      </c>
      <c r="T47" s="18">
        <v>4099.6427951150099</v>
      </c>
      <c r="U47" s="18">
        <v>3278.8295006695898</v>
      </c>
      <c r="V47" s="18">
        <v>1500.5682264549</v>
      </c>
      <c r="W47" s="18">
        <v>1438.59681812493</v>
      </c>
      <c r="X47" s="18">
        <v>2241.4799049892799</v>
      </c>
      <c r="Y47" s="18">
        <v>1595.9032981316</v>
      </c>
      <c r="Z47" s="18">
        <v>2612.0516726497899</v>
      </c>
      <c r="AA47" s="18">
        <v>884.31116534952605</v>
      </c>
      <c r="AB47" s="18">
        <v>392.73436339042701</v>
      </c>
      <c r="AC47" s="18">
        <v>874.79147935813103</v>
      </c>
      <c r="AD47" s="18">
        <v>2864.9135217338098</v>
      </c>
      <c r="AE47" s="18">
        <v>3174.3878377709998</v>
      </c>
      <c r="AF47" s="18">
        <v>4705.2470837789697</v>
      </c>
      <c r="AG47" s="12">
        <f t="shared" si="2"/>
        <v>8.0010377565908897E-4</v>
      </c>
    </row>
    <row r="48" spans="1:33" x14ac:dyDescent="0.2">
      <c r="A48" s="50" t="s">
        <v>82</v>
      </c>
      <c r="B48" s="18">
        <v>9761.4778610624198</v>
      </c>
      <c r="C48" s="18">
        <v>8528.4248426938193</v>
      </c>
      <c r="D48" s="18">
        <v>6088.7063936434497</v>
      </c>
      <c r="E48" s="18">
        <v>6266.4029325687698</v>
      </c>
      <c r="F48" s="18">
        <v>5416.9111701522997</v>
      </c>
      <c r="G48" s="18">
        <v>2653.2745856093302</v>
      </c>
      <c r="H48" s="18">
        <v>2438.2623358056198</v>
      </c>
      <c r="I48" s="18">
        <v>1876.7264003983501</v>
      </c>
      <c r="J48" s="18">
        <v>-1007.52477173895</v>
      </c>
      <c r="K48" s="18">
        <v>-1141.2351585623401</v>
      </c>
      <c r="L48" s="18">
        <v>-394.78546864417501</v>
      </c>
      <c r="M48" s="18">
        <v>498.10571766265099</v>
      </c>
      <c r="N48" s="18">
        <v>1069.3698681528899</v>
      </c>
      <c r="O48" s="18">
        <v>1537.3948988828299</v>
      </c>
      <c r="P48" s="18">
        <v>1800.6686024528699</v>
      </c>
      <c r="Q48" s="18">
        <v>3932.2495129413601</v>
      </c>
      <c r="R48" s="18">
        <v>2742.95369771999</v>
      </c>
      <c r="S48" s="18">
        <v>2964.8817385376901</v>
      </c>
      <c r="T48" s="18">
        <v>3558.8961718711398</v>
      </c>
      <c r="U48" s="18">
        <v>2798.2058719165102</v>
      </c>
      <c r="V48" s="18">
        <v>1241.2572149234099</v>
      </c>
      <c r="W48" s="18">
        <v>954.30002952989696</v>
      </c>
      <c r="X48" s="18">
        <v>1805.6804677288901</v>
      </c>
      <c r="Y48" s="18">
        <v>1172.19711985242</v>
      </c>
      <c r="Z48" s="18">
        <v>2125.9362149546801</v>
      </c>
      <c r="AA48" s="18">
        <v>535.77153037417099</v>
      </c>
      <c r="AB48" s="18">
        <v>181.37732203312299</v>
      </c>
      <c r="AC48" s="18">
        <v>465.51067639031697</v>
      </c>
      <c r="AD48" s="18">
        <v>2488.4608664121201</v>
      </c>
      <c r="AE48" s="18">
        <v>2801.57824143877</v>
      </c>
      <c r="AF48" s="18">
        <v>4489.9790863985399</v>
      </c>
      <c r="AG48" s="12">
        <f t="shared" si="2"/>
        <v>0.14183473648395029</v>
      </c>
    </row>
    <row r="49" spans="1:33" x14ac:dyDescent="0.2">
      <c r="A49" s="50" t="s">
        <v>83</v>
      </c>
      <c r="B49" s="18">
        <v>3161.8872632786602</v>
      </c>
      <c r="C49" s="18">
        <v>2280.2915940384901</v>
      </c>
      <c r="D49" s="18">
        <v>1470.672722068</v>
      </c>
      <c r="E49" s="18">
        <v>1100.7272155236301</v>
      </c>
      <c r="F49" s="18">
        <v>1322.6468967531</v>
      </c>
      <c r="G49" s="18">
        <v>1134.1929034595801</v>
      </c>
      <c r="H49" s="18">
        <v>987.97298017650303</v>
      </c>
      <c r="I49" s="18">
        <v>1070.0511075873201</v>
      </c>
      <c r="J49" s="18">
        <v>1004.83953125776</v>
      </c>
      <c r="K49" s="18">
        <v>985.75938203740304</v>
      </c>
      <c r="L49" s="18">
        <v>1032.8315212545001</v>
      </c>
      <c r="M49" s="18">
        <v>998.38259738257295</v>
      </c>
      <c r="N49" s="18">
        <v>1111.3721610719101</v>
      </c>
      <c r="O49" s="18">
        <v>831.08700936888602</v>
      </c>
      <c r="P49" s="18">
        <v>888.79785043879804</v>
      </c>
      <c r="Q49" s="18">
        <v>769.23589461182303</v>
      </c>
      <c r="R49" s="18">
        <v>888.18208912858995</v>
      </c>
      <c r="S49" s="18">
        <v>700.57974532640901</v>
      </c>
      <c r="T49" s="18">
        <v>540.74662324387498</v>
      </c>
      <c r="U49" s="18">
        <v>480.62362875307298</v>
      </c>
      <c r="V49" s="18">
        <v>259.31101153148802</v>
      </c>
      <c r="W49" s="18">
        <v>484.29678859503298</v>
      </c>
      <c r="X49" s="18">
        <v>435.79943726038903</v>
      </c>
      <c r="Y49" s="18">
        <v>423.70617827918102</v>
      </c>
      <c r="Z49" s="18">
        <v>486.11545769511503</v>
      </c>
      <c r="AA49" s="18">
        <v>348.539634975355</v>
      </c>
      <c r="AB49" s="18">
        <v>211.35704135730401</v>
      </c>
      <c r="AC49" s="18">
        <v>409.28080296781502</v>
      </c>
      <c r="AD49" s="18">
        <v>376.45265532169202</v>
      </c>
      <c r="AE49" s="18">
        <v>372.80959633223199</v>
      </c>
      <c r="AF49" s="18">
        <v>215.26799738042601</v>
      </c>
      <c r="AG49" s="12">
        <f t="shared" si="2"/>
        <v>-0.72015346802159308</v>
      </c>
    </row>
    <row r="50" spans="1:33" ht="16.5" customHeight="1" x14ac:dyDescent="0.2">
      <c r="A50" s="40" t="s">
        <v>75</v>
      </c>
      <c r="B50" s="18">
        <v>27231.883868358698</v>
      </c>
      <c r="C50" s="18">
        <v>19134.754971933002</v>
      </c>
      <c r="D50" s="18">
        <v>7556.9435233779504</v>
      </c>
      <c r="E50" s="18">
        <v>-861.20994294666502</v>
      </c>
      <c r="F50" s="18">
        <v>-450.67666556877299</v>
      </c>
      <c r="G50" s="18">
        <v>-4501.7334409224604</v>
      </c>
      <c r="H50" s="18">
        <v>-4311.6212204604099</v>
      </c>
      <c r="I50" s="18">
        <v>3003.28803300863</v>
      </c>
      <c r="J50" s="18">
        <v>1665.2776544137901</v>
      </c>
      <c r="K50" s="18">
        <v>1807.16038674631</v>
      </c>
      <c r="L50" s="18">
        <v>5980.5014324251597</v>
      </c>
      <c r="M50" s="18">
        <v>7856.2737430851103</v>
      </c>
      <c r="N50" s="18">
        <v>6120.1782736329797</v>
      </c>
      <c r="O50" s="18">
        <v>6485.3508861130304</v>
      </c>
      <c r="P50" s="18">
        <v>8442.3248268720199</v>
      </c>
      <c r="Q50" s="18">
        <v>15320.862030939999</v>
      </c>
      <c r="R50" s="18">
        <v>13204.799681790801</v>
      </c>
      <c r="S50" s="18">
        <v>14508.283490711599</v>
      </c>
      <c r="T50" s="18">
        <v>11245.133594676599</v>
      </c>
      <c r="U50" s="18">
        <v>9184.62834571842</v>
      </c>
      <c r="V50" s="18">
        <v>7637.0698989078501</v>
      </c>
      <c r="W50" s="18">
        <v>8857.12585300711</v>
      </c>
      <c r="X50" s="18">
        <v>11329.822857025199</v>
      </c>
      <c r="Y50" s="18">
        <v>11152.1932249865</v>
      </c>
      <c r="Z50" s="18">
        <v>11539.5355958334</v>
      </c>
      <c r="AA50" s="18">
        <v>8945.0583595482894</v>
      </c>
      <c r="AB50" s="18">
        <v>4987.3760834669602</v>
      </c>
      <c r="AC50" s="18">
        <v>3569.4216356289598</v>
      </c>
      <c r="AD50" s="18">
        <v>10678.5242255911</v>
      </c>
      <c r="AE50" s="18">
        <v>7274.5703410343003</v>
      </c>
      <c r="AF50" s="18">
        <v>11812.988192001199</v>
      </c>
      <c r="AG50" s="12">
        <f t="shared" si="2"/>
        <v>-0.22896060494864834</v>
      </c>
    </row>
    <row r="51" spans="1:33" ht="16.5" customHeight="1" x14ac:dyDescent="0.2">
      <c r="A51" s="50" t="s">
        <v>84</v>
      </c>
      <c r="B51" s="18">
        <v>-6829.9418206740002</v>
      </c>
      <c r="C51" s="18">
        <v>-8324.6001464182209</v>
      </c>
      <c r="D51" s="18">
        <v>-15517.1079589827</v>
      </c>
      <c r="E51" s="18">
        <v>-17465.8592329598</v>
      </c>
      <c r="F51" s="18">
        <v>-16529.205466398002</v>
      </c>
      <c r="G51" s="18">
        <v>-18927.441460958999</v>
      </c>
      <c r="H51" s="18">
        <v>-15488.1682254554</v>
      </c>
      <c r="I51" s="18">
        <v>-8062.5719863950198</v>
      </c>
      <c r="J51" s="18">
        <v>-8849.6733418508193</v>
      </c>
      <c r="K51" s="18">
        <v>-9563.4050368856206</v>
      </c>
      <c r="L51" s="18">
        <v>-6409.1883727273198</v>
      </c>
      <c r="M51" s="18">
        <v>-4304.1368891951697</v>
      </c>
      <c r="N51" s="18">
        <v>-6109.1043548477001</v>
      </c>
      <c r="O51" s="18">
        <v>-3257.13121950289</v>
      </c>
      <c r="P51" s="18">
        <v>-1983.6980732864499</v>
      </c>
      <c r="Q51" s="18">
        <v>-137.76238945494899</v>
      </c>
      <c r="R51" s="18">
        <v>-1344.0451473882699</v>
      </c>
      <c r="S51" s="18">
        <v>-395.70188193450798</v>
      </c>
      <c r="T51" s="18">
        <v>-373.31480241786602</v>
      </c>
      <c r="U51" s="18">
        <v>-206.88924043746599</v>
      </c>
      <c r="V51" s="18">
        <v>-818.99260672188097</v>
      </c>
      <c r="W51" s="18">
        <v>-1152.9577681501</v>
      </c>
      <c r="X51" s="18">
        <v>1244.48921988499</v>
      </c>
      <c r="Y51" s="18">
        <v>445.00278358410202</v>
      </c>
      <c r="Z51" s="18">
        <v>1778.4209970372499</v>
      </c>
      <c r="AA51" s="18">
        <v>414.59801332776198</v>
      </c>
      <c r="AB51" s="18">
        <v>-2408.5251629034901</v>
      </c>
      <c r="AC51" s="18">
        <v>-4888.9277168837798</v>
      </c>
      <c r="AD51" s="18">
        <v>-104.5908099839</v>
      </c>
      <c r="AE51" s="18">
        <v>-812.48009333233495</v>
      </c>
      <c r="AF51" s="18">
        <v>729.86266263919799</v>
      </c>
      <c r="AG51" s="12">
        <f t="shared" si="2"/>
        <v>-6.2979820219935823</v>
      </c>
    </row>
    <row r="52" spans="1:33" ht="16.5" customHeight="1" x14ac:dyDescent="0.2">
      <c r="A52" s="50" t="s">
        <v>85</v>
      </c>
      <c r="B52" s="18">
        <v>34061.825689032703</v>
      </c>
      <c r="C52" s="18">
        <v>27459.355118351301</v>
      </c>
      <c r="D52" s="18">
        <v>23074.051482360701</v>
      </c>
      <c r="E52" s="18">
        <v>16604.649290013102</v>
      </c>
      <c r="F52" s="18">
        <v>16078.528800829199</v>
      </c>
      <c r="G52" s="18">
        <v>14425.7080200365</v>
      </c>
      <c r="H52" s="18">
        <v>11176.547004995</v>
      </c>
      <c r="I52" s="18">
        <v>11065.860019403701</v>
      </c>
      <c r="J52" s="18">
        <v>10514.950996264601</v>
      </c>
      <c r="K52" s="18">
        <v>11370.565423631901</v>
      </c>
      <c r="L52" s="18">
        <v>12389.6898051525</v>
      </c>
      <c r="M52" s="18">
        <v>12160.4106322803</v>
      </c>
      <c r="N52" s="18">
        <v>12229.2826284807</v>
      </c>
      <c r="O52" s="18">
        <v>9742.4821056159199</v>
      </c>
      <c r="P52" s="18">
        <v>10426.022900158499</v>
      </c>
      <c r="Q52" s="18">
        <v>15458.624420394901</v>
      </c>
      <c r="R52" s="18">
        <v>14548.844829179099</v>
      </c>
      <c r="S52" s="18">
        <v>14903.985372646101</v>
      </c>
      <c r="T52" s="18">
        <v>11618.4483970944</v>
      </c>
      <c r="U52" s="18">
        <v>9391.5175861558891</v>
      </c>
      <c r="V52" s="18">
        <v>8456.0625056297304</v>
      </c>
      <c r="W52" s="18">
        <v>10010.0836211572</v>
      </c>
      <c r="X52" s="18">
        <v>10085.3336371402</v>
      </c>
      <c r="Y52" s="18">
        <v>10707.190441402399</v>
      </c>
      <c r="Z52" s="18">
        <v>9761.1145987961299</v>
      </c>
      <c r="AA52" s="18">
        <v>8530.4603462205305</v>
      </c>
      <c r="AB52" s="18">
        <v>7395.9012463704603</v>
      </c>
      <c r="AC52" s="18">
        <v>8458.3493525127396</v>
      </c>
      <c r="AD52" s="18">
        <v>10783.115035575</v>
      </c>
      <c r="AE52" s="18">
        <v>8087.0504343666398</v>
      </c>
      <c r="AF52" s="18">
        <v>11083.125529362</v>
      </c>
      <c r="AG52" s="12">
        <f t="shared" si="2"/>
        <v>-0.28304581132459694</v>
      </c>
    </row>
    <row r="53" spans="1:33" ht="12" customHeight="1" x14ac:dyDescent="0.2">
      <c r="A53" s="40" t="s">
        <v>76</v>
      </c>
      <c r="B53" s="18">
        <v>602.36710636510099</v>
      </c>
      <c r="C53" s="18">
        <v>611.87699157288296</v>
      </c>
      <c r="D53" s="18">
        <v>599.81581711328101</v>
      </c>
      <c r="E53" s="18">
        <v>552.35590833487504</v>
      </c>
      <c r="F53" s="18">
        <v>492.76701025864799</v>
      </c>
      <c r="G53" s="18">
        <v>470.54265358801001</v>
      </c>
      <c r="H53" s="18">
        <v>541.004039016619</v>
      </c>
      <c r="I53" s="18">
        <v>605.78548743240299</v>
      </c>
      <c r="J53" s="18">
        <v>549.62419364177799</v>
      </c>
      <c r="K53" s="18">
        <v>574.14161926596296</v>
      </c>
      <c r="L53" s="18">
        <v>577.49139875365302</v>
      </c>
      <c r="M53" s="18">
        <v>554.33477808218299</v>
      </c>
      <c r="N53" s="18">
        <v>519.74128524056198</v>
      </c>
      <c r="O53" s="18">
        <v>424.57358010834997</v>
      </c>
      <c r="P53" s="18">
        <v>411.57598074188701</v>
      </c>
      <c r="Q53" s="18">
        <v>411.112397030024</v>
      </c>
      <c r="R53" s="18">
        <v>442.13900596062098</v>
      </c>
      <c r="S53" s="18">
        <v>329.70550750273202</v>
      </c>
      <c r="T53" s="18">
        <v>319.229571865862</v>
      </c>
      <c r="U53" s="18">
        <v>391.72276637258199</v>
      </c>
      <c r="V53" s="18">
        <v>596.09449950128203</v>
      </c>
      <c r="W53" s="18">
        <v>659.40162829616099</v>
      </c>
      <c r="X53" s="18">
        <v>543.984519476895</v>
      </c>
      <c r="Y53" s="18">
        <v>567.12136644479904</v>
      </c>
      <c r="Z53" s="18">
        <v>552.27686390005999</v>
      </c>
      <c r="AA53" s="18">
        <v>436.84584335269</v>
      </c>
      <c r="AB53" s="18">
        <v>434.879839518918</v>
      </c>
      <c r="AC53" s="18">
        <v>569.85273355434504</v>
      </c>
      <c r="AD53" s="18">
        <v>523.50386473386095</v>
      </c>
      <c r="AE53" s="18">
        <v>385.92902231827702</v>
      </c>
      <c r="AF53" s="18">
        <v>283.62187955779399</v>
      </c>
      <c r="AG53" s="12">
        <f t="shared" si="2"/>
        <v>-0.31011109952716709</v>
      </c>
    </row>
    <row r="54" spans="1:33" ht="12" customHeight="1" x14ac:dyDescent="0.2">
      <c r="A54" s="50" t="s">
        <v>86</v>
      </c>
      <c r="B54" s="18">
        <v>504.92220188507599</v>
      </c>
      <c r="C54" s="18">
        <v>508.25609937317398</v>
      </c>
      <c r="D54" s="18">
        <v>538.79714137491806</v>
      </c>
      <c r="E54" s="18">
        <v>510.40738180769301</v>
      </c>
      <c r="F54" s="18">
        <v>450.219143652333</v>
      </c>
      <c r="G54" s="18">
        <v>431.303356259456</v>
      </c>
      <c r="H54" s="18">
        <v>485.74979388055101</v>
      </c>
      <c r="I54" s="18">
        <v>561.312424607617</v>
      </c>
      <c r="J54" s="18">
        <v>510.17761923736401</v>
      </c>
      <c r="K54" s="18">
        <v>540.81621080612194</v>
      </c>
      <c r="L54" s="18">
        <v>553.71880955317795</v>
      </c>
      <c r="M54" s="18">
        <v>533.47283650168299</v>
      </c>
      <c r="N54" s="18">
        <v>499.95604985120599</v>
      </c>
      <c r="O54" s="18">
        <v>406.89186474964902</v>
      </c>
      <c r="P54" s="18">
        <v>389.366365842589</v>
      </c>
      <c r="Q54" s="18">
        <v>387.319340651147</v>
      </c>
      <c r="R54" s="18">
        <v>421.07131384241302</v>
      </c>
      <c r="S54" s="18">
        <v>321.40767978984502</v>
      </c>
      <c r="T54" s="18">
        <v>313.09559974761902</v>
      </c>
      <c r="U54" s="18">
        <v>393.42803481588498</v>
      </c>
      <c r="V54" s="18">
        <v>458.852098084771</v>
      </c>
      <c r="W54" s="18">
        <v>510.93685147203797</v>
      </c>
      <c r="X54" s="18">
        <v>544.57431524933804</v>
      </c>
      <c r="Y54" s="18">
        <v>562.39780962495797</v>
      </c>
      <c r="Z54" s="18">
        <v>553.91711474839406</v>
      </c>
      <c r="AA54" s="18">
        <v>437.90215662567198</v>
      </c>
      <c r="AB54" s="18">
        <v>434.35702877839998</v>
      </c>
      <c r="AC54" s="18">
        <v>569.08898141670898</v>
      </c>
      <c r="AD54" s="18">
        <v>519.94302059916095</v>
      </c>
      <c r="AE54" s="18">
        <v>387.01096517779001</v>
      </c>
      <c r="AF54" s="18">
        <v>291.03130436807697</v>
      </c>
      <c r="AG54" s="12">
        <f t="shared" si="2"/>
        <v>-0.24860115717741882</v>
      </c>
    </row>
    <row r="55" spans="1:33" ht="12" customHeight="1" x14ac:dyDescent="0.2">
      <c r="A55" s="50" t="s">
        <v>87</v>
      </c>
      <c r="B55" s="18">
        <v>97.4449044800255</v>
      </c>
      <c r="C55" s="18">
        <v>103.620892199709</v>
      </c>
      <c r="D55" s="18">
        <v>61.0186757383631</v>
      </c>
      <c r="E55" s="18">
        <v>41.948526527182302</v>
      </c>
      <c r="F55" s="18">
        <v>42.547866606315097</v>
      </c>
      <c r="G55" s="18">
        <v>39.239297328554798</v>
      </c>
      <c r="H55" s="18">
        <v>55.254245136068</v>
      </c>
      <c r="I55" s="18">
        <v>44.4730628247857</v>
      </c>
      <c r="J55" s="18">
        <v>39.4465744044141</v>
      </c>
      <c r="K55" s="18">
        <v>33.3254084598411</v>
      </c>
      <c r="L55" s="18">
        <v>23.772589200474201</v>
      </c>
      <c r="M55" s="18">
        <v>20.8619415804997</v>
      </c>
      <c r="N55" s="18">
        <v>19.785235389355901</v>
      </c>
      <c r="O55" s="18">
        <v>17.681715358701201</v>
      </c>
      <c r="P55" s="18">
        <v>22.2096148992973</v>
      </c>
      <c r="Q55" s="18">
        <v>23.793056378876901</v>
      </c>
      <c r="R55" s="18">
        <v>21.067692118207599</v>
      </c>
      <c r="S55" s="18">
        <v>8.2978277128872708</v>
      </c>
      <c r="T55" s="18">
        <v>6.1339721182435403</v>
      </c>
      <c r="U55" s="18">
        <v>-1.7052684433032701</v>
      </c>
      <c r="V55" s="18">
        <v>137.242401416511</v>
      </c>
      <c r="W55" s="18">
        <v>148.46477682412299</v>
      </c>
      <c r="X55" s="18">
        <v>-0.58979577244329195</v>
      </c>
      <c r="Y55" s="18">
        <v>4.7235568198409901</v>
      </c>
      <c r="Z55" s="18">
        <v>-1.6402508483345699</v>
      </c>
      <c r="AA55" s="18">
        <v>-1.0563132729820299</v>
      </c>
      <c r="AB55" s="18">
        <v>0.52281074051745302</v>
      </c>
      <c r="AC55" s="18">
        <v>0.76375213763569705</v>
      </c>
      <c r="AD55" s="18">
        <v>3.5608441346998001</v>
      </c>
      <c r="AE55" s="18">
        <v>-1.08194285951363</v>
      </c>
      <c r="AF55" s="18">
        <v>-7.40942481028251</v>
      </c>
      <c r="AG55" s="12">
        <f t="shared" si="2"/>
        <v>-1.3114112240267073</v>
      </c>
    </row>
    <row r="56" spans="1:33" ht="12" customHeight="1" x14ac:dyDescent="0.2">
      <c r="A56" s="40" t="s">
        <v>77</v>
      </c>
      <c r="B56" s="18">
        <v>1018.49551963498</v>
      </c>
      <c r="C56" s="18">
        <v>934.61253198674001</v>
      </c>
      <c r="D56" s="18">
        <v>904.06087843024204</v>
      </c>
      <c r="E56" s="18">
        <v>689.54012694282096</v>
      </c>
      <c r="F56" s="18">
        <v>622.90045628431994</v>
      </c>
      <c r="G56" s="18">
        <v>575.08112596854903</v>
      </c>
      <c r="H56" s="18">
        <v>537.89463771290798</v>
      </c>
      <c r="I56" s="18">
        <v>600.39217347326701</v>
      </c>
      <c r="J56" s="18">
        <v>563.067556678198</v>
      </c>
      <c r="K56" s="18">
        <v>661.96638358840096</v>
      </c>
      <c r="L56" s="18">
        <v>798.33961209969198</v>
      </c>
      <c r="M56" s="18">
        <v>549.52974826434604</v>
      </c>
      <c r="N56" s="18">
        <v>554.91772806396705</v>
      </c>
      <c r="O56" s="18">
        <v>460.11088697178798</v>
      </c>
      <c r="P56" s="18">
        <v>435.95720698407098</v>
      </c>
      <c r="Q56" s="18">
        <v>680.19194708034604</v>
      </c>
      <c r="R56" s="18">
        <v>665.03016628341902</v>
      </c>
      <c r="S56" s="18">
        <v>542.63104713524797</v>
      </c>
      <c r="T56" s="18">
        <v>610.69320281767102</v>
      </c>
      <c r="U56" s="18">
        <v>506.92440935263301</v>
      </c>
      <c r="V56" s="18">
        <v>553.48781885348399</v>
      </c>
      <c r="W56" s="18">
        <v>607.39372612013801</v>
      </c>
      <c r="X56" s="18">
        <v>531.42255707935203</v>
      </c>
      <c r="Y56" s="18">
        <v>431.56900263447102</v>
      </c>
      <c r="Z56" s="18">
        <v>410.03542517595997</v>
      </c>
      <c r="AA56" s="18">
        <v>333.748497753815</v>
      </c>
      <c r="AB56" s="18">
        <v>339.48662953439998</v>
      </c>
      <c r="AC56" s="18">
        <v>345.19349027368401</v>
      </c>
      <c r="AD56" s="18">
        <v>225.328164684961</v>
      </c>
      <c r="AE56" s="18">
        <v>151.206451433789</v>
      </c>
      <c r="AF56" s="18">
        <v>204.40897868856501</v>
      </c>
      <c r="AG56" s="12">
        <f t="shared" si="2"/>
        <v>-0.69948338911395602</v>
      </c>
    </row>
    <row r="57" spans="1:33" ht="12" customHeight="1" x14ac:dyDescent="0.2">
      <c r="A57" s="50" t="s">
        <v>88</v>
      </c>
      <c r="B57" s="18">
        <v>-26.481725914796201</v>
      </c>
      <c r="C57" s="18">
        <v>-24.284687611820999</v>
      </c>
      <c r="D57" s="18">
        <v>-21.784126608938099</v>
      </c>
      <c r="E57" s="18">
        <v>-19.6666211930918</v>
      </c>
      <c r="F57" s="18">
        <v>-17.094350200521198</v>
      </c>
      <c r="G57" s="18">
        <v>-15.694134868483999</v>
      </c>
      <c r="H57" s="18">
        <v>-11.9010426337674</v>
      </c>
      <c r="I57" s="18">
        <v>-10.8021835780202</v>
      </c>
      <c r="J57" s="18">
        <v>-7.6803293662806098</v>
      </c>
      <c r="K57" s="18">
        <v>-7.0408753473676704</v>
      </c>
      <c r="L57" s="18">
        <v>-6.30135779277804</v>
      </c>
      <c r="M57" s="18">
        <v>-5.4468784810456103</v>
      </c>
      <c r="N57" s="18">
        <v>-4.6215846150309696</v>
      </c>
      <c r="O57" s="18">
        <v>0.49832367162529601</v>
      </c>
      <c r="P57" s="18">
        <v>0.45400446961994101</v>
      </c>
      <c r="Q57" s="18">
        <v>-0.188919023761252</v>
      </c>
      <c r="R57" s="18">
        <v>-0.93753463692443295</v>
      </c>
      <c r="S57" s="18">
        <v>-8.0270112444757805E-2</v>
      </c>
      <c r="T57" s="18">
        <v>1.6801881860836201</v>
      </c>
      <c r="U57" s="18">
        <v>-1.51270082943824</v>
      </c>
      <c r="V57" s="18">
        <v>-2.0324673134673499</v>
      </c>
      <c r="W57" s="18">
        <v>-3.09850441568322</v>
      </c>
      <c r="X57" s="18">
        <v>-5.9896732179778001</v>
      </c>
      <c r="Y57" s="18">
        <v>-8.8987668535866504</v>
      </c>
      <c r="Z57" s="18">
        <v>-11.8979597999489</v>
      </c>
      <c r="AA57" s="18">
        <v>-13.691426996640899</v>
      </c>
      <c r="AB57" s="18">
        <v>-15.834071155899901</v>
      </c>
      <c r="AC57" s="18">
        <v>-21.028065153632799</v>
      </c>
      <c r="AD57" s="18">
        <v>-27.7615954703166</v>
      </c>
      <c r="AE57" s="18">
        <v>-32.095429204656199</v>
      </c>
      <c r="AF57" s="18">
        <v>-32.525297894388302</v>
      </c>
      <c r="AG57" s="12">
        <f t="shared" si="2"/>
        <v>171.16528672883902</v>
      </c>
    </row>
    <row r="58" spans="1:33" ht="12" customHeight="1" x14ac:dyDescent="0.2">
      <c r="A58" s="50" t="s">
        <v>89</v>
      </c>
      <c r="B58" s="18">
        <v>1044.97724554977</v>
      </c>
      <c r="C58" s="18">
        <v>958.89721959856104</v>
      </c>
      <c r="D58" s="18">
        <v>925.84500503918002</v>
      </c>
      <c r="E58" s="18">
        <v>709.20674813591302</v>
      </c>
      <c r="F58" s="18">
        <v>639.99480648484098</v>
      </c>
      <c r="G58" s="18">
        <v>590.77526083703299</v>
      </c>
      <c r="H58" s="18">
        <v>549.795680346675</v>
      </c>
      <c r="I58" s="18">
        <v>611.19435705128706</v>
      </c>
      <c r="J58" s="18">
        <v>570.74788604447895</v>
      </c>
      <c r="K58" s="18">
        <v>669.00725893576896</v>
      </c>
      <c r="L58" s="18">
        <v>804.64096989247003</v>
      </c>
      <c r="M58" s="18">
        <v>554.97662674539197</v>
      </c>
      <c r="N58" s="18">
        <v>559.53931267899804</v>
      </c>
      <c r="O58" s="18">
        <v>459.612563300163</v>
      </c>
      <c r="P58" s="18">
        <v>435.503202514451</v>
      </c>
      <c r="Q58" s="18">
        <v>680.38086610410801</v>
      </c>
      <c r="R58" s="18">
        <v>665.96770092034399</v>
      </c>
      <c r="S58" s="18">
        <v>542.71131724769202</v>
      </c>
      <c r="T58" s="18">
        <v>609.013014631587</v>
      </c>
      <c r="U58" s="18">
        <v>508.43711018207102</v>
      </c>
      <c r="V58" s="18">
        <v>555.520286166951</v>
      </c>
      <c r="W58" s="18">
        <v>610.49223053582102</v>
      </c>
      <c r="X58" s="18">
        <v>537.41223029732998</v>
      </c>
      <c r="Y58" s="18">
        <v>440.467769488057</v>
      </c>
      <c r="Z58" s="18">
        <v>421.93338497590901</v>
      </c>
      <c r="AA58" s="18">
        <v>347.43992475045502</v>
      </c>
      <c r="AB58" s="18">
        <v>355.32070069029999</v>
      </c>
      <c r="AC58" s="18">
        <v>366.22155542731701</v>
      </c>
      <c r="AD58" s="18">
        <v>253.08976015527799</v>
      </c>
      <c r="AE58" s="18">
        <v>183.301880638445</v>
      </c>
      <c r="AF58" s="18">
        <v>236.934276582954</v>
      </c>
      <c r="AG58" s="12">
        <f t="shared" si="2"/>
        <v>-0.65176228729116015</v>
      </c>
    </row>
    <row r="59" spans="1:33" ht="12" customHeight="1" x14ac:dyDescent="0.2">
      <c r="A59" s="40" t="s">
        <v>78</v>
      </c>
      <c r="B59" s="18">
        <v>-2372.9627233476199</v>
      </c>
      <c r="C59" s="18">
        <v>-2112.26590350979</v>
      </c>
      <c r="D59" s="18">
        <v>-2035.5243426904201</v>
      </c>
      <c r="E59" s="18">
        <v>-1995.1041770136601</v>
      </c>
      <c r="F59" s="18">
        <v>-2023.8366252379701</v>
      </c>
      <c r="G59" s="18">
        <v>-2189.34269111719</v>
      </c>
      <c r="H59" s="18">
        <v>-1946.97163677399</v>
      </c>
      <c r="I59" s="18">
        <v>-1633.1887472052099</v>
      </c>
      <c r="J59" s="18">
        <v>-1857.7434977477701</v>
      </c>
      <c r="K59" s="18">
        <v>-1721.18622522135</v>
      </c>
      <c r="L59" s="18">
        <v>-2243.9806698653501</v>
      </c>
      <c r="M59" s="18">
        <v>-1779.2939120301201</v>
      </c>
      <c r="N59" s="18">
        <v>-1829.29612792996</v>
      </c>
      <c r="O59" s="18">
        <v>-2186.3368642661299</v>
      </c>
      <c r="P59" s="18">
        <v>-2367.9949914256899</v>
      </c>
      <c r="Q59" s="18">
        <v>-2463.9717675479001</v>
      </c>
      <c r="R59" s="18">
        <v>-2300.8913407778</v>
      </c>
      <c r="S59" s="18">
        <v>-2016.8959539377399</v>
      </c>
      <c r="T59" s="18">
        <v>-2086.9411181173</v>
      </c>
      <c r="U59" s="18">
        <v>-1800.2119044317201</v>
      </c>
      <c r="V59" s="18">
        <v>-1667.25438248203</v>
      </c>
      <c r="W59" s="18">
        <v>-1728.6150253788001</v>
      </c>
      <c r="X59" s="18">
        <v>-1469.63559665659</v>
      </c>
      <c r="Y59" s="18">
        <v>-1381.65135329746</v>
      </c>
      <c r="Z59" s="18">
        <v>-1185.4510236717799</v>
      </c>
      <c r="AA59" s="18">
        <v>-1287.55111347148</v>
      </c>
      <c r="AB59" s="18">
        <v>-1223.2625915687699</v>
      </c>
      <c r="AC59" s="18">
        <v>-1289.4328060186299</v>
      </c>
      <c r="AD59" s="18">
        <v>-1453.0245153087601</v>
      </c>
      <c r="AE59" s="18">
        <v>-1468.58871161299</v>
      </c>
      <c r="AF59" s="18">
        <v>-1511.52981519472</v>
      </c>
      <c r="AG59" s="12">
        <f t="shared" si="2"/>
        <v>-0.38654742919438279</v>
      </c>
    </row>
    <row r="60" spans="1:33" ht="12" customHeight="1" x14ac:dyDescent="0.2">
      <c r="A60" s="50" t="s">
        <v>96</v>
      </c>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2" t="e">
        <f t="shared" si="2"/>
        <v>#DIV/0!</v>
      </c>
    </row>
    <row r="61" spans="1:33" ht="12" customHeight="1" x14ac:dyDescent="0.2">
      <c r="A61" s="54" t="s">
        <v>97</v>
      </c>
      <c r="B61" s="38">
        <v>38125.985943377535</v>
      </c>
      <c r="C61" s="38">
        <v>30548.210088522876</v>
      </c>
      <c r="D61" s="38">
        <v>25304.794841672541</v>
      </c>
      <c r="E61" s="38">
        <v>18252.995631504255</v>
      </c>
      <c r="F61" s="38">
        <v>17872.381574962077</v>
      </c>
      <c r="G61" s="38">
        <v>15970.169565987242</v>
      </c>
      <c r="H61" s="38">
        <v>12541.406474586111</v>
      </c>
      <c r="I61" s="38">
        <v>12573.554757402622</v>
      </c>
      <c r="J61" s="38">
        <v>11914.76717812171</v>
      </c>
      <c r="K61" s="38">
        <v>12844.627749716703</v>
      </c>
      <c r="L61" s="38">
        <v>14045.77979736881</v>
      </c>
      <c r="M61" s="38">
        <v>13482.387474717099</v>
      </c>
      <c r="N61" s="38">
        <v>13685.149286270411</v>
      </c>
      <c r="O61" s="38">
        <v>10813.098111274739</v>
      </c>
      <c r="P61" s="38">
        <v>11568.207776477593</v>
      </c>
      <c r="Q61" s="38">
        <v>16698.225757262662</v>
      </c>
      <c r="R61" s="38">
        <v>15900.83034536766</v>
      </c>
      <c r="S61" s="38">
        <v>15989.598733893439</v>
      </c>
      <c r="T61" s="38">
        <v>12602.666987631656</v>
      </c>
      <c r="U61" s="38">
        <v>10192.456106007437</v>
      </c>
      <c r="V61" s="38">
        <v>9253.338821312278</v>
      </c>
      <c r="W61" s="38">
        <v>11078.089675393678</v>
      </c>
      <c r="X61" s="38">
        <v>10761.620393107209</v>
      </c>
      <c r="Y61" s="38">
        <v>11241.6699964404</v>
      </c>
      <c r="Z61" s="38">
        <v>10430.361819589401</v>
      </c>
      <c r="AA61" s="38">
        <v>8957.5617341240286</v>
      </c>
      <c r="AB61" s="38">
        <v>7776.315768598628</v>
      </c>
      <c r="AC61" s="38">
        <v>8959.0107710893608</v>
      </c>
      <c r="AD61" s="38">
        <v>11051.624069820635</v>
      </c>
      <c r="AE61" s="38">
        <v>8244.9423465272866</v>
      </c>
      <c r="AF61" s="38">
        <v>10954.528127066478</v>
      </c>
      <c r="AG61" s="12">
        <f t="shared" si="2"/>
        <v>-0.34397053397712285</v>
      </c>
    </row>
    <row r="62" spans="1:33" ht="12" customHeight="1" x14ac:dyDescent="0.2">
      <c r="A62" s="54" t="s">
        <v>98</v>
      </c>
      <c r="B62" s="38">
        <v>29351.997220778881</v>
      </c>
      <c r="C62" s="38">
        <v>22478.653063355705</v>
      </c>
      <c r="D62" s="38">
        <v>18278.234041989013</v>
      </c>
      <c r="E62" s="38">
        <v>13603.047453217143</v>
      </c>
      <c r="F62" s="38">
        <v>12489.129469538273</v>
      </c>
      <c r="G62" s="38">
        <v>11301.208658609952</v>
      </c>
      <c r="H62" s="38">
        <v>7481.9836894966738</v>
      </c>
      <c r="I62" s="38">
        <v>8462.4220525405963</v>
      </c>
      <c r="J62" s="38">
        <v>8290.8356314260673</v>
      </c>
      <c r="K62" s="38">
        <v>8608.2364749745029</v>
      </c>
      <c r="L62" s="38">
        <v>9548.9652233282341</v>
      </c>
      <c r="M62" s="38">
        <v>8626.6190499996319</v>
      </c>
      <c r="N62" s="38">
        <v>9451.8370619235411</v>
      </c>
      <c r="O62" s="38">
        <v>7396.1127284715803</v>
      </c>
      <c r="P62" s="38">
        <v>7789.1479686688654</v>
      </c>
      <c r="Q62" s="38">
        <v>12102.929069196234</v>
      </c>
      <c r="R62" s="38">
        <v>11863.999010303487</v>
      </c>
      <c r="S62" s="38">
        <v>12979.885664912614</v>
      </c>
      <c r="T62" s="38">
        <v>8137.4288507818019</v>
      </c>
      <c r="U62" s="38">
        <v>6935.1685941274018</v>
      </c>
      <c r="V62" s="38">
        <v>6586.4504947721935</v>
      </c>
      <c r="W62" s="38">
        <v>6922.4564835387127</v>
      </c>
      <c r="X62" s="38">
        <v>6645.8654707095857</v>
      </c>
      <c r="Y62" s="38">
        <v>7344.2809193499679</v>
      </c>
      <c r="Z62" s="38">
        <v>7494.9572103436658</v>
      </c>
      <c r="AA62" s="38">
        <v>5734.9106777040179</v>
      </c>
      <c r="AB62" s="38">
        <v>5258.8703720691437</v>
      </c>
      <c r="AC62" s="38">
        <v>6154.4679765790743</v>
      </c>
      <c r="AD62" s="38">
        <v>7771.2387710922776</v>
      </c>
      <c r="AE62" s="38">
        <v>6564.3798692097807</v>
      </c>
      <c r="AF62" s="38">
        <v>8486.8223204798069</v>
      </c>
      <c r="AG62" s="12">
        <f t="shared" si="2"/>
        <v>-0.29877947131987748</v>
      </c>
    </row>
    <row r="63" spans="1:33" ht="12" customHeight="1" thickBot="1" x14ac:dyDescent="0.25">
      <c r="A63" s="55" t="s">
        <v>99</v>
      </c>
      <c r="B63" s="39">
        <v>8773.9887225986549</v>
      </c>
      <c r="C63" s="39">
        <v>8069.5570251671707</v>
      </c>
      <c r="D63" s="39">
        <v>7026.5607996835297</v>
      </c>
      <c r="E63" s="39">
        <v>4649.9481782871107</v>
      </c>
      <c r="F63" s="39">
        <v>5383.2521054238032</v>
      </c>
      <c r="G63" s="39">
        <v>4668.9609073772908</v>
      </c>
      <c r="H63" s="39">
        <v>5059.4227850894358</v>
      </c>
      <c r="I63" s="39">
        <v>4111.132704862026</v>
      </c>
      <c r="J63" s="39">
        <v>3623.9315466956427</v>
      </c>
      <c r="K63" s="39">
        <v>4236.3912747421991</v>
      </c>
      <c r="L63" s="39">
        <v>4496.8145740405753</v>
      </c>
      <c r="M63" s="39">
        <v>4855.7684247174666</v>
      </c>
      <c r="N63" s="39">
        <v>4233.3122243468688</v>
      </c>
      <c r="O63" s="39">
        <v>3416.9853828031582</v>
      </c>
      <c r="P63" s="39">
        <v>3779.0598078087282</v>
      </c>
      <c r="Q63" s="39">
        <v>4595.2966880664289</v>
      </c>
      <c r="R63" s="39">
        <v>4036.8313350641733</v>
      </c>
      <c r="S63" s="39">
        <v>3009.7130689808264</v>
      </c>
      <c r="T63" s="39">
        <v>4465.2381368498545</v>
      </c>
      <c r="U63" s="39">
        <v>3257.2875118800366</v>
      </c>
      <c r="V63" s="39">
        <v>2666.8883265400841</v>
      </c>
      <c r="W63" s="39">
        <v>4155.6331918549649</v>
      </c>
      <c r="X63" s="39">
        <v>4115.754922397623</v>
      </c>
      <c r="Y63" s="39">
        <v>3897.3890770904309</v>
      </c>
      <c r="Z63" s="39">
        <v>2935.4046092457365</v>
      </c>
      <c r="AA63" s="39">
        <v>3222.6510564200103</v>
      </c>
      <c r="AB63" s="39">
        <v>2517.4453965294838</v>
      </c>
      <c r="AC63" s="39">
        <v>2804.5427945102865</v>
      </c>
      <c r="AD63" s="39">
        <v>3280.3852987283567</v>
      </c>
      <c r="AE63" s="39">
        <v>1680.5624773175055</v>
      </c>
      <c r="AF63" s="39">
        <v>2467.7058065866722</v>
      </c>
      <c r="AG63" s="12">
        <f t="shared" si="2"/>
        <v>-0.46299314840865846</v>
      </c>
    </row>
    <row r="64" spans="1:33" ht="12" customHeight="1" x14ac:dyDescent="0.2">
      <c r="A64" s="13" t="s">
        <v>57</v>
      </c>
      <c r="B64" s="14">
        <v>8481.5232301317192</v>
      </c>
      <c r="C64" s="14">
        <v>8481.0914794285</v>
      </c>
      <c r="D64" s="14">
        <v>8462.3099501959696</v>
      </c>
      <c r="E64" s="14">
        <v>8310.1383931178807</v>
      </c>
      <c r="F64" s="14">
        <v>7988.9570319392296</v>
      </c>
      <c r="G64" s="14">
        <v>7810.5278829896997</v>
      </c>
      <c r="H64" s="14">
        <v>7244.7897972487699</v>
      </c>
      <c r="I64" s="14">
        <v>7028.8110230578905</v>
      </c>
      <c r="J64" s="14">
        <v>6707.83858927862</v>
      </c>
      <c r="K64" s="14">
        <v>6664.2383510468699</v>
      </c>
      <c r="L64" s="14">
        <v>6498.0046523360097</v>
      </c>
      <c r="M64" s="14">
        <v>6519.4107004454199</v>
      </c>
      <c r="N64" s="14">
        <v>6566.8332276778401</v>
      </c>
      <c r="O64" s="14">
        <v>5710.2690431565998</v>
      </c>
      <c r="P64" s="14">
        <v>5543.8017068868603</v>
      </c>
      <c r="Q64" s="14">
        <v>5574.5681879093199</v>
      </c>
      <c r="R64" s="14">
        <v>5480.0323012729596</v>
      </c>
      <c r="S64" s="14">
        <v>5489.9721647053402</v>
      </c>
      <c r="T64" s="14">
        <v>5787.6064001037503</v>
      </c>
      <c r="U64" s="14">
        <v>5361.1071453094501</v>
      </c>
      <c r="V64" s="14">
        <v>5173.13071920535</v>
      </c>
      <c r="W64" s="14">
        <v>4884.3337509871399</v>
      </c>
      <c r="X64" s="14">
        <v>4452.6535622770498</v>
      </c>
      <c r="Y64" s="14">
        <v>4220.05570477935</v>
      </c>
      <c r="Z64" s="14">
        <v>4270.1585354515501</v>
      </c>
      <c r="AA64" s="14">
        <v>3384.2779196092301</v>
      </c>
      <c r="AB64" s="14">
        <v>3340.9419834373998</v>
      </c>
      <c r="AC64" s="14">
        <v>3569.1786936755302</v>
      </c>
      <c r="AD64" s="14">
        <v>4313.2395691374504</v>
      </c>
      <c r="AE64" s="14">
        <v>4400.9232247290201</v>
      </c>
      <c r="AF64" s="14">
        <v>3846.3796229876598</v>
      </c>
      <c r="AG64" s="12">
        <f t="shared" si="2"/>
        <v>-0.31001299233722324</v>
      </c>
    </row>
    <row r="65" spans="1:33" ht="12.75" customHeight="1" x14ac:dyDescent="0.2">
      <c r="A65" s="40" t="s">
        <v>58</v>
      </c>
      <c r="B65" s="18">
        <v>6758.8020143169797</v>
      </c>
      <c r="C65" s="18">
        <v>6708.0331559668703</v>
      </c>
      <c r="D65" s="18">
        <v>6699.5156397600904</v>
      </c>
      <c r="E65" s="18">
        <v>6572.1645062366697</v>
      </c>
      <c r="F65" s="18">
        <v>6271.3147114706198</v>
      </c>
      <c r="G65" s="18">
        <v>6139.1802313742101</v>
      </c>
      <c r="H65" s="18">
        <v>5628.2877096877</v>
      </c>
      <c r="I65" s="18">
        <v>5471.8106311002703</v>
      </c>
      <c r="J65" s="18">
        <v>5149.0659052628698</v>
      </c>
      <c r="K65" s="18">
        <v>5106.7809792715598</v>
      </c>
      <c r="L65" s="18">
        <v>4946.9342174868598</v>
      </c>
      <c r="M65" s="18">
        <v>4891.3577786815904</v>
      </c>
      <c r="N65" s="18">
        <v>4969.8753881791399</v>
      </c>
      <c r="O65" s="18">
        <v>4541.2597715701304</v>
      </c>
      <c r="P65" s="18">
        <v>4361.29911200278</v>
      </c>
      <c r="Q65" s="18">
        <v>4386.0708031937302</v>
      </c>
      <c r="R65" s="18">
        <v>4265.9504508201899</v>
      </c>
      <c r="S65" s="18">
        <v>4255.3000109714903</v>
      </c>
      <c r="T65" s="18">
        <v>4522.1653785499102</v>
      </c>
      <c r="U65" s="18">
        <v>4207.7789511415504</v>
      </c>
      <c r="V65" s="18">
        <v>4168.94219689291</v>
      </c>
      <c r="W65" s="18">
        <v>3801.40990679482</v>
      </c>
      <c r="X65" s="18">
        <v>3451.7102324039201</v>
      </c>
      <c r="Y65" s="18">
        <v>3274.4084840993501</v>
      </c>
      <c r="Z65" s="18">
        <v>3273.7518323663999</v>
      </c>
      <c r="AA65" s="18">
        <v>2424.6154230383199</v>
      </c>
      <c r="AB65" s="18">
        <v>2300.2756622940301</v>
      </c>
      <c r="AC65" s="18">
        <v>2523.8850557472401</v>
      </c>
      <c r="AD65" s="18">
        <v>3285.1120414441798</v>
      </c>
      <c r="AE65" s="18">
        <v>3414.87402381229</v>
      </c>
      <c r="AF65" s="18">
        <v>2860.2090428544998</v>
      </c>
      <c r="AG65" s="12">
        <f t="shared" si="2"/>
        <v>-0.34788808225078571</v>
      </c>
    </row>
    <row r="66" spans="1:33" x14ac:dyDescent="0.2">
      <c r="A66" s="40" t="s">
        <v>59</v>
      </c>
      <c r="B66" s="18">
        <v>7.4146206160381398</v>
      </c>
      <c r="C66" s="18">
        <v>10.208993061131199</v>
      </c>
      <c r="D66" s="18">
        <v>13.000096908069599</v>
      </c>
      <c r="E66" s="18">
        <v>15.7616647781465</v>
      </c>
      <c r="F66" s="18">
        <v>18.532535094701601</v>
      </c>
      <c r="G66" s="18">
        <v>21.300618773599599</v>
      </c>
      <c r="H66" s="18">
        <v>24.075520688336098</v>
      </c>
      <c r="I66" s="18">
        <v>26.874283780315899</v>
      </c>
      <c r="J66" s="18">
        <v>29.6486933151808</v>
      </c>
      <c r="K66" s="18">
        <v>32.435745873748402</v>
      </c>
      <c r="L66" s="18">
        <v>35.212553951930701</v>
      </c>
      <c r="M66" s="18">
        <v>38.001872689882497</v>
      </c>
      <c r="N66" s="18">
        <v>40.638812088899002</v>
      </c>
      <c r="O66" s="18">
        <v>43.179054384627896</v>
      </c>
      <c r="P66" s="18">
        <v>45.657928498051199</v>
      </c>
      <c r="Q66" s="18">
        <v>48.122038197585397</v>
      </c>
      <c r="R66" s="18">
        <v>51.501750397295098</v>
      </c>
      <c r="S66" s="18">
        <v>54.116937460942601</v>
      </c>
      <c r="T66" s="18">
        <v>58.017130308415197</v>
      </c>
      <c r="U66" s="18">
        <v>60.567141808800002</v>
      </c>
      <c r="V66" s="18">
        <v>68.316578107200002</v>
      </c>
      <c r="W66" s="18">
        <v>79.084336694399994</v>
      </c>
      <c r="X66" s="18">
        <v>80.055607003199995</v>
      </c>
      <c r="Y66" s="18">
        <v>81.149866221600007</v>
      </c>
      <c r="Z66" s="18">
        <v>82.315064397599997</v>
      </c>
      <c r="AA66" s="18">
        <v>83.4860248488</v>
      </c>
      <c r="AB66" s="18">
        <v>85.492159264688993</v>
      </c>
      <c r="AC66" s="18">
        <v>86.8421674861969</v>
      </c>
      <c r="AD66" s="18">
        <v>88.120340686147102</v>
      </c>
      <c r="AE66" s="18">
        <v>88.646189665019705</v>
      </c>
      <c r="AF66" s="18">
        <v>89.554220107823298</v>
      </c>
      <c r="AG66" s="12">
        <f t="shared" si="2"/>
        <v>0.8609814434733738</v>
      </c>
    </row>
    <row r="67" spans="1:33" ht="12.75" customHeight="1" x14ac:dyDescent="0.2">
      <c r="A67" s="40" t="s">
        <v>60</v>
      </c>
      <c r="B67" s="18">
        <v>43.9211624266079</v>
      </c>
      <c r="C67" s="18">
        <v>43.955193830990197</v>
      </c>
      <c r="D67" s="18">
        <v>43.986270167203401</v>
      </c>
      <c r="E67" s="18">
        <v>44.005851240907099</v>
      </c>
      <c r="F67" s="18">
        <v>44.032022447948997</v>
      </c>
      <c r="G67" s="18">
        <v>44.063966529753699</v>
      </c>
      <c r="H67" s="18">
        <v>45.377910487443501</v>
      </c>
      <c r="I67" s="18">
        <v>3.2849519109377501</v>
      </c>
      <c r="J67" s="18">
        <v>3.3162601718817601</v>
      </c>
      <c r="K67" s="18">
        <v>3.3527075903535599</v>
      </c>
      <c r="L67" s="18">
        <v>3.39028623353293</v>
      </c>
      <c r="M67" s="18">
        <v>3.4343524582987599</v>
      </c>
      <c r="N67" s="18">
        <v>3.46088864439553</v>
      </c>
      <c r="O67" s="18">
        <v>3.4818765177704099</v>
      </c>
      <c r="P67" s="18">
        <v>3.4976642284728698</v>
      </c>
      <c r="Q67" s="18">
        <v>3.52</v>
      </c>
      <c r="R67" s="18">
        <v>3.5423905325443799</v>
      </c>
      <c r="S67" s="18">
        <v>3.5693883076923099</v>
      </c>
      <c r="T67" s="18">
        <v>3.6367286153846101</v>
      </c>
      <c r="U67" s="18">
        <v>3.7144320945599998</v>
      </c>
      <c r="V67" s="18">
        <v>3.7660818465600001</v>
      </c>
      <c r="W67" s="18">
        <v>3.8052155512799999</v>
      </c>
      <c r="X67" s="18">
        <v>3.85194911464</v>
      </c>
      <c r="Y67" s="18">
        <v>3.9046004131199998</v>
      </c>
      <c r="Z67" s="18">
        <v>3.9606649799200002</v>
      </c>
      <c r="AA67" s="18">
        <v>4.0170068250400002</v>
      </c>
      <c r="AB67" s="18">
        <v>4.0726654898610599</v>
      </c>
      <c r="AC67" s="18">
        <v>4.1214560473372801</v>
      </c>
      <c r="AD67" s="18">
        <v>4.1852117869822498</v>
      </c>
      <c r="AE67" s="18">
        <v>4.2101866035502997</v>
      </c>
      <c r="AF67" s="18">
        <v>4.2533128520710104</v>
      </c>
      <c r="AG67" s="12">
        <f t="shared" si="2"/>
        <v>0.20832751479290068</v>
      </c>
    </row>
    <row r="68" spans="1:33" x14ac:dyDescent="0.2">
      <c r="A68" s="40" t="s">
        <v>61</v>
      </c>
      <c r="B68" s="18">
        <v>1671.3854327721001</v>
      </c>
      <c r="C68" s="18">
        <v>1718.89413656951</v>
      </c>
      <c r="D68" s="18">
        <v>1705.8079433605999</v>
      </c>
      <c r="E68" s="18">
        <v>1678.2063708621599</v>
      </c>
      <c r="F68" s="18">
        <v>1655.0777629259601</v>
      </c>
      <c r="G68" s="18">
        <v>1605.9830663121299</v>
      </c>
      <c r="H68" s="18">
        <v>1547.0486563852901</v>
      </c>
      <c r="I68" s="18">
        <v>1526.84115626637</v>
      </c>
      <c r="J68" s="18">
        <v>1525.8077305286899</v>
      </c>
      <c r="K68" s="18">
        <v>1521.6689183112101</v>
      </c>
      <c r="L68" s="18">
        <v>1512.4675946636901</v>
      </c>
      <c r="M68" s="18">
        <v>1586.61669661564</v>
      </c>
      <c r="N68" s="18">
        <v>1552.8581387654101</v>
      </c>
      <c r="O68" s="18">
        <v>1122.3483406840701</v>
      </c>
      <c r="P68" s="18">
        <v>1133.3470021575599</v>
      </c>
      <c r="Q68" s="18">
        <v>1136.855346518</v>
      </c>
      <c r="R68" s="18">
        <v>1159.0377095229301</v>
      </c>
      <c r="S68" s="18">
        <v>1176.9858279652201</v>
      </c>
      <c r="T68" s="18">
        <v>1203.78716263004</v>
      </c>
      <c r="U68" s="18">
        <v>1089.04662026454</v>
      </c>
      <c r="V68" s="18">
        <v>932.10586235868197</v>
      </c>
      <c r="W68" s="18">
        <v>1000.03429194665</v>
      </c>
      <c r="X68" s="18">
        <v>917.03577375529699</v>
      </c>
      <c r="Y68" s="18">
        <v>860.59275404528103</v>
      </c>
      <c r="Z68" s="18">
        <v>910.13097370763103</v>
      </c>
      <c r="AA68" s="18">
        <v>872.15946489707596</v>
      </c>
      <c r="AB68" s="18">
        <v>951.10149638881603</v>
      </c>
      <c r="AC68" s="18">
        <v>954.33001439475197</v>
      </c>
      <c r="AD68" s="18">
        <v>935.82197522013803</v>
      </c>
      <c r="AE68" s="18">
        <v>893.19282464815706</v>
      </c>
      <c r="AF68" s="18">
        <v>892.36304717326402</v>
      </c>
      <c r="AG68" s="12">
        <f t="shared" si="2"/>
        <v>-0.21506016582811127</v>
      </c>
    </row>
    <row r="69" spans="1:33" ht="13.5" thickBot="1" x14ac:dyDescent="0.25">
      <c r="A69" s="42" t="s">
        <v>62</v>
      </c>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12" t="e">
        <f t="shared" si="2"/>
        <v>#DIV/0!</v>
      </c>
    </row>
    <row r="70" spans="1:33" ht="12" customHeight="1" x14ac:dyDescent="0.2">
      <c r="A70" s="13" t="s">
        <v>63</v>
      </c>
      <c r="B70" s="14">
        <f t="shared" ref="B70:AF70" si="4">SUM(B64,B41,B10,B21,B30)</f>
        <v>180078.87888195596</v>
      </c>
      <c r="C70" s="14">
        <f t="shared" si="4"/>
        <v>168595.21798435322</v>
      </c>
      <c r="D70" s="14">
        <f t="shared" si="4"/>
        <v>154858.27436754017</v>
      </c>
      <c r="E70" s="14">
        <f t="shared" si="4"/>
        <v>141730.51244097308</v>
      </c>
      <c r="F70" s="14">
        <f t="shared" si="4"/>
        <v>144393.82168532134</v>
      </c>
      <c r="G70" s="14">
        <f t="shared" si="4"/>
        <v>133061.52914213258</v>
      </c>
      <c r="H70" s="14">
        <f t="shared" si="4"/>
        <v>132760.14469251578</v>
      </c>
      <c r="I70" s="14">
        <f t="shared" si="4"/>
        <v>139889.20365307809</v>
      </c>
      <c r="J70" s="14">
        <f t="shared" si="4"/>
        <v>137980.11546793251</v>
      </c>
      <c r="K70" s="14">
        <f t="shared" si="4"/>
        <v>140336.57668527658</v>
      </c>
      <c r="L70" s="14">
        <f t="shared" si="4"/>
        <v>154903.33683700539</v>
      </c>
      <c r="M70" s="14">
        <f t="shared" si="4"/>
        <v>158808.64014876861</v>
      </c>
      <c r="N70" s="14">
        <f t="shared" si="4"/>
        <v>155199.42312585373</v>
      </c>
      <c r="O70" s="14">
        <f t="shared" si="4"/>
        <v>150816.33623159383</v>
      </c>
      <c r="P70" s="14">
        <f t="shared" si="4"/>
        <v>154872.03395687707</v>
      </c>
      <c r="Q70" s="14">
        <f t="shared" si="4"/>
        <v>161633.68950043927</v>
      </c>
      <c r="R70" s="14">
        <f t="shared" si="4"/>
        <v>164544.16240192595</v>
      </c>
      <c r="S70" s="14">
        <f t="shared" si="4"/>
        <v>170978.00390749858</v>
      </c>
      <c r="T70" s="14">
        <f t="shared" si="4"/>
        <v>167551.17467895689</v>
      </c>
      <c r="U70" s="14">
        <f t="shared" si="4"/>
        <v>163482.22932444021</v>
      </c>
      <c r="V70" s="14">
        <f t="shared" si="4"/>
        <v>155943.47807427915</v>
      </c>
      <c r="W70" s="14">
        <f t="shared" si="4"/>
        <v>156721.23313296749</v>
      </c>
      <c r="X70" s="14">
        <f>SUM(X64,X41,X10,X21,X30)</f>
        <v>158772.01004423754</v>
      </c>
      <c r="Y70" s="14">
        <f t="shared" si="4"/>
        <v>150947.18915714548</v>
      </c>
      <c r="Z70" s="14">
        <f t="shared" si="4"/>
        <v>149097.85584468677</v>
      </c>
      <c r="AA70" s="14">
        <f t="shared" si="4"/>
        <v>142596.76343045622</v>
      </c>
      <c r="AB70" s="14">
        <f t="shared" si="4"/>
        <v>134275.0540747937</v>
      </c>
      <c r="AC70" s="14">
        <f t="shared" si="4"/>
        <v>137208.71987602604</v>
      </c>
      <c r="AD70" s="14">
        <f t="shared" si="4"/>
        <v>143477.90935004788</v>
      </c>
      <c r="AE70" s="14">
        <f t="shared" si="4"/>
        <v>135279.33363856605</v>
      </c>
      <c r="AF70" s="14">
        <f t="shared" si="4"/>
        <v>132407.64323979639</v>
      </c>
      <c r="AG70" s="12">
        <f t="shared" si="2"/>
        <v>-0.18081655099856797</v>
      </c>
    </row>
    <row r="73" spans="1:33" x14ac:dyDescent="0.2">
      <c r="A73" s="59" t="s">
        <v>101</v>
      </c>
    </row>
    <row r="76" spans="1:33" ht="12.75" customHeight="1" x14ac:dyDescent="0.2">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row>
  </sheetData>
  <mergeCells count="1">
    <mergeCell ref="B8:Z8"/>
  </mergeCells>
  <phoneticPr fontId="12" type="noConversion"/>
  <dataValidations count="1">
    <dataValidation allowBlank="1" showInputMessage="1" showErrorMessage="1" sqref="A42 A47 A6:AG6 V2:AF5 A2:A5 C2:T5 B3:B5"/>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G76"/>
  <sheetViews>
    <sheetView zoomScale="80" zoomScaleNormal="80" workbookViewId="0">
      <pane xSplit="1" ySplit="9" topLeftCell="Y10" activePane="bottomRight" state="frozen"/>
      <selection activeCell="A7" sqref="A7"/>
      <selection pane="topRight" activeCell="A7" sqref="A7"/>
      <selection pane="bottomLeft" activeCell="A7" sqref="A7"/>
      <selection pane="bottomRight" activeCell="AG7" sqref="AG7"/>
    </sheetView>
  </sheetViews>
  <sheetFormatPr defaultColWidth="9.140625" defaultRowHeight="12.75" customHeight="1" x14ac:dyDescent="0.2"/>
  <cols>
    <col min="1" max="1" width="56.85546875" bestFit="1" customWidth="1"/>
    <col min="2" max="25" width="16.85546875" customWidth="1"/>
    <col min="26" max="27" width="15.5703125" customWidth="1"/>
    <col min="28" max="31" width="16.85546875" customWidth="1"/>
    <col min="32" max="33" width="17.140625" customWidth="1"/>
  </cols>
  <sheetData>
    <row r="1" spans="1:33" s="30" customFormat="1" ht="12.75" customHeight="1" x14ac:dyDescent="0.2">
      <c r="A1" s="58" t="s">
        <v>103</v>
      </c>
      <c r="B1" s="59" t="s">
        <v>110</v>
      </c>
    </row>
    <row r="2" spans="1:33" s="30" customFormat="1" ht="17.25" customHeight="1" x14ac:dyDescent="0.2">
      <c r="A2" s="60" t="s">
        <v>112</v>
      </c>
      <c r="B2" s="59"/>
      <c r="C2" s="4"/>
      <c r="D2" s="4"/>
      <c r="E2" s="4"/>
      <c r="F2" s="4"/>
      <c r="G2" s="4"/>
      <c r="H2" s="4"/>
      <c r="I2" s="4"/>
      <c r="J2" s="4"/>
      <c r="K2" s="4"/>
      <c r="L2" s="4"/>
      <c r="M2" s="4"/>
      <c r="N2" s="4"/>
      <c r="O2" s="4"/>
      <c r="P2" s="4"/>
      <c r="Q2" s="4"/>
      <c r="R2" s="4"/>
      <c r="S2" s="4"/>
      <c r="T2" s="4"/>
      <c r="U2" s="2"/>
      <c r="V2" s="1"/>
      <c r="W2" s="1"/>
      <c r="X2" s="1"/>
      <c r="Y2" s="1"/>
      <c r="Z2" s="1"/>
      <c r="AA2" s="1"/>
      <c r="AB2" s="1"/>
      <c r="AC2" s="1"/>
      <c r="AD2" s="1"/>
      <c r="AE2" s="1"/>
      <c r="AF2" s="1"/>
    </row>
    <row r="3" spans="1:33" s="30" customFormat="1" ht="15.75" customHeight="1" x14ac:dyDescent="0.2">
      <c r="A3" s="60" t="s">
        <v>111</v>
      </c>
      <c r="B3" s="64" t="s">
        <v>106</v>
      </c>
      <c r="C3" s="4"/>
      <c r="D3" s="4"/>
      <c r="E3" s="4"/>
      <c r="F3" s="4"/>
      <c r="G3" s="4"/>
      <c r="H3" s="4"/>
      <c r="I3" s="4"/>
      <c r="J3" s="4"/>
      <c r="K3" s="4"/>
      <c r="L3" s="4"/>
      <c r="M3" s="4"/>
      <c r="N3" s="4"/>
      <c r="O3" s="4"/>
      <c r="P3" s="4"/>
      <c r="Q3" s="4"/>
      <c r="R3" s="4"/>
      <c r="S3" s="4"/>
      <c r="T3" s="4"/>
      <c r="U3" s="2"/>
      <c r="V3" s="3"/>
      <c r="W3" s="3"/>
      <c r="X3" s="3"/>
      <c r="Y3" s="3"/>
      <c r="Z3" s="3"/>
      <c r="AA3" s="3"/>
      <c r="AB3" s="3"/>
      <c r="AC3" s="3"/>
      <c r="AD3" s="3"/>
      <c r="AE3" s="3"/>
      <c r="AF3" s="3"/>
    </row>
    <row r="4" spans="1:33" s="30" customFormat="1" ht="15.75" customHeight="1" x14ac:dyDescent="0.2">
      <c r="A4" s="60" t="s">
        <v>104</v>
      </c>
      <c r="B4" s="66">
        <v>2022</v>
      </c>
      <c r="C4" s="4"/>
      <c r="D4" s="4"/>
      <c r="E4" s="4"/>
      <c r="F4" s="4"/>
      <c r="G4" s="4"/>
      <c r="H4" s="4"/>
      <c r="I4" s="4"/>
      <c r="J4" s="4"/>
      <c r="K4" s="4"/>
      <c r="L4" s="4"/>
      <c r="M4" s="4"/>
      <c r="N4" s="4"/>
      <c r="O4" s="4"/>
      <c r="P4" s="4"/>
      <c r="Q4" s="4"/>
      <c r="R4" s="4"/>
      <c r="S4" s="4"/>
      <c r="T4" s="4"/>
      <c r="U4" s="2"/>
      <c r="V4" s="1"/>
      <c r="W4" s="1"/>
      <c r="X4" s="1"/>
      <c r="Y4" s="1"/>
      <c r="Z4" s="1"/>
      <c r="AA4" s="1"/>
      <c r="AB4" s="1"/>
      <c r="AC4" s="1"/>
      <c r="AD4" s="1"/>
      <c r="AE4" s="1"/>
      <c r="AF4" s="1"/>
    </row>
    <row r="5" spans="1:33" s="30" customFormat="1" ht="15.75" customHeight="1" x14ac:dyDescent="0.2">
      <c r="A5" s="60" t="s">
        <v>105</v>
      </c>
      <c r="B5" s="67">
        <v>2020</v>
      </c>
      <c r="C5" s="4"/>
      <c r="D5" s="4"/>
      <c r="E5" s="4"/>
      <c r="F5" s="4"/>
      <c r="G5" s="4"/>
      <c r="H5" s="4"/>
      <c r="I5" s="4"/>
      <c r="J5" s="4"/>
      <c r="K5" s="4"/>
      <c r="L5" s="4"/>
      <c r="M5" s="4"/>
      <c r="N5" s="4"/>
      <c r="O5" s="4"/>
      <c r="P5" s="4"/>
      <c r="Q5" s="4"/>
      <c r="R5" s="4"/>
      <c r="S5" s="4"/>
      <c r="T5" s="4"/>
      <c r="U5" s="2"/>
      <c r="V5" s="1"/>
      <c r="W5" s="1"/>
      <c r="X5" s="1"/>
      <c r="Y5" s="1"/>
      <c r="Z5" s="1"/>
      <c r="AA5" s="1"/>
      <c r="AB5" s="1"/>
      <c r="AC5" s="1"/>
      <c r="AD5" s="1"/>
      <c r="AE5" s="1"/>
      <c r="AF5" s="1"/>
    </row>
    <row r="6" spans="1:33" s="30" customFormat="1" ht="12.75" customHeight="1" thickBot="1"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ht="60" customHeight="1" x14ac:dyDescent="0.2">
      <c r="A7" s="6" t="s">
        <v>2</v>
      </c>
      <c r="B7" s="7" t="s">
        <v>3</v>
      </c>
      <c r="C7" s="7" t="s">
        <v>4</v>
      </c>
      <c r="D7" s="7" t="s">
        <v>5</v>
      </c>
      <c r="E7" s="7" t="s">
        <v>6</v>
      </c>
      <c r="F7" s="7" t="s">
        <v>7</v>
      </c>
      <c r="G7" s="7" t="s">
        <v>8</v>
      </c>
      <c r="H7" s="7" t="s">
        <v>9</v>
      </c>
      <c r="I7" s="7" t="s">
        <v>10</v>
      </c>
      <c r="J7" s="7" t="s">
        <v>11</v>
      </c>
      <c r="K7" s="7" t="s">
        <v>12</v>
      </c>
      <c r="L7" s="7" t="s">
        <v>13</v>
      </c>
      <c r="M7" s="7" t="s">
        <v>14</v>
      </c>
      <c r="N7" s="7" t="s">
        <v>15</v>
      </c>
      <c r="O7" s="7" t="s">
        <v>16</v>
      </c>
      <c r="P7" s="7" t="s">
        <v>17</v>
      </c>
      <c r="Q7" s="7" t="s">
        <v>18</v>
      </c>
      <c r="R7" s="7" t="s">
        <v>19</v>
      </c>
      <c r="S7" s="7" t="s">
        <v>20</v>
      </c>
      <c r="T7" s="7" t="s">
        <v>21</v>
      </c>
      <c r="U7" s="7" t="s">
        <v>22</v>
      </c>
      <c r="V7" s="7" t="s">
        <v>23</v>
      </c>
      <c r="W7" s="7" t="s">
        <v>1</v>
      </c>
      <c r="X7" s="7" t="s">
        <v>24</v>
      </c>
      <c r="Y7" s="7" t="s">
        <v>25</v>
      </c>
      <c r="Z7" s="7" t="s">
        <v>66</v>
      </c>
      <c r="AA7" s="7" t="s">
        <v>67</v>
      </c>
      <c r="AB7" s="7" t="s">
        <v>71</v>
      </c>
      <c r="AC7" s="7" t="s">
        <v>90</v>
      </c>
      <c r="AD7" s="7" t="s">
        <v>91</v>
      </c>
      <c r="AE7" s="7" t="s">
        <v>92</v>
      </c>
      <c r="AF7" s="7" t="s">
        <v>93</v>
      </c>
      <c r="AG7" s="8" t="s">
        <v>79</v>
      </c>
    </row>
    <row r="8" spans="1:33" ht="12.75" customHeight="1" thickBot="1" x14ac:dyDescent="0.25">
      <c r="A8" s="9"/>
      <c r="B8" s="79"/>
      <c r="C8" s="79"/>
      <c r="D8" s="79"/>
      <c r="E8" s="79"/>
      <c r="F8" s="79"/>
      <c r="G8" s="79"/>
      <c r="H8" s="79"/>
      <c r="I8" s="79"/>
      <c r="J8" s="79"/>
      <c r="K8" s="79"/>
      <c r="L8" s="79"/>
      <c r="M8" s="79"/>
      <c r="N8" s="79"/>
      <c r="O8" s="79"/>
      <c r="P8" s="79"/>
      <c r="Q8" s="79"/>
      <c r="R8" s="79"/>
      <c r="S8" s="79"/>
      <c r="T8" s="79"/>
      <c r="U8" s="79"/>
      <c r="V8" s="79"/>
      <c r="W8" s="79"/>
      <c r="X8" s="79"/>
      <c r="Y8" s="79"/>
      <c r="Z8" s="80"/>
      <c r="AA8" s="29"/>
      <c r="AB8" s="26"/>
      <c r="AC8" s="31"/>
      <c r="AD8" s="31"/>
      <c r="AE8" s="31"/>
      <c r="AF8" s="31"/>
      <c r="AG8" s="10" t="s">
        <v>26</v>
      </c>
    </row>
    <row r="9" spans="1:33" ht="15" customHeight="1" thickTop="1" thickBot="1" x14ac:dyDescent="0.25">
      <c r="A9" s="52" t="s">
        <v>102</v>
      </c>
      <c r="B9" s="44">
        <f>B70</f>
        <v>193271.64757775865</v>
      </c>
      <c r="C9" s="44">
        <f t="shared" ref="C9:AB9" si="0">C70</f>
        <v>188651.76087532783</v>
      </c>
      <c r="D9" s="44">
        <f t="shared" si="0"/>
        <v>157823.96969347796</v>
      </c>
      <c r="E9" s="44">
        <f t="shared" si="0"/>
        <v>152522.19428269268</v>
      </c>
      <c r="F9" s="44">
        <f t="shared" si="0"/>
        <v>139946.39763544544</v>
      </c>
      <c r="G9" s="44">
        <f t="shared" si="0"/>
        <v>134498.77664760925</v>
      </c>
      <c r="H9" s="44">
        <f t="shared" si="0"/>
        <v>142530.00773638484</v>
      </c>
      <c r="I9" s="44">
        <f t="shared" si="0"/>
        <v>138373.78001019385</v>
      </c>
      <c r="J9" s="44">
        <f t="shared" si="0"/>
        <v>138617.04547041241</v>
      </c>
      <c r="K9" s="44">
        <f t="shared" si="0"/>
        <v>152715.63147591701</v>
      </c>
      <c r="L9" s="44">
        <f t="shared" si="0"/>
        <v>154264.88440225105</v>
      </c>
      <c r="M9" s="44">
        <f t="shared" si="0"/>
        <v>171127.55665299416</v>
      </c>
      <c r="N9" s="44">
        <f t="shared" si="0"/>
        <v>179991.51368411581</v>
      </c>
      <c r="O9" s="44">
        <f t="shared" si="0"/>
        <v>177233.32991123409</v>
      </c>
      <c r="P9" s="44">
        <f t="shared" si="0"/>
        <v>177025.41726335941</v>
      </c>
      <c r="Q9" s="44">
        <f t="shared" si="0"/>
        <v>197339.33141432508</v>
      </c>
      <c r="R9" s="44">
        <f t="shared" si="0"/>
        <v>197518.98707243253</v>
      </c>
      <c r="S9" s="44">
        <f t="shared" si="0"/>
        <v>193755.20195042522</v>
      </c>
      <c r="T9" s="44">
        <f t="shared" si="0"/>
        <v>194228.54073288254</v>
      </c>
      <c r="U9" s="44">
        <f t="shared" si="0"/>
        <v>185534.77492024319</v>
      </c>
      <c r="V9" s="44">
        <f t="shared" si="0"/>
        <v>184149.95978578893</v>
      </c>
      <c r="W9" s="44">
        <f t="shared" si="0"/>
        <v>179208.41993210634</v>
      </c>
      <c r="X9" s="44">
        <f t="shared" si="0"/>
        <v>171755.38131742171</v>
      </c>
      <c r="Y9" s="44">
        <f t="shared" si="0"/>
        <v>169477.50705098119</v>
      </c>
      <c r="Z9" s="44">
        <f t="shared" si="0"/>
        <v>169140.16548604044</v>
      </c>
      <c r="AA9" s="44">
        <f t="shared" si="0"/>
        <v>168008.83741892618</v>
      </c>
      <c r="AB9" s="44">
        <f t="shared" si="0"/>
        <v>158783.29856570149</v>
      </c>
      <c r="AC9" s="44">
        <f t="shared" ref="AC9:AF9" si="1">AC70</f>
        <v>163409.04045130278</v>
      </c>
      <c r="AD9" s="44">
        <f t="shared" si="1"/>
        <v>172062.09025249764</v>
      </c>
      <c r="AE9" s="44">
        <f t="shared" si="1"/>
        <v>161178.26612996234</v>
      </c>
      <c r="AF9" s="44">
        <f t="shared" si="1"/>
        <v>159202.21540973309</v>
      </c>
      <c r="AG9" s="12">
        <f>AF9/Q9-1</f>
        <v>-0.19325653802140919</v>
      </c>
    </row>
    <row r="10" spans="1:33" ht="12" customHeight="1" x14ac:dyDescent="0.2">
      <c r="A10" s="13" t="s">
        <v>27</v>
      </c>
      <c r="B10" s="14">
        <v>49851.358721741097</v>
      </c>
      <c r="C10" s="14">
        <v>51265.839769811697</v>
      </c>
      <c r="D10" s="14">
        <v>53242.619553031502</v>
      </c>
      <c r="E10" s="14">
        <v>55740.787804651503</v>
      </c>
      <c r="F10" s="14">
        <v>57649.636462367598</v>
      </c>
      <c r="G10" s="14">
        <v>61615.878918353301</v>
      </c>
      <c r="H10" s="14">
        <v>62207.852371706198</v>
      </c>
      <c r="I10" s="14">
        <v>66003.045293262898</v>
      </c>
      <c r="J10" s="14">
        <v>71302.558940525007</v>
      </c>
      <c r="K10" s="14">
        <v>73250.310425633201</v>
      </c>
      <c r="L10" s="14">
        <v>75926.352736313507</v>
      </c>
      <c r="M10" s="14">
        <v>79887.389218087003</v>
      </c>
      <c r="N10" s="14">
        <v>83609.339390387104</v>
      </c>
      <c r="O10" s="14">
        <v>85868.454271835406</v>
      </c>
      <c r="P10" s="14">
        <v>90463.282162514297</v>
      </c>
      <c r="Q10" s="14">
        <v>95406.549990811895</v>
      </c>
      <c r="R10" s="14">
        <v>97658.6979831153</v>
      </c>
      <c r="S10" s="14">
        <v>99893.532467572106</v>
      </c>
      <c r="T10" s="14">
        <v>100553.717895412</v>
      </c>
      <c r="U10" s="14">
        <v>101826.152986699</v>
      </c>
      <c r="V10" s="14">
        <v>102752.351258679</v>
      </c>
      <c r="W10" s="14">
        <v>99451.039058343202</v>
      </c>
      <c r="X10" s="14">
        <v>102686.31850046301</v>
      </c>
      <c r="Y10" s="14">
        <v>103094.608953923</v>
      </c>
      <c r="Z10" s="14">
        <v>100492.460196927</v>
      </c>
      <c r="AA10" s="14">
        <v>109723.72141353101</v>
      </c>
      <c r="AB10" s="14">
        <v>114594.629124787</v>
      </c>
      <c r="AC10" s="14">
        <v>117132.88068929101</v>
      </c>
      <c r="AD10" s="14">
        <v>123069.059201606</v>
      </c>
      <c r="AE10" s="14">
        <v>120417.161512616</v>
      </c>
      <c r="AF10" s="14">
        <v>118307.293887069</v>
      </c>
      <c r="AG10" s="12">
        <f t="shared" ref="AG10:AG70" si="2">AF10/Q10-1</f>
        <v>0.24003324612893517</v>
      </c>
    </row>
    <row r="11" spans="1:33" ht="12" customHeight="1" x14ac:dyDescent="0.2">
      <c r="A11" s="40" t="s">
        <v>28</v>
      </c>
      <c r="B11" s="16">
        <v>45472.669350308097</v>
      </c>
      <c r="C11" s="16">
        <v>46399.756858375004</v>
      </c>
      <c r="D11" s="16">
        <v>48038.702150436402</v>
      </c>
      <c r="E11" s="16">
        <v>50397.7290076805</v>
      </c>
      <c r="F11" s="16">
        <v>51764.075710570403</v>
      </c>
      <c r="G11" s="16">
        <v>54766.428514282903</v>
      </c>
      <c r="H11" s="16">
        <v>56140.155438410497</v>
      </c>
      <c r="I11" s="16">
        <v>58054.030996864101</v>
      </c>
      <c r="J11" s="16">
        <v>62480.7164092854</v>
      </c>
      <c r="K11" s="16">
        <v>64593.771379639198</v>
      </c>
      <c r="L11" s="16">
        <v>65667.712308898801</v>
      </c>
      <c r="M11" s="16">
        <v>69421.474428530695</v>
      </c>
      <c r="N11" s="16">
        <v>72919.320832155499</v>
      </c>
      <c r="O11" s="16">
        <v>74621.274767659706</v>
      </c>
      <c r="P11" s="16">
        <v>79304.161470841704</v>
      </c>
      <c r="Q11" s="16">
        <v>82412.506878523898</v>
      </c>
      <c r="R11" s="16">
        <v>85163.098332535403</v>
      </c>
      <c r="S11" s="16">
        <v>86242.098589490895</v>
      </c>
      <c r="T11" s="16">
        <v>86563.346393468601</v>
      </c>
      <c r="U11" s="16">
        <v>87557.072061738698</v>
      </c>
      <c r="V11" s="16">
        <v>86609.710788320794</v>
      </c>
      <c r="W11" s="16">
        <v>84711.094818576195</v>
      </c>
      <c r="X11" s="16">
        <v>86620.045640587894</v>
      </c>
      <c r="Y11" s="16">
        <v>86232.653069266598</v>
      </c>
      <c r="Z11" s="16">
        <v>84431.004598357904</v>
      </c>
      <c r="AA11" s="16">
        <v>90325.608341590007</v>
      </c>
      <c r="AB11" s="16">
        <v>94302.187390850304</v>
      </c>
      <c r="AC11" s="16">
        <v>97262.883367985094</v>
      </c>
      <c r="AD11" s="16">
        <v>101804.20582746901</v>
      </c>
      <c r="AE11" s="16">
        <v>100199.11652551799</v>
      </c>
      <c r="AF11" s="16">
        <v>96668.137665295493</v>
      </c>
      <c r="AG11" s="12">
        <f t="shared" si="2"/>
        <v>0.1729789728127602</v>
      </c>
    </row>
    <row r="12" spans="1:33" ht="12" customHeight="1" x14ac:dyDescent="0.2">
      <c r="A12" s="50" t="s">
        <v>29</v>
      </c>
      <c r="B12" s="18">
        <v>25088.2587104882</v>
      </c>
      <c r="C12" s="18">
        <v>25835.953048244301</v>
      </c>
      <c r="D12" s="18">
        <v>27074.071778667501</v>
      </c>
      <c r="E12" s="18">
        <v>28825.1698843208</v>
      </c>
      <c r="F12" s="18">
        <v>29532.817854446901</v>
      </c>
      <c r="G12" s="18">
        <v>31465.4890838135</v>
      </c>
      <c r="H12" s="18">
        <v>32487.213151890701</v>
      </c>
      <c r="I12" s="18">
        <v>33722.149682490999</v>
      </c>
      <c r="J12" s="18">
        <v>38085.4597110467</v>
      </c>
      <c r="K12" s="18">
        <v>39773.419022138703</v>
      </c>
      <c r="L12" s="18">
        <v>40124.371074453098</v>
      </c>
      <c r="M12" s="18">
        <v>43684.314927581203</v>
      </c>
      <c r="N12" s="18">
        <v>46512.830564423799</v>
      </c>
      <c r="O12" s="18">
        <v>47267.029387016097</v>
      </c>
      <c r="P12" s="18">
        <v>50914.015104163896</v>
      </c>
      <c r="Q12" s="18">
        <v>52940.278836066798</v>
      </c>
      <c r="R12" s="18">
        <v>54721.447152477303</v>
      </c>
      <c r="S12" s="18">
        <v>54948.102930326502</v>
      </c>
      <c r="T12" s="18">
        <v>54539.1198060104</v>
      </c>
      <c r="U12" s="18">
        <v>55894.756106849098</v>
      </c>
      <c r="V12" s="18">
        <v>54536.955910447497</v>
      </c>
      <c r="W12" s="18">
        <v>52296.949135574403</v>
      </c>
      <c r="X12" s="18">
        <v>53142.665111372</v>
      </c>
      <c r="Y12" s="18">
        <v>51801.015311113399</v>
      </c>
      <c r="Z12" s="18">
        <v>50122.1569437055</v>
      </c>
      <c r="AA12" s="18">
        <v>55510.2468934809</v>
      </c>
      <c r="AB12" s="18">
        <v>58692.587905239299</v>
      </c>
      <c r="AC12" s="18">
        <v>62001.133392917902</v>
      </c>
      <c r="AD12" s="18">
        <v>65185.509989943399</v>
      </c>
      <c r="AE12" s="18">
        <v>64301.095218540198</v>
      </c>
      <c r="AF12" s="18">
        <v>62462.3597425556</v>
      </c>
      <c r="AG12" s="12">
        <f t="shared" si="2"/>
        <v>0.17986457789492527</v>
      </c>
    </row>
    <row r="13" spans="1:33" x14ac:dyDescent="0.2">
      <c r="A13" s="50" t="s">
        <v>30</v>
      </c>
      <c r="B13" s="18">
        <v>7411.7937420846501</v>
      </c>
      <c r="C13" s="18">
        <v>7356.2530825108597</v>
      </c>
      <c r="D13" s="18">
        <v>7460.0515199608199</v>
      </c>
      <c r="E13" s="18">
        <v>7543.4841964621801</v>
      </c>
      <c r="F13" s="18">
        <v>7802.5830956849004</v>
      </c>
      <c r="G13" s="18">
        <v>7943.0586072216402</v>
      </c>
      <c r="H13" s="18">
        <v>7842.4805473531496</v>
      </c>
      <c r="I13" s="18">
        <v>8117.1779699605804</v>
      </c>
      <c r="J13" s="18">
        <v>7998.1208282614498</v>
      </c>
      <c r="K13" s="18">
        <v>8303.8855317608104</v>
      </c>
      <c r="L13" s="18">
        <v>8478.9590693018308</v>
      </c>
      <c r="M13" s="18">
        <v>8165.68428143044</v>
      </c>
      <c r="N13" s="18">
        <v>8367.2387085490409</v>
      </c>
      <c r="O13" s="18">
        <v>8680.2659723564502</v>
      </c>
      <c r="P13" s="18">
        <v>8572.4582073523598</v>
      </c>
      <c r="Q13" s="18">
        <v>9035.72101418081</v>
      </c>
      <c r="R13" s="18">
        <v>9417.7862517155609</v>
      </c>
      <c r="S13" s="18">
        <v>9503.1782849013707</v>
      </c>
      <c r="T13" s="18">
        <v>9867.1820737723792</v>
      </c>
      <c r="U13" s="18">
        <v>9226.7921937465308</v>
      </c>
      <c r="V13" s="18">
        <v>9447.07441445513</v>
      </c>
      <c r="W13" s="18">
        <v>9343.5804979494096</v>
      </c>
      <c r="X13" s="18">
        <v>9579.9100988151804</v>
      </c>
      <c r="Y13" s="18">
        <v>10419.9417575755</v>
      </c>
      <c r="Z13" s="18">
        <v>10269.3456595282</v>
      </c>
      <c r="AA13" s="18">
        <v>10527.806992641999</v>
      </c>
      <c r="AB13" s="18">
        <v>10143.9091433843</v>
      </c>
      <c r="AC13" s="18">
        <v>9503.1023021883302</v>
      </c>
      <c r="AD13" s="18">
        <v>9507.3301587086007</v>
      </c>
      <c r="AE13" s="18">
        <v>9148.4491008094392</v>
      </c>
      <c r="AF13" s="18">
        <v>9106.1911983860009</v>
      </c>
      <c r="AG13" s="12">
        <f t="shared" si="2"/>
        <v>7.799065962151186E-3</v>
      </c>
    </row>
    <row r="14" spans="1:33" ht="12" customHeight="1" x14ac:dyDescent="0.2">
      <c r="A14" s="50" t="s">
        <v>31</v>
      </c>
      <c r="B14" s="18">
        <v>11258.0006421538</v>
      </c>
      <c r="C14" s="18">
        <v>11492.120514345699</v>
      </c>
      <c r="D14" s="18">
        <v>11778.3096318891</v>
      </c>
      <c r="E14" s="18">
        <v>12275.3992241165</v>
      </c>
      <c r="F14" s="18">
        <v>12671.948339027</v>
      </c>
      <c r="G14" s="18">
        <v>13582.115752690999</v>
      </c>
      <c r="H14" s="18">
        <v>14022.8009160535</v>
      </c>
      <c r="I14" s="18">
        <v>14372.150545713001</v>
      </c>
      <c r="J14" s="18">
        <v>14530.8106507509</v>
      </c>
      <c r="K14" s="18">
        <v>14609.9210026201</v>
      </c>
      <c r="L14" s="18">
        <v>15086.556961755499</v>
      </c>
      <c r="M14" s="18">
        <v>15371.148680128999</v>
      </c>
      <c r="N14" s="18">
        <v>15798.856101830301</v>
      </c>
      <c r="O14" s="18">
        <v>16299.9077743704</v>
      </c>
      <c r="P14" s="18">
        <v>17344.103466325902</v>
      </c>
      <c r="Q14" s="18">
        <v>17856.9449322908</v>
      </c>
      <c r="R14" s="18">
        <v>18193.509350658602</v>
      </c>
      <c r="S14" s="18">
        <v>18915.8611015403</v>
      </c>
      <c r="T14" s="18">
        <v>19196.038018533302</v>
      </c>
      <c r="U14" s="18">
        <v>19649.643314651501</v>
      </c>
      <c r="V14" s="18">
        <v>19847.000512272702</v>
      </c>
      <c r="W14" s="18">
        <v>20257.8559031638</v>
      </c>
      <c r="X14" s="18">
        <v>21038.885523912199</v>
      </c>
      <c r="Y14" s="18">
        <v>20999.568129808202</v>
      </c>
      <c r="Z14" s="18">
        <v>20999.6794168302</v>
      </c>
      <c r="AA14" s="18">
        <v>21182.271150647899</v>
      </c>
      <c r="AB14" s="18">
        <v>22221.732536135001</v>
      </c>
      <c r="AC14" s="18">
        <v>22315.6004944534</v>
      </c>
      <c r="AD14" s="18">
        <v>23654.659232990602</v>
      </c>
      <c r="AE14" s="18">
        <v>23580.543802499102</v>
      </c>
      <c r="AF14" s="18">
        <v>22069.4337392948</v>
      </c>
      <c r="AG14" s="12">
        <f t="shared" si="2"/>
        <v>0.23590198788072292</v>
      </c>
    </row>
    <row r="15" spans="1:33" ht="12" customHeight="1" x14ac:dyDescent="0.2">
      <c r="A15" s="50" t="s">
        <v>32</v>
      </c>
      <c r="B15" s="18">
        <v>1714.6162555814701</v>
      </c>
      <c r="C15" s="18">
        <v>1715.43021327413</v>
      </c>
      <c r="D15" s="18">
        <v>1726.2692199190401</v>
      </c>
      <c r="E15" s="18">
        <v>1753.67570278112</v>
      </c>
      <c r="F15" s="18">
        <v>1756.7264214116699</v>
      </c>
      <c r="G15" s="18">
        <v>1775.7650705567301</v>
      </c>
      <c r="H15" s="18">
        <v>1787.6608231131499</v>
      </c>
      <c r="I15" s="18">
        <v>1842.5527986995301</v>
      </c>
      <c r="J15" s="18">
        <v>1866.3252192264699</v>
      </c>
      <c r="K15" s="18">
        <v>1906.54582311953</v>
      </c>
      <c r="L15" s="18">
        <v>1977.82520338833</v>
      </c>
      <c r="M15" s="18">
        <v>2200.3265393900301</v>
      </c>
      <c r="N15" s="18">
        <v>2240.3954573522901</v>
      </c>
      <c r="O15" s="18">
        <v>2374.0716339167502</v>
      </c>
      <c r="P15" s="18">
        <v>2473.5846929996101</v>
      </c>
      <c r="Q15" s="18">
        <v>2579.56209598547</v>
      </c>
      <c r="R15" s="18">
        <v>2830.3555776838798</v>
      </c>
      <c r="S15" s="18">
        <v>2874.9562727227599</v>
      </c>
      <c r="T15" s="18">
        <v>2961.0064951525401</v>
      </c>
      <c r="U15" s="18">
        <v>2785.8804464915702</v>
      </c>
      <c r="V15" s="18">
        <v>2778.6799511453801</v>
      </c>
      <c r="W15" s="18">
        <v>2812.7092818886199</v>
      </c>
      <c r="X15" s="18">
        <v>2858.5849064885001</v>
      </c>
      <c r="Y15" s="18">
        <v>3012.1278707694</v>
      </c>
      <c r="Z15" s="18">
        <v>3039.8225782939999</v>
      </c>
      <c r="AA15" s="18">
        <v>3105.2833048191801</v>
      </c>
      <c r="AB15" s="18">
        <v>3243.9578060915901</v>
      </c>
      <c r="AC15" s="18">
        <v>3443.0471784254701</v>
      </c>
      <c r="AD15" s="18">
        <v>3456.70644582675</v>
      </c>
      <c r="AE15" s="18">
        <v>3169.02840366908</v>
      </c>
      <c r="AF15" s="18">
        <v>3030.1529850591301</v>
      </c>
      <c r="AG15" s="12">
        <f t="shared" si="2"/>
        <v>0.17467727944014499</v>
      </c>
    </row>
    <row r="16" spans="1:33" ht="12" customHeight="1" x14ac:dyDescent="0.2">
      <c r="A16" s="50" t="s">
        <v>113</v>
      </c>
      <c r="B16" s="18" t="s">
        <v>100</v>
      </c>
      <c r="C16" s="18" t="s">
        <v>100</v>
      </c>
      <c r="D16" s="18" t="s">
        <v>100</v>
      </c>
      <c r="E16" s="18" t="s">
        <v>100</v>
      </c>
      <c r="F16" s="18" t="s">
        <v>100</v>
      </c>
      <c r="G16" s="18" t="s">
        <v>100</v>
      </c>
      <c r="H16" s="18" t="s">
        <v>100</v>
      </c>
      <c r="I16" s="18" t="s">
        <v>100</v>
      </c>
      <c r="J16" s="18" t="s">
        <v>100</v>
      </c>
      <c r="K16" s="18" t="s">
        <v>100</v>
      </c>
      <c r="L16" s="18" t="s">
        <v>100</v>
      </c>
      <c r="M16" s="18" t="s">
        <v>100</v>
      </c>
      <c r="N16" s="18" t="s">
        <v>100</v>
      </c>
      <c r="O16" s="18" t="s">
        <v>100</v>
      </c>
      <c r="P16" s="18" t="s">
        <v>100</v>
      </c>
      <c r="Q16" s="18" t="s">
        <v>100</v>
      </c>
      <c r="R16" s="18" t="s">
        <v>100</v>
      </c>
      <c r="S16" s="18" t="s">
        <v>100</v>
      </c>
      <c r="T16" s="18" t="s">
        <v>100</v>
      </c>
      <c r="U16" s="18" t="s">
        <v>100</v>
      </c>
      <c r="V16" s="18" t="s">
        <v>100</v>
      </c>
      <c r="W16" s="18" t="s">
        <v>100</v>
      </c>
      <c r="X16" s="18" t="s">
        <v>100</v>
      </c>
      <c r="Y16" s="18" t="s">
        <v>100</v>
      </c>
      <c r="Z16" s="18" t="s">
        <v>100</v>
      </c>
      <c r="AA16" s="18" t="s">
        <v>100</v>
      </c>
      <c r="AB16" s="18" t="s">
        <v>100</v>
      </c>
      <c r="AC16" s="18" t="s">
        <v>100</v>
      </c>
      <c r="AD16" s="18" t="s">
        <v>100</v>
      </c>
      <c r="AE16" s="18" t="s">
        <v>100</v>
      </c>
      <c r="AF16" s="18" t="s">
        <v>100</v>
      </c>
      <c r="AG16" s="12" t="e">
        <f t="shared" si="2"/>
        <v>#VALUE!</v>
      </c>
    </row>
    <row r="17" spans="1:33" ht="12" customHeight="1" x14ac:dyDescent="0.2">
      <c r="A17" s="40" t="s">
        <v>33</v>
      </c>
      <c r="B17" s="16">
        <v>4378.6893714329599</v>
      </c>
      <c r="C17" s="16">
        <v>4866.0829114367398</v>
      </c>
      <c r="D17" s="16">
        <v>5203.9174025951097</v>
      </c>
      <c r="E17" s="16">
        <v>5343.0587969709704</v>
      </c>
      <c r="F17" s="16">
        <v>5885.5607517971603</v>
      </c>
      <c r="G17" s="16">
        <v>6849.4504040704796</v>
      </c>
      <c r="H17" s="16">
        <v>6067.6969332956996</v>
      </c>
      <c r="I17" s="16">
        <v>7949.0142963988401</v>
      </c>
      <c r="J17" s="16">
        <v>8821.8425312395793</v>
      </c>
      <c r="K17" s="16">
        <v>8656.5390459939699</v>
      </c>
      <c r="L17" s="16">
        <v>10258.640427414801</v>
      </c>
      <c r="M17" s="16">
        <v>10465.9147895563</v>
      </c>
      <c r="N17" s="16">
        <v>10690.018558231601</v>
      </c>
      <c r="O17" s="16">
        <v>11247.1795041757</v>
      </c>
      <c r="P17" s="16">
        <v>11159.120691672601</v>
      </c>
      <c r="Q17" s="16">
        <v>12994.043112288</v>
      </c>
      <c r="R17" s="16">
        <v>12495.599650579899</v>
      </c>
      <c r="S17" s="16">
        <v>13651.4338780813</v>
      </c>
      <c r="T17" s="16">
        <v>13990.3715019431</v>
      </c>
      <c r="U17" s="16">
        <v>14269.080924960601</v>
      </c>
      <c r="V17" s="16">
        <v>16142.640470358399</v>
      </c>
      <c r="W17" s="16">
        <v>14739.944239767001</v>
      </c>
      <c r="X17" s="16">
        <v>16066.2728598746</v>
      </c>
      <c r="Y17" s="16">
        <v>16861.9558846564</v>
      </c>
      <c r="Z17" s="16">
        <v>16061.4555985687</v>
      </c>
      <c r="AA17" s="16">
        <v>19398.113071940901</v>
      </c>
      <c r="AB17" s="16">
        <v>20292.441733936601</v>
      </c>
      <c r="AC17" s="16">
        <v>19869.997321305498</v>
      </c>
      <c r="AD17" s="16">
        <v>21264.853374136801</v>
      </c>
      <c r="AE17" s="16">
        <v>20218.044987097899</v>
      </c>
      <c r="AF17" s="16">
        <v>21639.156221773301</v>
      </c>
      <c r="AG17" s="12">
        <f t="shared" si="2"/>
        <v>0.66531356212832082</v>
      </c>
    </row>
    <row r="18" spans="1:33" ht="12" customHeight="1" x14ac:dyDescent="0.2">
      <c r="A18" s="50" t="s">
        <v>34</v>
      </c>
      <c r="B18" s="18">
        <v>3932.8673610624901</v>
      </c>
      <c r="C18" s="18">
        <v>4414.5067351124699</v>
      </c>
      <c r="D18" s="18">
        <v>4735.5926744938097</v>
      </c>
      <c r="E18" s="18">
        <v>4837.3017373374296</v>
      </c>
      <c r="F18" s="18">
        <v>5312.1266775547101</v>
      </c>
      <c r="G18" s="18">
        <v>6227.8582411868301</v>
      </c>
      <c r="H18" s="18">
        <v>5418.8245859409799</v>
      </c>
      <c r="I18" s="18">
        <v>7261.6438990675797</v>
      </c>
      <c r="J18" s="18">
        <v>8164.4062678458504</v>
      </c>
      <c r="K18" s="18">
        <v>7931.3146971424303</v>
      </c>
      <c r="L18" s="18">
        <v>9573.0987358844104</v>
      </c>
      <c r="M18" s="18">
        <v>9676.2381895067301</v>
      </c>
      <c r="N18" s="18">
        <v>9866.82345966307</v>
      </c>
      <c r="O18" s="18">
        <v>10438.319141809499</v>
      </c>
      <c r="P18" s="18">
        <v>10415.996795454001</v>
      </c>
      <c r="Q18" s="18">
        <v>12156.710866064601</v>
      </c>
      <c r="R18" s="18">
        <v>11674.087183038901</v>
      </c>
      <c r="S18" s="18">
        <v>12637.648825356</v>
      </c>
      <c r="T18" s="18">
        <v>13016.7575280005</v>
      </c>
      <c r="U18" s="18">
        <v>12675.3798431747</v>
      </c>
      <c r="V18" s="18">
        <v>14293.1606541372</v>
      </c>
      <c r="W18" s="18">
        <v>12953.740573714</v>
      </c>
      <c r="X18" s="18">
        <v>14214.3713886282</v>
      </c>
      <c r="Y18" s="18">
        <v>15187.9752400861</v>
      </c>
      <c r="Z18" s="18">
        <v>13987.2235718674</v>
      </c>
      <c r="AA18" s="18">
        <v>15585.1959172428</v>
      </c>
      <c r="AB18" s="18">
        <v>16098.4881208484</v>
      </c>
      <c r="AC18" s="18">
        <v>16153.477994677</v>
      </c>
      <c r="AD18" s="18">
        <v>17902.8124578305</v>
      </c>
      <c r="AE18" s="18">
        <v>17178.941050307702</v>
      </c>
      <c r="AF18" s="18">
        <v>18588.444107534498</v>
      </c>
      <c r="AG18" s="12">
        <f t="shared" si="2"/>
        <v>0.52906853772627338</v>
      </c>
    </row>
    <row r="19" spans="1:33" ht="12.75" customHeight="1" x14ac:dyDescent="0.2">
      <c r="A19" s="50" t="s">
        <v>35</v>
      </c>
      <c r="B19" s="18">
        <v>445.82201037046502</v>
      </c>
      <c r="C19" s="18">
        <v>451.57617632426502</v>
      </c>
      <c r="D19" s="18">
        <v>468.32472810129599</v>
      </c>
      <c r="E19" s="18">
        <v>505.75705963354699</v>
      </c>
      <c r="F19" s="18">
        <v>573.43407424245595</v>
      </c>
      <c r="G19" s="18">
        <v>621.59216288364701</v>
      </c>
      <c r="H19" s="18">
        <v>648.87234735471202</v>
      </c>
      <c r="I19" s="18">
        <v>687.37039733126301</v>
      </c>
      <c r="J19" s="18">
        <v>657.43626339372895</v>
      </c>
      <c r="K19" s="18">
        <v>725.22434885153598</v>
      </c>
      <c r="L19" s="18">
        <v>685.54169153033797</v>
      </c>
      <c r="M19" s="18">
        <v>789.67660004961795</v>
      </c>
      <c r="N19" s="18">
        <v>823.19509856856496</v>
      </c>
      <c r="O19" s="18">
        <v>808.86036236618895</v>
      </c>
      <c r="P19" s="18">
        <v>743.12389621856005</v>
      </c>
      <c r="Q19" s="18">
        <v>837.33224622340003</v>
      </c>
      <c r="R19" s="18">
        <v>821.51246754096803</v>
      </c>
      <c r="S19" s="18">
        <v>1013.78505272523</v>
      </c>
      <c r="T19" s="18">
        <v>973.61397394258904</v>
      </c>
      <c r="U19" s="18">
        <v>1593.70108178594</v>
      </c>
      <c r="V19" s="18">
        <v>1849.4798162212401</v>
      </c>
      <c r="W19" s="18">
        <v>1786.20366605299</v>
      </c>
      <c r="X19" s="18">
        <v>1851.90147124649</v>
      </c>
      <c r="Y19" s="18">
        <v>1673.98064457031</v>
      </c>
      <c r="Z19" s="18">
        <v>2074.2320267012701</v>
      </c>
      <c r="AA19" s="18">
        <v>3812.9171546980801</v>
      </c>
      <c r="AB19" s="18">
        <v>4193.9536130881897</v>
      </c>
      <c r="AC19" s="18">
        <v>3716.51932662846</v>
      </c>
      <c r="AD19" s="18">
        <v>3362.04091630625</v>
      </c>
      <c r="AE19" s="18">
        <v>3039.1039367901999</v>
      </c>
      <c r="AF19" s="18">
        <v>3050.71211423877</v>
      </c>
      <c r="AG19" s="12">
        <f t="shared" si="2"/>
        <v>2.6433711086588692</v>
      </c>
    </row>
    <row r="20" spans="1:33" ht="12" customHeight="1" thickBot="1" x14ac:dyDescent="0.25">
      <c r="A20" s="49" t="s">
        <v>36</v>
      </c>
      <c r="B20" s="43"/>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12" t="e">
        <f t="shared" si="2"/>
        <v>#DIV/0!</v>
      </c>
    </row>
    <row r="21" spans="1:33" ht="12" customHeight="1" x14ac:dyDescent="0.2">
      <c r="A21" s="48" t="s">
        <v>37</v>
      </c>
      <c r="B21" s="14">
        <v>3281.5314035623401</v>
      </c>
      <c r="C21" s="14">
        <v>3250.6526984974398</v>
      </c>
      <c r="D21" s="14">
        <v>3291.1350167391902</v>
      </c>
      <c r="E21" s="14">
        <v>3326.45781391024</v>
      </c>
      <c r="F21" s="14">
        <v>3163.1330550140001</v>
      </c>
      <c r="G21" s="14">
        <v>3008.6117881826599</v>
      </c>
      <c r="H21" s="14">
        <v>2925.8950389442198</v>
      </c>
      <c r="I21" s="14">
        <v>2957.4683789843998</v>
      </c>
      <c r="J21" s="14">
        <v>3320.4154097314299</v>
      </c>
      <c r="K21" s="14">
        <v>3293.13619317455</v>
      </c>
      <c r="L21" s="14">
        <v>3313.9054595814</v>
      </c>
      <c r="M21" s="14">
        <v>3904.3697865505701</v>
      </c>
      <c r="N21" s="14">
        <v>4074.0491903906</v>
      </c>
      <c r="O21" s="14">
        <v>4578.4036889833196</v>
      </c>
      <c r="P21" s="14">
        <v>4802.19571253494</v>
      </c>
      <c r="Q21" s="14">
        <v>5071.9260457863202</v>
      </c>
      <c r="R21" s="14">
        <v>4689.3721591555204</v>
      </c>
      <c r="S21" s="14">
        <v>5018.8167446040197</v>
      </c>
      <c r="T21" s="14">
        <v>5460.8165794442702</v>
      </c>
      <c r="U21" s="14">
        <v>5450.1495480563399</v>
      </c>
      <c r="V21" s="14">
        <v>5625.8275656388096</v>
      </c>
      <c r="W21" s="14">
        <v>5415.0275371651996</v>
      </c>
      <c r="X21" s="14">
        <v>5517.4216336597301</v>
      </c>
      <c r="Y21" s="14">
        <v>5048.5934382159103</v>
      </c>
      <c r="Z21" s="14">
        <v>5333.2547465194302</v>
      </c>
      <c r="AA21" s="14">
        <v>5360.3699357489404</v>
      </c>
      <c r="AB21" s="14">
        <v>5305.9716560468596</v>
      </c>
      <c r="AC21" s="14">
        <v>5122.1810301703499</v>
      </c>
      <c r="AD21" s="14">
        <v>5403.4150047672601</v>
      </c>
      <c r="AE21" s="14">
        <v>5986.3738265477195</v>
      </c>
      <c r="AF21" s="14">
        <v>5764.31157802903</v>
      </c>
      <c r="AG21" s="12">
        <f t="shared" si="2"/>
        <v>0.13651333359206475</v>
      </c>
    </row>
    <row r="22" spans="1:33" ht="12" customHeight="1" x14ac:dyDescent="0.2">
      <c r="A22" s="46" t="s">
        <v>38</v>
      </c>
      <c r="B22" s="18">
        <v>897.96201893315401</v>
      </c>
      <c r="C22" s="18">
        <v>840.653619879796</v>
      </c>
      <c r="D22" s="18">
        <v>807.86496938769596</v>
      </c>
      <c r="E22" s="18">
        <v>855.67704176671702</v>
      </c>
      <c r="F22" s="18">
        <v>986.56843011487194</v>
      </c>
      <c r="G22" s="18">
        <v>993.984189015575</v>
      </c>
      <c r="H22" s="18">
        <v>986.36063472167302</v>
      </c>
      <c r="I22" s="18">
        <v>1073.4587222533301</v>
      </c>
      <c r="J22" s="18">
        <v>1140.45504255182</v>
      </c>
      <c r="K22" s="18">
        <v>1134.1464229253199</v>
      </c>
      <c r="L22" s="18">
        <v>1114.5465664426999</v>
      </c>
      <c r="M22" s="18">
        <v>1158.4562027163099</v>
      </c>
      <c r="N22" s="18">
        <v>1154.688687412</v>
      </c>
      <c r="O22" s="18">
        <v>1183.83433853313</v>
      </c>
      <c r="P22" s="18">
        <v>1181.68507595202</v>
      </c>
      <c r="Q22" s="18">
        <v>1218.6074298244901</v>
      </c>
      <c r="R22" s="18">
        <v>1269.5597996773899</v>
      </c>
      <c r="S22" s="18">
        <v>1277.41521154662</v>
      </c>
      <c r="T22" s="18">
        <v>1337.1997196398099</v>
      </c>
      <c r="U22" s="18">
        <v>1236.4662221721601</v>
      </c>
      <c r="V22" s="18">
        <v>1226.0736813352401</v>
      </c>
      <c r="W22" s="18">
        <v>1280.39318022366</v>
      </c>
      <c r="X22" s="18">
        <v>1306.3318094822901</v>
      </c>
      <c r="Y22" s="18">
        <v>1180.9065391285201</v>
      </c>
      <c r="Z22" s="18">
        <v>1337.38185055695</v>
      </c>
      <c r="AA22" s="18">
        <v>1348.1834976817099</v>
      </c>
      <c r="AB22" s="18">
        <v>1296.5525188721699</v>
      </c>
      <c r="AC22" s="18">
        <v>1197.24839542821</v>
      </c>
      <c r="AD22" s="18">
        <v>1269.2744364909199</v>
      </c>
      <c r="AE22" s="18">
        <v>1362.96553820136</v>
      </c>
      <c r="AF22" s="18">
        <v>1256.14407028143</v>
      </c>
      <c r="AG22" s="12">
        <f t="shared" si="2"/>
        <v>3.0802898077148644E-2</v>
      </c>
    </row>
    <row r="23" spans="1:33" ht="12" customHeight="1" x14ac:dyDescent="0.2">
      <c r="A23" s="46" t="s">
        <v>39</v>
      </c>
      <c r="B23" s="18">
        <v>399.87982299060599</v>
      </c>
      <c r="C23" s="18">
        <v>429.086592856506</v>
      </c>
      <c r="D23" s="18">
        <v>495.95919089703602</v>
      </c>
      <c r="E23" s="18">
        <v>774.52515827882496</v>
      </c>
      <c r="F23" s="18">
        <v>714.82751338908702</v>
      </c>
      <c r="G23" s="18">
        <v>704.19778490027295</v>
      </c>
      <c r="H23" s="18">
        <v>554.22921449544003</v>
      </c>
      <c r="I23" s="18">
        <v>502.77150965781402</v>
      </c>
      <c r="J23" s="18">
        <v>581.70398921298499</v>
      </c>
      <c r="K23" s="18">
        <v>572.75922021854001</v>
      </c>
      <c r="L23" s="18">
        <v>558.25231757760503</v>
      </c>
      <c r="M23" s="18">
        <v>861.66205779174595</v>
      </c>
      <c r="N23" s="18">
        <v>919.84864696922705</v>
      </c>
      <c r="O23" s="18">
        <v>1301.3640515213599</v>
      </c>
      <c r="P23" s="18">
        <v>1405.1678519893801</v>
      </c>
      <c r="Q23" s="18">
        <v>1477.0386338140199</v>
      </c>
      <c r="R23" s="18">
        <v>1246.43369755603</v>
      </c>
      <c r="S23" s="18">
        <v>1478.9214383850699</v>
      </c>
      <c r="T23" s="18">
        <v>1756.0568189861999</v>
      </c>
      <c r="U23" s="18">
        <v>1751.9969759058399</v>
      </c>
      <c r="V23" s="18">
        <v>1786.1638217248901</v>
      </c>
      <c r="W23" s="18">
        <v>1349.9925519082101</v>
      </c>
      <c r="X23" s="18">
        <v>1337.24131140637</v>
      </c>
      <c r="Y23" s="18">
        <v>995.22113199953901</v>
      </c>
      <c r="Z23" s="18">
        <v>1031.9647381483801</v>
      </c>
      <c r="AA23" s="18">
        <v>1028.0073578615199</v>
      </c>
      <c r="AB23" s="18">
        <v>1000.77535907162</v>
      </c>
      <c r="AC23" s="18">
        <v>919.81462979493995</v>
      </c>
      <c r="AD23" s="18">
        <v>1155.8046213442699</v>
      </c>
      <c r="AE23" s="18">
        <v>1477.63478742963</v>
      </c>
      <c r="AF23" s="18">
        <v>1326.1946189656901</v>
      </c>
      <c r="AG23" s="12">
        <f t="shared" si="2"/>
        <v>-0.10212597788239253</v>
      </c>
    </row>
    <row r="24" spans="1:33" ht="12" customHeight="1" x14ac:dyDescent="0.2">
      <c r="A24" s="46" t="s">
        <v>40</v>
      </c>
      <c r="B24" s="18" t="s">
        <v>100</v>
      </c>
      <c r="C24" s="18" t="s">
        <v>100</v>
      </c>
      <c r="D24" s="18" t="s">
        <v>100</v>
      </c>
      <c r="E24" s="18" t="s">
        <v>100</v>
      </c>
      <c r="F24" s="18" t="s">
        <v>100</v>
      </c>
      <c r="G24" s="18" t="s">
        <v>100</v>
      </c>
      <c r="H24" s="18" t="s">
        <v>100</v>
      </c>
      <c r="I24" s="18" t="s">
        <v>100</v>
      </c>
      <c r="J24" s="18" t="s">
        <v>100</v>
      </c>
      <c r="K24" s="18" t="s">
        <v>100</v>
      </c>
      <c r="L24" s="18" t="s">
        <v>100</v>
      </c>
      <c r="M24" s="18" t="s">
        <v>100</v>
      </c>
      <c r="N24" s="18" t="s">
        <v>100</v>
      </c>
      <c r="O24" s="18" t="s">
        <v>100</v>
      </c>
      <c r="P24" s="18" t="s">
        <v>100</v>
      </c>
      <c r="Q24" s="18" t="s">
        <v>100</v>
      </c>
      <c r="R24" s="18" t="s">
        <v>100</v>
      </c>
      <c r="S24" s="18" t="s">
        <v>100</v>
      </c>
      <c r="T24" s="18" t="s">
        <v>100</v>
      </c>
      <c r="U24" s="18" t="s">
        <v>100</v>
      </c>
      <c r="V24" s="18" t="s">
        <v>100</v>
      </c>
      <c r="W24" s="18" t="s">
        <v>100</v>
      </c>
      <c r="X24" s="18" t="s">
        <v>100</v>
      </c>
      <c r="Y24" s="18" t="s">
        <v>100</v>
      </c>
      <c r="Z24" s="18" t="s">
        <v>100</v>
      </c>
      <c r="AA24" s="18" t="s">
        <v>100</v>
      </c>
      <c r="AB24" s="18" t="s">
        <v>100</v>
      </c>
      <c r="AC24" s="18" t="s">
        <v>100</v>
      </c>
      <c r="AD24" s="18" t="s">
        <v>100</v>
      </c>
      <c r="AE24" s="18" t="s">
        <v>100</v>
      </c>
      <c r="AF24" s="18" t="s">
        <v>100</v>
      </c>
      <c r="AG24" s="12" t="e">
        <f t="shared" si="2"/>
        <v>#VALUE!</v>
      </c>
    </row>
    <row r="25" spans="1:33" ht="13.5" customHeight="1" x14ac:dyDescent="0.2">
      <c r="A25" s="47" t="s">
        <v>41</v>
      </c>
      <c r="B25" s="18">
        <v>75.179097447592696</v>
      </c>
      <c r="C25" s="18">
        <v>69.568717024748395</v>
      </c>
      <c r="D25" s="18">
        <v>69.194691664400295</v>
      </c>
      <c r="E25" s="18">
        <v>71.438843838664596</v>
      </c>
      <c r="F25" s="18">
        <v>72.934945293043199</v>
      </c>
      <c r="G25" s="18">
        <v>72.186894538835503</v>
      </c>
      <c r="H25" s="18">
        <v>74.805072070488905</v>
      </c>
      <c r="I25" s="18">
        <v>75.179097447592696</v>
      </c>
      <c r="J25" s="18">
        <v>75.179097447592696</v>
      </c>
      <c r="K25" s="18">
        <v>72.934945293043199</v>
      </c>
      <c r="L25" s="18">
        <v>76.301173524867494</v>
      </c>
      <c r="M25" s="18">
        <v>78.919351056520796</v>
      </c>
      <c r="N25" s="18">
        <v>80.415452456862695</v>
      </c>
      <c r="O25" s="18">
        <v>82.659491404400001</v>
      </c>
      <c r="P25" s="18">
        <v>78.270085389599998</v>
      </c>
      <c r="Q25" s="18">
        <v>71.147472199999996</v>
      </c>
      <c r="R25" s="18">
        <v>67.986043199999997</v>
      </c>
      <c r="S25" s="18">
        <v>64.553037700000004</v>
      </c>
      <c r="T25" s="18">
        <v>62.0977076</v>
      </c>
      <c r="U25" s="18">
        <v>57.858328800000002</v>
      </c>
      <c r="V25" s="18">
        <v>55.996288900000003</v>
      </c>
      <c r="W25" s="18">
        <v>52.3669127</v>
      </c>
      <c r="X25" s="18">
        <v>54.584091100000002</v>
      </c>
      <c r="Y25" s="18">
        <v>54.662082300000002</v>
      </c>
      <c r="Z25" s="18">
        <v>52.441561419999999</v>
      </c>
      <c r="AA25" s="18">
        <v>50.972819999999999</v>
      </c>
      <c r="AB25" s="18">
        <v>48.243127999999999</v>
      </c>
      <c r="AC25" s="18">
        <v>50.610717999999999</v>
      </c>
      <c r="AD25" s="18">
        <v>49.649754999999999</v>
      </c>
      <c r="AE25" s="18">
        <v>55.359825000000001</v>
      </c>
      <c r="AF25" s="18">
        <v>54.538131999999997</v>
      </c>
      <c r="AG25" s="12">
        <f t="shared" si="2"/>
        <v>-0.23344947735191635</v>
      </c>
    </row>
    <row r="26" spans="1:33" ht="13.5" customHeight="1" x14ac:dyDescent="0.2">
      <c r="A26" s="46" t="s">
        <v>42</v>
      </c>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12" t="e">
        <f t="shared" si="2"/>
        <v>#DIV/0!</v>
      </c>
    </row>
    <row r="27" spans="1:33" ht="12.75" customHeight="1" x14ac:dyDescent="0.2">
      <c r="A27" s="47" t="s">
        <v>43</v>
      </c>
      <c r="B27" s="41"/>
      <c r="C27" s="41"/>
      <c r="D27" s="41"/>
      <c r="E27" s="41"/>
      <c r="F27" s="18">
        <v>0.227945650457127</v>
      </c>
      <c r="G27" s="18">
        <v>18.020484308829399</v>
      </c>
      <c r="H27" s="18">
        <v>46.338391949961803</v>
      </c>
      <c r="I27" s="18">
        <v>78.007786135412303</v>
      </c>
      <c r="J27" s="18">
        <v>111.570280141732</v>
      </c>
      <c r="K27" s="18">
        <v>166.97397652878399</v>
      </c>
      <c r="L27" s="18">
        <v>213.30161530935499</v>
      </c>
      <c r="M27" s="18">
        <v>288.40947251330698</v>
      </c>
      <c r="N27" s="18">
        <v>364.356531787856</v>
      </c>
      <c r="O27" s="18">
        <v>462.52782511229202</v>
      </c>
      <c r="P27" s="18">
        <v>561.393945640742</v>
      </c>
      <c r="Q27" s="18">
        <v>716.72859022785303</v>
      </c>
      <c r="R27" s="18">
        <v>803.71573006283597</v>
      </c>
      <c r="S27" s="18">
        <v>932.54381848178105</v>
      </c>
      <c r="T27" s="18">
        <v>1047.4559336867801</v>
      </c>
      <c r="U27" s="18">
        <v>1226.66483610726</v>
      </c>
      <c r="V27" s="18">
        <v>1361.4810764461299</v>
      </c>
      <c r="W27" s="18">
        <v>1486.55364797636</v>
      </c>
      <c r="X27" s="18">
        <v>1571.35768223574</v>
      </c>
      <c r="Y27" s="18">
        <v>1647.9787513316501</v>
      </c>
      <c r="Z27" s="18">
        <v>1774.40769121684</v>
      </c>
      <c r="AA27" s="18">
        <v>1872.8385102008599</v>
      </c>
      <c r="AB27" s="18">
        <v>1943.6801936925101</v>
      </c>
      <c r="AC27" s="18">
        <v>1988.4798244772201</v>
      </c>
      <c r="AD27" s="18">
        <v>1985.3550355996999</v>
      </c>
      <c r="AE27" s="18">
        <v>2146.5541385025099</v>
      </c>
      <c r="AF27" s="18">
        <v>2214.7248911819602</v>
      </c>
      <c r="AG27" s="12">
        <f t="shared" si="2"/>
        <v>2.0900468062504438</v>
      </c>
    </row>
    <row r="28" spans="1:33" ht="12.75" customHeight="1" x14ac:dyDescent="0.2">
      <c r="A28" s="47" t="s">
        <v>44</v>
      </c>
      <c r="B28" s="18">
        <v>38.433112391980799</v>
      </c>
      <c r="C28" s="18">
        <v>42.069515123033703</v>
      </c>
      <c r="D28" s="18">
        <v>45.7977574945782</v>
      </c>
      <c r="E28" s="18">
        <v>49.760204152524501</v>
      </c>
      <c r="F28" s="18">
        <v>53.986169697256102</v>
      </c>
      <c r="G28" s="18">
        <v>58.484400475677099</v>
      </c>
      <c r="H28" s="18">
        <v>52.535358824744101</v>
      </c>
      <c r="I28" s="18">
        <v>49.179624921100697</v>
      </c>
      <c r="J28" s="18">
        <v>44.844958387259602</v>
      </c>
      <c r="K28" s="18">
        <v>39.533253020128498</v>
      </c>
      <c r="L28" s="18">
        <v>40.1574432628666</v>
      </c>
      <c r="M28" s="18">
        <v>42.023224817675697</v>
      </c>
      <c r="N28" s="18">
        <v>43.576288148473203</v>
      </c>
      <c r="O28" s="18">
        <v>44.922005920549701</v>
      </c>
      <c r="P28" s="18">
        <v>45.625436399613498</v>
      </c>
      <c r="Q28" s="18">
        <v>39.181078716105098</v>
      </c>
      <c r="R28" s="18">
        <v>37.514811399356802</v>
      </c>
      <c r="S28" s="18">
        <v>35.765994983545802</v>
      </c>
      <c r="T28" s="18">
        <v>33.355468970158199</v>
      </c>
      <c r="U28" s="18">
        <v>30.2618976242968</v>
      </c>
      <c r="V28" s="18">
        <v>27.045239789415302</v>
      </c>
      <c r="W28" s="18">
        <v>24.431950217255402</v>
      </c>
      <c r="X28" s="18">
        <v>23.824553533017301</v>
      </c>
      <c r="Y28" s="18">
        <v>22.441537089339899</v>
      </c>
      <c r="Z28" s="18">
        <v>21.8609666736204</v>
      </c>
      <c r="AA28" s="18">
        <v>24.001278576974698</v>
      </c>
      <c r="AB28" s="18">
        <v>24.176951476572398</v>
      </c>
      <c r="AC28" s="18">
        <v>23.832044381187998</v>
      </c>
      <c r="AD28" s="18">
        <v>30.051511455633499</v>
      </c>
      <c r="AE28" s="18">
        <v>28.329631318534599</v>
      </c>
      <c r="AF28" s="18">
        <v>18.9452402082105</v>
      </c>
      <c r="AG28" s="12">
        <f t="shared" si="2"/>
        <v>-0.51646966267870531</v>
      </c>
    </row>
    <row r="29" spans="1:33" ht="12" customHeight="1" thickBot="1" x14ac:dyDescent="0.25">
      <c r="A29" s="49" t="s">
        <v>45</v>
      </c>
      <c r="B29" s="23" t="s">
        <v>100</v>
      </c>
      <c r="C29" s="23" t="s">
        <v>100</v>
      </c>
      <c r="D29" s="23" t="s">
        <v>100</v>
      </c>
      <c r="E29" s="23" t="s">
        <v>100</v>
      </c>
      <c r="F29" s="23" t="s">
        <v>100</v>
      </c>
      <c r="G29" s="23" t="s">
        <v>100</v>
      </c>
      <c r="H29" s="23" t="s">
        <v>100</v>
      </c>
      <c r="I29" s="23" t="s">
        <v>100</v>
      </c>
      <c r="J29" s="23" t="s">
        <v>100</v>
      </c>
      <c r="K29" s="23" t="s">
        <v>100</v>
      </c>
      <c r="L29" s="23" t="s">
        <v>100</v>
      </c>
      <c r="M29" s="23" t="s">
        <v>100</v>
      </c>
      <c r="N29" s="23" t="s">
        <v>100</v>
      </c>
      <c r="O29" s="23" t="s">
        <v>100</v>
      </c>
      <c r="P29" s="23" t="s">
        <v>100</v>
      </c>
      <c r="Q29" s="23" t="s">
        <v>100</v>
      </c>
      <c r="R29" s="23" t="s">
        <v>100</v>
      </c>
      <c r="S29" s="23" t="s">
        <v>100</v>
      </c>
      <c r="T29" s="23" t="s">
        <v>100</v>
      </c>
      <c r="U29" s="23" t="s">
        <v>100</v>
      </c>
      <c r="V29" s="23" t="s">
        <v>100</v>
      </c>
      <c r="W29" s="23" t="s">
        <v>100</v>
      </c>
      <c r="X29" s="23" t="s">
        <v>100</v>
      </c>
      <c r="Y29" s="23" t="s">
        <v>100</v>
      </c>
      <c r="Z29" s="23" t="s">
        <v>100</v>
      </c>
      <c r="AA29" s="23" t="s">
        <v>100</v>
      </c>
      <c r="AB29" s="23" t="s">
        <v>100</v>
      </c>
      <c r="AC29" s="23" t="s">
        <v>100</v>
      </c>
      <c r="AD29" s="23" t="s">
        <v>100</v>
      </c>
      <c r="AE29" s="23" t="s">
        <v>100</v>
      </c>
      <c r="AF29" s="23" t="s">
        <v>100</v>
      </c>
      <c r="AG29" s="12" t="e">
        <f t="shared" si="2"/>
        <v>#VALUE!</v>
      </c>
    </row>
    <row r="30" spans="1:33" ht="12" customHeight="1" x14ac:dyDescent="0.2">
      <c r="A30" s="48" t="s">
        <v>46</v>
      </c>
      <c r="B30" s="14">
        <v>21635.262669128901</v>
      </c>
      <c r="C30" s="14">
        <v>22362.016892498799</v>
      </c>
      <c r="D30" s="14">
        <v>21800.7263342035</v>
      </c>
      <c r="E30" s="14">
        <v>21238.396174670601</v>
      </c>
      <c r="F30" s="14">
        <v>20514.028117022201</v>
      </c>
      <c r="G30" s="14">
        <v>20434.4522807875</v>
      </c>
      <c r="H30" s="14">
        <v>20675.2915181932</v>
      </c>
      <c r="I30" s="14">
        <v>21068.795133339001</v>
      </c>
      <c r="J30" s="14">
        <v>22024.147348835799</v>
      </c>
      <c r="K30" s="14">
        <v>21837.900589953599</v>
      </c>
      <c r="L30" s="14">
        <v>23589.200527222001</v>
      </c>
      <c r="M30" s="14">
        <v>22575.326649926101</v>
      </c>
      <c r="N30" s="14">
        <v>22745.759225916401</v>
      </c>
      <c r="O30" s="14">
        <v>20943.112676827001</v>
      </c>
      <c r="P30" s="14">
        <v>22402.769790328799</v>
      </c>
      <c r="Q30" s="14">
        <v>22604.030930143501</v>
      </c>
      <c r="R30" s="14">
        <v>22119.1132878303</v>
      </c>
      <c r="S30" s="14">
        <v>22119.4791772758</v>
      </c>
      <c r="T30" s="14">
        <v>22234.782615862699</v>
      </c>
      <c r="U30" s="14">
        <v>23220.338739829302</v>
      </c>
      <c r="V30" s="14">
        <v>21215.493246816299</v>
      </c>
      <c r="W30" s="14">
        <v>23655.994809911201</v>
      </c>
      <c r="X30" s="14">
        <v>22895.738691661099</v>
      </c>
      <c r="Y30" s="14">
        <v>23725.945398440501</v>
      </c>
      <c r="Z30" s="14">
        <v>23967.898558588298</v>
      </c>
      <c r="AA30" s="14">
        <v>21461.3121484279</v>
      </c>
      <c r="AB30" s="14">
        <v>21021.971135172102</v>
      </c>
      <c r="AC30" s="14">
        <v>21355.985405308002</v>
      </c>
      <c r="AD30" s="14">
        <v>22739.139553209199</v>
      </c>
      <c r="AE30" s="14">
        <v>21384.0575406018</v>
      </c>
      <c r="AF30" s="14">
        <v>19914.724376339</v>
      </c>
      <c r="AG30" s="12">
        <f t="shared" si="2"/>
        <v>-0.11897464492575038</v>
      </c>
    </row>
    <row r="31" spans="1:33" ht="12" customHeight="1" x14ac:dyDescent="0.2">
      <c r="A31" s="45" t="s">
        <v>47</v>
      </c>
      <c r="B31" s="18">
        <v>17173.751352855499</v>
      </c>
      <c r="C31" s="18">
        <v>17875.563569625599</v>
      </c>
      <c r="D31" s="18">
        <v>17554.903107241302</v>
      </c>
      <c r="E31" s="18">
        <v>17043.400731811202</v>
      </c>
      <c r="F31" s="18">
        <v>16270.2038970826</v>
      </c>
      <c r="G31" s="18">
        <v>16458.619013661799</v>
      </c>
      <c r="H31" s="18">
        <v>16636.760724332202</v>
      </c>
      <c r="I31" s="18">
        <v>16895.009166456701</v>
      </c>
      <c r="J31" s="18">
        <v>17688.6767075159</v>
      </c>
      <c r="K31" s="18">
        <v>17432.070978060001</v>
      </c>
      <c r="L31" s="18">
        <v>18787.372547197199</v>
      </c>
      <c r="M31" s="18">
        <v>17797.429612947901</v>
      </c>
      <c r="N31" s="18">
        <v>17795.600226821902</v>
      </c>
      <c r="O31" s="18">
        <v>16423.185018264801</v>
      </c>
      <c r="P31" s="18">
        <v>17570.951273783401</v>
      </c>
      <c r="Q31" s="18">
        <v>17765.195093412302</v>
      </c>
      <c r="R31" s="18">
        <v>17347.052454586101</v>
      </c>
      <c r="S31" s="18">
        <v>17510.278200894601</v>
      </c>
      <c r="T31" s="18">
        <v>17670.844782361899</v>
      </c>
      <c r="U31" s="18">
        <v>18329.9748290073</v>
      </c>
      <c r="V31" s="18">
        <v>16828.346237952799</v>
      </c>
      <c r="W31" s="18">
        <v>18616.7287189161</v>
      </c>
      <c r="X31" s="18">
        <v>17978.360257008899</v>
      </c>
      <c r="Y31" s="18">
        <v>18766.314429754399</v>
      </c>
      <c r="Z31" s="18">
        <v>18891.665056198301</v>
      </c>
      <c r="AA31" s="18">
        <v>16669.124633621701</v>
      </c>
      <c r="AB31" s="18">
        <v>16297.9001675155</v>
      </c>
      <c r="AC31" s="18">
        <v>16450.051302325701</v>
      </c>
      <c r="AD31" s="18">
        <v>17875.948879859501</v>
      </c>
      <c r="AE31" s="18">
        <v>16865.363743677899</v>
      </c>
      <c r="AF31" s="18">
        <v>15575.664489229401</v>
      </c>
      <c r="AG31" s="12">
        <f t="shared" si="2"/>
        <v>-0.12324832869383029</v>
      </c>
    </row>
    <row r="32" spans="1:33" ht="12" customHeight="1" x14ac:dyDescent="0.2">
      <c r="A32" s="45" t="s">
        <v>48</v>
      </c>
      <c r="B32" s="18">
        <v>2029.3451659253001</v>
      </c>
      <c r="C32" s="18">
        <v>2090.8908323226001</v>
      </c>
      <c r="D32" s="18">
        <v>2039.59541973455</v>
      </c>
      <c r="E32" s="18">
        <v>2039.11399247188</v>
      </c>
      <c r="F32" s="18">
        <v>2018.16496821289</v>
      </c>
      <c r="G32" s="18">
        <v>1818.73416837635</v>
      </c>
      <c r="H32" s="18">
        <v>1806.9692615644201</v>
      </c>
      <c r="I32" s="18">
        <v>1823.49029933922</v>
      </c>
      <c r="J32" s="18">
        <v>1945.4311953273</v>
      </c>
      <c r="K32" s="18">
        <v>1916.62742815514</v>
      </c>
      <c r="L32" s="18">
        <v>2033.08507141986</v>
      </c>
      <c r="M32" s="18">
        <v>2211.4155758438201</v>
      </c>
      <c r="N32" s="18">
        <v>2269.7074350446801</v>
      </c>
      <c r="O32" s="18">
        <v>2165.1501628511801</v>
      </c>
      <c r="P32" s="18">
        <v>2310.3643514535802</v>
      </c>
      <c r="Q32" s="18">
        <v>2382.8838355900002</v>
      </c>
      <c r="R32" s="18">
        <v>2355.0768388659899</v>
      </c>
      <c r="S32" s="18">
        <v>2371.22597470951</v>
      </c>
      <c r="T32" s="18">
        <v>2288.3980822994099</v>
      </c>
      <c r="U32" s="18">
        <v>2364.0160490436701</v>
      </c>
      <c r="V32" s="18">
        <v>2225.3183226728202</v>
      </c>
      <c r="W32" s="18">
        <v>2446.9817668313699</v>
      </c>
      <c r="X32" s="18">
        <v>2324.6819565381302</v>
      </c>
      <c r="Y32" s="18">
        <v>2357.39825650885</v>
      </c>
      <c r="Z32" s="18">
        <v>2479.4102811810699</v>
      </c>
      <c r="AA32" s="18">
        <v>2278.0208670710199</v>
      </c>
      <c r="AB32" s="18">
        <v>2131.9254295094702</v>
      </c>
      <c r="AC32" s="18">
        <v>2251.2297595732798</v>
      </c>
      <c r="AD32" s="18">
        <v>2424.0722135168799</v>
      </c>
      <c r="AE32" s="18">
        <v>2319.3598228660398</v>
      </c>
      <c r="AF32" s="18">
        <v>2155.72405650989</v>
      </c>
      <c r="AG32" s="12">
        <f t="shared" si="2"/>
        <v>-9.5329774656793376E-2</v>
      </c>
    </row>
    <row r="33" spans="1:33" ht="12" customHeight="1" x14ac:dyDescent="0.2">
      <c r="A33" s="45" t="s">
        <v>49</v>
      </c>
      <c r="B33" s="18">
        <v>20.199368</v>
      </c>
      <c r="C33" s="18">
        <v>18.023709199999999</v>
      </c>
      <c r="D33" s="18">
        <v>5.3612859999999998</v>
      </c>
      <c r="E33" s="41"/>
      <c r="F33" s="41"/>
      <c r="G33" s="41"/>
      <c r="H33" s="41"/>
      <c r="I33" s="41"/>
      <c r="J33" s="41"/>
      <c r="K33" s="41"/>
      <c r="L33" s="41"/>
      <c r="M33" s="41"/>
      <c r="N33" s="41"/>
      <c r="O33" s="41"/>
      <c r="P33" s="41"/>
      <c r="Q33" s="41"/>
      <c r="R33" s="41"/>
      <c r="S33" s="41"/>
      <c r="T33" s="41"/>
      <c r="U33" s="41"/>
      <c r="V33" s="18">
        <v>0.1156792</v>
      </c>
      <c r="W33" s="18">
        <v>1.6417548</v>
      </c>
      <c r="X33" s="18">
        <v>1.2991664000000001</v>
      </c>
      <c r="Y33" s="18">
        <v>0.60736029199999997</v>
      </c>
      <c r="Z33" s="18">
        <v>5.8218226919999996</v>
      </c>
      <c r="AA33" s="18">
        <v>2.6695199999999999E-2</v>
      </c>
      <c r="AB33" s="18">
        <v>7.3406460960000004</v>
      </c>
      <c r="AC33" s="18">
        <v>0.52469415600000002</v>
      </c>
      <c r="AD33" s="18">
        <v>4.5515315999999997</v>
      </c>
      <c r="AE33" s="18">
        <v>3.3988773559999998</v>
      </c>
      <c r="AF33" s="18">
        <v>2.8341403999999999</v>
      </c>
      <c r="AG33" s="12" t="e">
        <f t="shared" si="2"/>
        <v>#DIV/0!</v>
      </c>
    </row>
    <row r="34" spans="1:33" ht="12" customHeight="1" x14ac:dyDescent="0.2">
      <c r="A34" s="45" t="s">
        <v>50</v>
      </c>
      <c r="B34" s="18">
        <v>2211.6458566563401</v>
      </c>
      <c r="C34" s="18">
        <v>2157.4185966356599</v>
      </c>
      <c r="D34" s="18">
        <v>2007.3158589944201</v>
      </c>
      <c r="E34" s="18">
        <v>1938.4595881508601</v>
      </c>
      <c r="F34" s="18">
        <v>1995.6468990160599</v>
      </c>
      <c r="G34" s="18">
        <v>1911.05065766485</v>
      </c>
      <c r="H34" s="18">
        <v>1969.84791513814</v>
      </c>
      <c r="I34" s="18">
        <v>2059.6731394774201</v>
      </c>
      <c r="J34" s="18">
        <v>2097.5028289759998</v>
      </c>
      <c r="K34" s="18">
        <v>2193.9655270942098</v>
      </c>
      <c r="L34" s="18">
        <v>2440.9460076227801</v>
      </c>
      <c r="M34" s="18">
        <v>2239.18971677839</v>
      </c>
      <c r="N34" s="18">
        <v>2396.84925141944</v>
      </c>
      <c r="O34" s="18">
        <v>2040.25853651496</v>
      </c>
      <c r="P34" s="18">
        <v>2195.3691650170899</v>
      </c>
      <c r="Q34" s="18">
        <v>2161.3626284199199</v>
      </c>
      <c r="R34" s="18">
        <v>2129.9366202536598</v>
      </c>
      <c r="S34" s="18">
        <v>1970.3859071238301</v>
      </c>
      <c r="T34" s="18">
        <v>2004.0826047836199</v>
      </c>
      <c r="U34" s="18">
        <v>2215.3291230678801</v>
      </c>
      <c r="V34" s="18">
        <v>1857.1926890464799</v>
      </c>
      <c r="W34" s="18">
        <v>2233.5031778775101</v>
      </c>
      <c r="X34" s="18">
        <v>2228.4923064669802</v>
      </c>
      <c r="Y34" s="18">
        <v>2246.8295902396399</v>
      </c>
      <c r="Z34" s="18">
        <v>2306.16442471034</v>
      </c>
      <c r="AA34" s="18">
        <v>2204.5484427773299</v>
      </c>
      <c r="AB34" s="18">
        <v>2265.87611482077</v>
      </c>
      <c r="AC34" s="18">
        <v>2316.2926531410899</v>
      </c>
      <c r="AD34" s="18">
        <v>2140.0830665796602</v>
      </c>
      <c r="AE34" s="18">
        <v>1918.8383473337999</v>
      </c>
      <c r="AF34" s="18">
        <v>1927.45579504231</v>
      </c>
      <c r="AG34" s="12">
        <f t="shared" si="2"/>
        <v>-0.10822192921352081</v>
      </c>
    </row>
    <row r="35" spans="1:33" ht="12" customHeight="1" x14ac:dyDescent="0.2">
      <c r="A35" s="45" t="s">
        <v>51</v>
      </c>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12" t="e">
        <f t="shared" si="2"/>
        <v>#DIV/0!</v>
      </c>
    </row>
    <row r="36" spans="1:33" ht="12.75" customHeight="1" x14ac:dyDescent="0.2">
      <c r="A36" s="45" t="s">
        <v>52</v>
      </c>
      <c r="B36" s="18">
        <v>86.669528676893606</v>
      </c>
      <c r="C36" s="18">
        <v>86.169613438058207</v>
      </c>
      <c r="D36" s="18">
        <v>61.422837443111099</v>
      </c>
      <c r="E36" s="18">
        <v>73.130704306575197</v>
      </c>
      <c r="F36" s="18">
        <v>77.884466313577505</v>
      </c>
      <c r="G36" s="18">
        <v>74.098534732208293</v>
      </c>
      <c r="H36" s="18">
        <v>74.360436783924797</v>
      </c>
      <c r="I36" s="18">
        <v>81.888277716875095</v>
      </c>
      <c r="J36" s="18">
        <v>70.538550737812699</v>
      </c>
      <c r="K36" s="18">
        <v>65.866435679366106</v>
      </c>
      <c r="L36" s="18">
        <v>63.069134421958097</v>
      </c>
      <c r="M36" s="18">
        <v>44.629837915965403</v>
      </c>
      <c r="N36" s="18">
        <v>49.231951863732398</v>
      </c>
      <c r="O36" s="18">
        <v>48.224808774414299</v>
      </c>
      <c r="P36" s="18">
        <v>52.373193746395202</v>
      </c>
      <c r="Q36" s="18">
        <v>42.893220326898003</v>
      </c>
      <c r="R36" s="18">
        <v>40.438005162266798</v>
      </c>
      <c r="S36" s="18">
        <v>52.210407463779703</v>
      </c>
      <c r="T36" s="18">
        <v>39.826633751067703</v>
      </c>
      <c r="U36" s="18">
        <v>38.3370776873872</v>
      </c>
      <c r="V36" s="18">
        <v>33.730228734372901</v>
      </c>
      <c r="W36" s="18">
        <v>38.783436268310801</v>
      </c>
      <c r="X36" s="18">
        <v>42.524828406860202</v>
      </c>
      <c r="Y36" s="18">
        <v>32.525505103487099</v>
      </c>
      <c r="Z36" s="18">
        <v>31.519688675809999</v>
      </c>
      <c r="AA36" s="18">
        <v>35.087899670959501</v>
      </c>
      <c r="AB36" s="18">
        <v>41.112614350208801</v>
      </c>
      <c r="AC36" s="18">
        <v>41.390328889140697</v>
      </c>
      <c r="AD36" s="18">
        <v>36.495213063659001</v>
      </c>
      <c r="AE36" s="18">
        <v>33.458694105301703</v>
      </c>
      <c r="AF36" s="18">
        <v>29.476585001266301</v>
      </c>
      <c r="AG36" s="12">
        <f t="shared" si="2"/>
        <v>-0.31279151398241445</v>
      </c>
    </row>
    <row r="37" spans="1:33" ht="12" customHeight="1" x14ac:dyDescent="0.2">
      <c r="A37" s="40" t="s">
        <v>53</v>
      </c>
      <c r="B37" s="18">
        <v>31.467891914242301</v>
      </c>
      <c r="C37" s="18">
        <v>38.030724825098503</v>
      </c>
      <c r="D37" s="18">
        <v>45.9622790959111</v>
      </c>
      <c r="E37" s="18">
        <v>55.548010441711298</v>
      </c>
      <c r="F37" s="18">
        <v>64.121196564180494</v>
      </c>
      <c r="G37" s="18">
        <v>61.113029198756898</v>
      </c>
      <c r="H37" s="18">
        <v>58.104861833333302</v>
      </c>
      <c r="I37" s="18">
        <v>54.446371520302101</v>
      </c>
      <c r="J37" s="18">
        <v>50.403432546037997</v>
      </c>
      <c r="K37" s="18">
        <v>46.360493571773802</v>
      </c>
      <c r="L37" s="18">
        <v>42.317554597509599</v>
      </c>
      <c r="M37" s="18">
        <v>38.526193640000002</v>
      </c>
      <c r="N37" s="18">
        <v>52.736337499999998</v>
      </c>
      <c r="O37" s="18">
        <v>52.814466421597601</v>
      </c>
      <c r="P37" s="18">
        <v>52.819871587224</v>
      </c>
      <c r="Q37" s="18">
        <v>52.825276752850499</v>
      </c>
      <c r="R37" s="18">
        <v>52.830681918476898</v>
      </c>
      <c r="S37" s="18">
        <v>52.836087084103397</v>
      </c>
      <c r="T37" s="18">
        <v>52.914260666666699</v>
      </c>
      <c r="U37" s="18">
        <v>64.425261023085099</v>
      </c>
      <c r="V37" s="18">
        <v>75.572777858612099</v>
      </c>
      <c r="W37" s="18">
        <v>61.120787471688502</v>
      </c>
      <c r="X37" s="18">
        <v>46.420644070875298</v>
      </c>
      <c r="Y37" s="18">
        <v>31.824318148333301</v>
      </c>
      <c r="Z37" s="18">
        <v>33.447497196634203</v>
      </c>
      <c r="AA37" s="18">
        <v>32.851455119999997</v>
      </c>
      <c r="AB37" s="18">
        <v>31.972898546831502</v>
      </c>
      <c r="AC37" s="18">
        <v>38.353692022806001</v>
      </c>
      <c r="AD37" s="18">
        <v>38.353692022806001</v>
      </c>
      <c r="AE37" s="18">
        <v>38.353692022806001</v>
      </c>
      <c r="AF37" s="18">
        <v>38.353692022806001</v>
      </c>
      <c r="AG37" s="12">
        <f t="shared" si="2"/>
        <v>-0.27395189613017212</v>
      </c>
    </row>
    <row r="38" spans="1:33" x14ac:dyDescent="0.2">
      <c r="A38" s="40" t="s">
        <v>54</v>
      </c>
      <c r="B38" s="18">
        <v>82.183505100648503</v>
      </c>
      <c r="C38" s="18">
        <v>95.919846451720602</v>
      </c>
      <c r="D38" s="18">
        <v>86.165545694140803</v>
      </c>
      <c r="E38" s="18">
        <v>88.743147488409903</v>
      </c>
      <c r="F38" s="18">
        <v>88.006689832904499</v>
      </c>
      <c r="G38" s="18">
        <v>110.83687715357399</v>
      </c>
      <c r="H38" s="18">
        <v>129.24831854121101</v>
      </c>
      <c r="I38" s="18">
        <v>154.287878828397</v>
      </c>
      <c r="J38" s="18">
        <v>171.594633732776</v>
      </c>
      <c r="K38" s="18">
        <v>183.00972739311101</v>
      </c>
      <c r="L38" s="18">
        <v>222.41021196265399</v>
      </c>
      <c r="M38" s="18">
        <v>244.13571280006599</v>
      </c>
      <c r="N38" s="18">
        <v>181.63402326666699</v>
      </c>
      <c r="O38" s="18">
        <v>213.47968399999999</v>
      </c>
      <c r="P38" s="18">
        <v>220.89193474113301</v>
      </c>
      <c r="Q38" s="18">
        <v>198.87087564157801</v>
      </c>
      <c r="R38" s="18">
        <v>193.778687043887</v>
      </c>
      <c r="S38" s="18">
        <v>162.54259999999999</v>
      </c>
      <c r="T38" s="18">
        <v>178.716252</v>
      </c>
      <c r="U38" s="18">
        <v>208.25640000000001</v>
      </c>
      <c r="V38" s="18">
        <v>195.21731135120899</v>
      </c>
      <c r="W38" s="18">
        <v>257.235167746147</v>
      </c>
      <c r="X38" s="18">
        <v>273.95953276931402</v>
      </c>
      <c r="Y38" s="18">
        <v>290.44593839375699</v>
      </c>
      <c r="Z38" s="18">
        <v>219.869787934133</v>
      </c>
      <c r="AA38" s="18">
        <v>241.65215496693301</v>
      </c>
      <c r="AB38" s="18">
        <v>245.843264333333</v>
      </c>
      <c r="AC38" s="18">
        <v>258.14297520000002</v>
      </c>
      <c r="AD38" s="18">
        <v>219.634956566667</v>
      </c>
      <c r="AE38" s="18">
        <v>205.28436324</v>
      </c>
      <c r="AF38" s="18">
        <v>185.21561813333301</v>
      </c>
      <c r="AG38" s="12">
        <f t="shared" si="2"/>
        <v>-6.8663938166871996E-2</v>
      </c>
    </row>
    <row r="39" spans="1:33" x14ac:dyDescent="0.2">
      <c r="A39" s="40" t="s">
        <v>55</v>
      </c>
      <c r="B39" s="41"/>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12" t="e">
        <f t="shared" si="2"/>
        <v>#DIV/0!</v>
      </c>
    </row>
    <row r="40" spans="1:33" ht="13.5" thickBot="1" x14ac:dyDescent="0.25">
      <c r="A40" s="42" t="s">
        <v>56</v>
      </c>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12" t="e">
        <f t="shared" si="2"/>
        <v>#DIV/0!</v>
      </c>
    </row>
    <row r="41" spans="1:33" ht="13.5" customHeight="1" x14ac:dyDescent="0.2">
      <c r="A41" s="13" t="s">
        <v>72</v>
      </c>
      <c r="B41" s="14">
        <v>114518.91284024301</v>
      </c>
      <c r="C41" s="14">
        <v>107780.373247526</v>
      </c>
      <c r="D41" s="14">
        <v>75495.824418531207</v>
      </c>
      <c r="E41" s="14">
        <v>68207.776967893195</v>
      </c>
      <c r="F41" s="14">
        <v>54585.808030155902</v>
      </c>
      <c r="G41" s="14">
        <v>45501.907064270898</v>
      </c>
      <c r="H41" s="14">
        <v>53016.347040715998</v>
      </c>
      <c r="I41" s="14">
        <v>44599.420251381896</v>
      </c>
      <c r="J41" s="14">
        <v>38264.978097910302</v>
      </c>
      <c r="K41" s="14">
        <v>50674.895296343799</v>
      </c>
      <c r="L41" s="14">
        <v>47779.764107236297</v>
      </c>
      <c r="M41" s="14">
        <v>61017.8888256391</v>
      </c>
      <c r="N41" s="14">
        <v>65970.874643106901</v>
      </c>
      <c r="O41" s="14">
        <v>62824.289796211502</v>
      </c>
      <c r="P41" s="14">
        <v>56397.976702738299</v>
      </c>
      <c r="Q41" s="14">
        <v>71418.357621015894</v>
      </c>
      <c r="R41" s="14">
        <v>70283.425990860502</v>
      </c>
      <c r="S41" s="14">
        <v>63626.184466511702</v>
      </c>
      <c r="T41" s="14">
        <v>62729.256420940503</v>
      </c>
      <c r="U41" s="14">
        <v>51575.282095975301</v>
      </c>
      <c r="V41" s="14">
        <v>51190.967198687002</v>
      </c>
      <c r="W41" s="14">
        <v>47193.8099711545</v>
      </c>
      <c r="X41" s="14">
        <v>37653.968637542501</v>
      </c>
      <c r="Y41" s="14">
        <v>34380.068383923797</v>
      </c>
      <c r="Z41" s="14">
        <v>36296.662893017099</v>
      </c>
      <c r="AA41" s="14">
        <v>28371.160455163001</v>
      </c>
      <c r="AB41" s="14">
        <v>14721.1830481251</v>
      </c>
      <c r="AC41" s="14">
        <v>16815.7465873982</v>
      </c>
      <c r="AD41" s="14">
        <v>18055.331702722699</v>
      </c>
      <c r="AE41" s="14">
        <v>10827.2036887331</v>
      </c>
      <c r="AF41" s="14">
        <v>12473.1252634671</v>
      </c>
      <c r="AG41" s="12">
        <f t="shared" si="2"/>
        <v>-0.82535127271259601</v>
      </c>
    </row>
    <row r="42" spans="1:33" ht="13.5" customHeight="1" x14ac:dyDescent="0.2">
      <c r="A42" s="21" t="s">
        <v>73</v>
      </c>
      <c r="B42" s="18">
        <v>1406.90715141688</v>
      </c>
      <c r="C42" s="18">
        <v>1361.98708545569</v>
      </c>
      <c r="D42" s="18">
        <v>-2086.11855498369</v>
      </c>
      <c r="E42" s="18">
        <v>-1467.68096482907</v>
      </c>
      <c r="F42" s="18">
        <v>-6790.3475179042098</v>
      </c>
      <c r="G42" s="18">
        <v>-7914.9009459243098</v>
      </c>
      <c r="H42" s="18">
        <v>-3565.5833595948502</v>
      </c>
      <c r="I42" s="18">
        <v>-6016.8896725048098</v>
      </c>
      <c r="J42" s="18">
        <v>-9050.3357614560191</v>
      </c>
      <c r="K42" s="18">
        <v>-5561.0737834602896</v>
      </c>
      <c r="L42" s="18">
        <v>-5948.0495800804501</v>
      </c>
      <c r="M42" s="18">
        <v>-7530.4978219842596</v>
      </c>
      <c r="N42" s="18">
        <v>-3412.5584927548998</v>
      </c>
      <c r="O42" s="18">
        <v>-1983.1890770591899</v>
      </c>
      <c r="P42" s="18">
        <v>-3147.4935880856801</v>
      </c>
      <c r="Q42" s="18">
        <v>-2507.9021961712001</v>
      </c>
      <c r="R42" s="18">
        <v>-352.47953642429002</v>
      </c>
      <c r="S42" s="18">
        <v>-3778.0285386966002</v>
      </c>
      <c r="T42" s="18">
        <v>4171.8074459122899</v>
      </c>
      <c r="U42" s="18">
        <v>1993.70530835455</v>
      </c>
      <c r="V42" s="18">
        <v>1171.41066809633</v>
      </c>
      <c r="W42" s="18">
        <v>8683.8484496839501</v>
      </c>
      <c r="X42" s="18">
        <v>2868.9838754235798</v>
      </c>
      <c r="Y42" s="18">
        <v>-1168.2593154869301</v>
      </c>
      <c r="Z42" s="18">
        <v>77.539807046300695</v>
      </c>
      <c r="AA42" s="18">
        <v>-3019.1917455318398</v>
      </c>
      <c r="AB42" s="18">
        <v>-13384.0612581932</v>
      </c>
      <c r="AC42" s="18">
        <v>-12807.4209674127</v>
      </c>
      <c r="AD42" s="18">
        <v>-14315.403741828901</v>
      </c>
      <c r="AE42" s="18">
        <v>-10465.382203652</v>
      </c>
      <c r="AF42" s="18">
        <v>-9663.6386525112302</v>
      </c>
      <c r="AG42" s="12">
        <f t="shared" si="2"/>
        <v>2.8532757247330665</v>
      </c>
    </row>
    <row r="43" spans="1:33" ht="13.5" customHeight="1" x14ac:dyDescent="0.2">
      <c r="A43" s="17" t="s">
        <v>80</v>
      </c>
      <c r="B43" s="18">
        <v>3271.1179063760601</v>
      </c>
      <c r="C43" s="18">
        <v>3396.6463183955402</v>
      </c>
      <c r="D43" s="18">
        <v>148.28790531263701</v>
      </c>
      <c r="E43" s="18">
        <v>1663.6344684635001</v>
      </c>
      <c r="F43" s="18">
        <v>-4140.5293014132603</v>
      </c>
      <c r="G43" s="18">
        <v>-4221.5295106808999</v>
      </c>
      <c r="H43" s="18">
        <v>577.82975408466905</v>
      </c>
      <c r="I43" s="18">
        <v>-684.78588045742902</v>
      </c>
      <c r="J43" s="18">
        <v>-3213.6892755869098</v>
      </c>
      <c r="K43" s="18">
        <v>28.959613410867401</v>
      </c>
      <c r="L43" s="18">
        <v>394.268149765158</v>
      </c>
      <c r="M43" s="18">
        <v>-2143.2336127158201</v>
      </c>
      <c r="N43" s="18">
        <v>1553.7110260045599</v>
      </c>
      <c r="O43" s="18">
        <v>2290.3599480533098</v>
      </c>
      <c r="P43" s="18">
        <v>1576.90047451948</v>
      </c>
      <c r="Q43" s="18">
        <v>1577.9830655578201</v>
      </c>
      <c r="R43" s="18">
        <v>3602.95970760501</v>
      </c>
      <c r="S43" s="18">
        <v>275.319140230914</v>
      </c>
      <c r="T43" s="18">
        <v>8738.8095965653702</v>
      </c>
      <c r="U43" s="18">
        <v>5753.8801629584996</v>
      </c>
      <c r="V43" s="18">
        <v>5698.92884183151</v>
      </c>
      <c r="W43" s="18">
        <v>13975.6132201448</v>
      </c>
      <c r="X43" s="18">
        <v>9268.9900708616406</v>
      </c>
      <c r="Y43" s="18">
        <v>4634.4266323476504</v>
      </c>
      <c r="Z43" s="18">
        <v>6898.2447263641498</v>
      </c>
      <c r="AA43" s="18">
        <v>3569.1431798837998</v>
      </c>
      <c r="AB43" s="18">
        <v>-5026.4601783063799</v>
      </c>
      <c r="AC43" s="18">
        <v>-4909.6526357366702</v>
      </c>
      <c r="AD43" s="18">
        <v>-7523.6857681990496</v>
      </c>
      <c r="AE43" s="18">
        <v>-3701.7312122869498</v>
      </c>
      <c r="AF43" s="18">
        <v>-2425.1391664760199</v>
      </c>
      <c r="AG43" s="12">
        <f t="shared" si="2"/>
        <v>-2.5368600711939377</v>
      </c>
    </row>
    <row r="44" spans="1:33" ht="13.5" customHeight="1" x14ac:dyDescent="0.2">
      <c r="A44" s="17" t="s">
        <v>81</v>
      </c>
      <c r="B44" s="18">
        <v>-1864.2107549591799</v>
      </c>
      <c r="C44" s="18">
        <v>-2034.65923293985</v>
      </c>
      <c r="D44" s="18">
        <v>-2234.4064602963299</v>
      </c>
      <c r="E44" s="18">
        <v>-3131.3154332925601</v>
      </c>
      <c r="F44" s="18">
        <v>-2649.8182164909499</v>
      </c>
      <c r="G44" s="18">
        <v>-3693.3714352434099</v>
      </c>
      <c r="H44" s="18">
        <v>-4143.4131136795204</v>
      </c>
      <c r="I44" s="18">
        <v>-5332.10379204739</v>
      </c>
      <c r="J44" s="18">
        <v>-5836.6464858690997</v>
      </c>
      <c r="K44" s="18">
        <v>-5590.0333968711602</v>
      </c>
      <c r="L44" s="18">
        <v>-6342.3177298456103</v>
      </c>
      <c r="M44" s="18">
        <v>-5387.26420926844</v>
      </c>
      <c r="N44" s="18">
        <v>-4966.26951875946</v>
      </c>
      <c r="O44" s="18">
        <v>-4273.5490251125002</v>
      </c>
      <c r="P44" s="18">
        <v>-4724.3940626051599</v>
      </c>
      <c r="Q44" s="18">
        <v>-4085.8852617290199</v>
      </c>
      <c r="R44" s="18">
        <v>-3955.4392440293</v>
      </c>
      <c r="S44" s="18">
        <v>-4053.3476789275201</v>
      </c>
      <c r="T44" s="18">
        <v>-4567.0021506530802</v>
      </c>
      <c r="U44" s="18">
        <v>-3760.1748546039498</v>
      </c>
      <c r="V44" s="18">
        <v>-4527.5181737351804</v>
      </c>
      <c r="W44" s="18">
        <v>-5291.7647704608498</v>
      </c>
      <c r="X44" s="18">
        <v>-6400.0061954380699</v>
      </c>
      <c r="Y44" s="18">
        <v>-5802.6859478345796</v>
      </c>
      <c r="Z44" s="18">
        <v>-6820.70491931785</v>
      </c>
      <c r="AA44" s="18">
        <v>-6588.3349254156401</v>
      </c>
      <c r="AB44" s="18">
        <v>-8357.6010798868592</v>
      </c>
      <c r="AC44" s="18">
        <v>-7897.7683316760504</v>
      </c>
      <c r="AD44" s="18">
        <v>-6791.7179736298203</v>
      </c>
      <c r="AE44" s="18">
        <v>-6763.6509913650198</v>
      </c>
      <c r="AF44" s="18">
        <v>-7238.4994860352099</v>
      </c>
      <c r="AG44" s="12">
        <f t="shared" si="2"/>
        <v>0.77158657729221236</v>
      </c>
    </row>
    <row r="45" spans="1:33" s="30" customFormat="1" ht="13.5" customHeight="1" x14ac:dyDescent="0.2">
      <c r="A45" s="32" t="s">
        <v>94</v>
      </c>
      <c r="B45" s="38">
        <f>B44-B46</f>
        <v>-56.252675056579164</v>
      </c>
      <c r="C45" s="38">
        <f t="shared" ref="C45:AF45" si="3">C44-C46</f>
        <v>-94.351709262040686</v>
      </c>
      <c r="D45" s="38">
        <f t="shared" si="3"/>
        <v>-84.125920839684113</v>
      </c>
      <c r="E45" s="38">
        <f t="shared" si="3"/>
        <v>-304.2218031059283</v>
      </c>
      <c r="F45" s="38">
        <f t="shared" si="3"/>
        <v>-242.22582085085878</v>
      </c>
      <c r="G45" s="38">
        <f t="shared" si="3"/>
        <v>-425.31750755654048</v>
      </c>
      <c r="H45" s="38">
        <f t="shared" si="3"/>
        <v>-442.53195416924973</v>
      </c>
      <c r="I45" s="38">
        <f t="shared" si="3"/>
        <v>-941.20082283204738</v>
      </c>
      <c r="J45" s="38">
        <f t="shared" si="3"/>
        <v>-916.97016494030322</v>
      </c>
      <c r="K45" s="38">
        <f t="shared" si="3"/>
        <v>-982.91060168873264</v>
      </c>
      <c r="L45" s="38">
        <f t="shared" si="3"/>
        <v>-1294.1930845309953</v>
      </c>
      <c r="M45" s="38">
        <f t="shared" si="3"/>
        <v>-865.18605177662448</v>
      </c>
      <c r="N45" s="38">
        <f t="shared" si="3"/>
        <v>-898.54668079199246</v>
      </c>
      <c r="O45" s="38">
        <f t="shared" si="3"/>
        <v>-703.31995094008153</v>
      </c>
      <c r="P45" s="38">
        <f t="shared" si="3"/>
        <v>-878.42020916442334</v>
      </c>
      <c r="Q45" s="38">
        <f t="shared" si="3"/>
        <v>-457.86886787206322</v>
      </c>
      <c r="R45" s="38">
        <f t="shared" si="3"/>
        <v>-490.42847617493362</v>
      </c>
      <c r="S45" s="38">
        <f t="shared" si="3"/>
        <v>-477.07155562515527</v>
      </c>
      <c r="T45" s="38">
        <f t="shared" si="3"/>
        <v>-646.48505333995217</v>
      </c>
      <c r="U45" s="38">
        <f t="shared" si="3"/>
        <v>-290.9358323876354</v>
      </c>
      <c r="V45" s="38">
        <f t="shared" si="3"/>
        <v>-570.39734708004244</v>
      </c>
      <c r="W45" s="38">
        <f t="shared" si="3"/>
        <v>-1245.9390669128702</v>
      </c>
      <c r="X45" s="38">
        <f t="shared" si="3"/>
        <v>-877.0108950636677</v>
      </c>
      <c r="Y45" s="38">
        <f t="shared" si="3"/>
        <v>-511.6179874533118</v>
      </c>
      <c r="Z45" s="38">
        <f t="shared" si="3"/>
        <v>-1282.9384179305098</v>
      </c>
      <c r="AA45" s="38">
        <f t="shared" si="3"/>
        <v>-1185.1067008577993</v>
      </c>
      <c r="AB45" s="38">
        <f t="shared" si="3"/>
        <v>-1989.7982825868448</v>
      </c>
      <c r="AC45" s="38">
        <f t="shared" si="3"/>
        <v>-1843.7433404340618</v>
      </c>
      <c r="AD45" s="38">
        <f t="shared" si="3"/>
        <v>-917.58797206134932</v>
      </c>
      <c r="AE45" s="38">
        <f t="shared" si="3"/>
        <v>-1434.4382623001629</v>
      </c>
      <c r="AF45" s="38">
        <f t="shared" si="3"/>
        <v>-1452.3430143266614</v>
      </c>
      <c r="AG45" s="12">
        <f t="shared" si="2"/>
        <v>2.1719627959778043</v>
      </c>
    </row>
    <row r="46" spans="1:33" s="30" customFormat="1" ht="13.5" customHeight="1" x14ac:dyDescent="0.2">
      <c r="A46" s="32" t="s">
        <v>95</v>
      </c>
      <c r="B46" s="38">
        <v>-1807.9580799026007</v>
      </c>
      <c r="C46" s="38">
        <v>-1940.3075236778093</v>
      </c>
      <c r="D46" s="38">
        <v>-2150.2805394566458</v>
      </c>
      <c r="E46" s="38">
        <v>-2827.0936301866318</v>
      </c>
      <c r="F46" s="38">
        <v>-2407.5923956400911</v>
      </c>
      <c r="G46" s="38">
        <v>-3268.0539276868694</v>
      </c>
      <c r="H46" s="38">
        <v>-3700.8811595102707</v>
      </c>
      <c r="I46" s="38">
        <v>-4390.9029692153426</v>
      </c>
      <c r="J46" s="38">
        <v>-4919.6763209287965</v>
      </c>
      <c r="K46" s="38">
        <v>-4607.1227951824276</v>
      </c>
      <c r="L46" s="38">
        <v>-5048.124645314615</v>
      </c>
      <c r="M46" s="38">
        <v>-4522.0781574918155</v>
      </c>
      <c r="N46" s="38">
        <v>-4067.7228379674675</v>
      </c>
      <c r="O46" s="38">
        <v>-3570.2290741724187</v>
      </c>
      <c r="P46" s="38">
        <v>-3845.9738534407365</v>
      </c>
      <c r="Q46" s="38">
        <v>-3628.0163938569567</v>
      </c>
      <c r="R46" s="38">
        <v>-3465.0107678543663</v>
      </c>
      <c r="S46" s="38">
        <v>-3576.2761233023648</v>
      </c>
      <c r="T46" s="38">
        <v>-3920.517097313128</v>
      </c>
      <c r="U46" s="38">
        <v>-3469.2390222163144</v>
      </c>
      <c r="V46" s="38">
        <v>-3957.120826655138</v>
      </c>
      <c r="W46" s="38">
        <v>-4045.8257035479796</v>
      </c>
      <c r="X46" s="38">
        <v>-5522.9953003744022</v>
      </c>
      <c r="Y46" s="38">
        <v>-5291.0679603812678</v>
      </c>
      <c r="Z46" s="38">
        <v>-5537.7665013873402</v>
      </c>
      <c r="AA46" s="38">
        <v>-5403.2282245578408</v>
      </c>
      <c r="AB46" s="38">
        <v>-6367.8027973000144</v>
      </c>
      <c r="AC46" s="38">
        <v>-6054.0249912419886</v>
      </c>
      <c r="AD46" s="38">
        <v>-5874.130001568471</v>
      </c>
      <c r="AE46" s="38">
        <v>-5329.2127290648568</v>
      </c>
      <c r="AF46" s="38">
        <v>-5786.1564717085485</v>
      </c>
      <c r="AG46" s="12">
        <f t="shared" si="2"/>
        <v>0.59485400383135145</v>
      </c>
    </row>
    <row r="47" spans="1:33" ht="13.5" customHeight="1" x14ac:dyDescent="0.2">
      <c r="A47" s="21" t="s">
        <v>74</v>
      </c>
      <c r="B47" s="18">
        <v>8587.3665377609905</v>
      </c>
      <c r="C47" s="18">
        <v>8562.3770161667799</v>
      </c>
      <c r="D47" s="18">
        <v>5916.8384703768697</v>
      </c>
      <c r="E47" s="18">
        <v>4285.5493945847002</v>
      </c>
      <c r="F47" s="18">
        <v>4939.9183417227596</v>
      </c>
      <c r="G47" s="18">
        <v>2255.6777101347802</v>
      </c>
      <c r="H47" s="18">
        <v>4130.3498675811497</v>
      </c>
      <c r="I47" s="18">
        <v>1605.9630216144501</v>
      </c>
      <c r="J47" s="18">
        <v>1397.2761843820499</v>
      </c>
      <c r="K47" s="18">
        <v>1702.2248419406001</v>
      </c>
      <c r="L47" s="18">
        <v>-115.503861167145</v>
      </c>
      <c r="M47" s="18">
        <v>1915.00393570293</v>
      </c>
      <c r="N47" s="18">
        <v>2019.7005213267901</v>
      </c>
      <c r="O47" s="18">
        <v>2180.13639109721</v>
      </c>
      <c r="P47" s="18">
        <v>2440.1531593692898</v>
      </c>
      <c r="Q47" s="18">
        <v>1135.11867974244</v>
      </c>
      <c r="R47" s="18">
        <v>2533.56934297511</v>
      </c>
      <c r="S47" s="18">
        <v>1153.8697780620701</v>
      </c>
      <c r="T47" s="18">
        <v>2245.83486631204</v>
      </c>
      <c r="U47" s="18">
        <v>2948.9035023214001</v>
      </c>
      <c r="V47" s="18">
        <v>2108.4589461461401</v>
      </c>
      <c r="W47" s="18">
        <v>2973.1292125640098</v>
      </c>
      <c r="X47" s="18">
        <v>-254.527862335723</v>
      </c>
      <c r="Y47" s="18">
        <v>3221.8618650384801</v>
      </c>
      <c r="Z47" s="18">
        <v>1252.5083176630601</v>
      </c>
      <c r="AA47" s="18">
        <v>1306.1187152396401</v>
      </c>
      <c r="AB47" s="18">
        <v>884.18050865143198</v>
      </c>
      <c r="AC47" s="18">
        <v>692.73141458699195</v>
      </c>
      <c r="AD47" s="18">
        <v>13.011500413101601</v>
      </c>
      <c r="AE47" s="18">
        <v>1143.9088983931499</v>
      </c>
      <c r="AF47" s="18">
        <v>797.87658592237995</v>
      </c>
      <c r="AG47" s="12">
        <f t="shared" si="2"/>
        <v>-0.29709853237247474</v>
      </c>
    </row>
    <row r="48" spans="1:33" ht="13.5" customHeight="1" x14ac:dyDescent="0.2">
      <c r="A48" s="17" t="s">
        <v>82</v>
      </c>
      <c r="B48" s="18">
        <v>3439.1550036753301</v>
      </c>
      <c r="C48" s="18">
        <v>3108.0512924934001</v>
      </c>
      <c r="D48" s="18">
        <v>2854.3930425303101</v>
      </c>
      <c r="E48" s="18">
        <v>2551.6211134134201</v>
      </c>
      <c r="F48" s="18">
        <v>2768.4306102100199</v>
      </c>
      <c r="G48" s="18">
        <v>1363.8810555843299</v>
      </c>
      <c r="H48" s="18">
        <v>1190.72205804809</v>
      </c>
      <c r="I48" s="18">
        <v>427.16315825492597</v>
      </c>
      <c r="J48" s="18">
        <v>-470.98598929177803</v>
      </c>
      <c r="K48" s="18">
        <v>-1141.52039530979</v>
      </c>
      <c r="L48" s="18">
        <v>-573.61486724570102</v>
      </c>
      <c r="M48" s="18">
        <v>-614.51148294157395</v>
      </c>
      <c r="N48" s="18">
        <v>-13.6173013985414</v>
      </c>
      <c r="O48" s="18">
        <v>384.68923623097203</v>
      </c>
      <c r="P48" s="18">
        <v>483.450069706617</v>
      </c>
      <c r="Q48" s="18">
        <v>723.97231934957699</v>
      </c>
      <c r="R48" s="18">
        <v>781.73875006216099</v>
      </c>
      <c r="S48" s="18">
        <v>643.171218667635</v>
      </c>
      <c r="T48" s="18">
        <v>992.97822525914705</v>
      </c>
      <c r="U48" s="18">
        <v>1840.8972649284699</v>
      </c>
      <c r="V48" s="18">
        <v>1468.2851153906399</v>
      </c>
      <c r="W48" s="18">
        <v>950.67544914949201</v>
      </c>
      <c r="X48" s="18">
        <v>1226.3157919037401</v>
      </c>
      <c r="Y48" s="18">
        <v>925.79845026451801</v>
      </c>
      <c r="Z48" s="18">
        <v>209.06097380239299</v>
      </c>
      <c r="AA48" s="18">
        <v>449.88345898148998</v>
      </c>
      <c r="AB48" s="18">
        <v>484.60871535990498</v>
      </c>
      <c r="AC48" s="18">
        <v>225.477278143104</v>
      </c>
      <c r="AD48" s="18">
        <v>252.21499960817101</v>
      </c>
      <c r="AE48" s="18">
        <v>125.909939916849</v>
      </c>
      <c r="AF48" s="18">
        <v>161.046004561546</v>
      </c>
      <c r="AG48" s="12">
        <f t="shared" si="2"/>
        <v>-0.77755226234860597</v>
      </c>
    </row>
    <row r="49" spans="1:33" ht="13.5" customHeight="1" x14ac:dyDescent="0.2">
      <c r="A49" s="17" t="s">
        <v>83</v>
      </c>
      <c r="B49" s="18">
        <v>5148.2115340856699</v>
      </c>
      <c r="C49" s="18">
        <v>5454.3257236733798</v>
      </c>
      <c r="D49" s="18">
        <v>3062.4454278465601</v>
      </c>
      <c r="E49" s="18">
        <v>1733.9282811712901</v>
      </c>
      <c r="F49" s="18">
        <v>2171.4877315127401</v>
      </c>
      <c r="G49" s="18">
        <v>891.79665455044506</v>
      </c>
      <c r="H49" s="18">
        <v>2939.6278095330599</v>
      </c>
      <c r="I49" s="18">
        <v>1178.79986335953</v>
      </c>
      <c r="J49" s="18">
        <v>1868.2621736738299</v>
      </c>
      <c r="K49" s="18">
        <v>2843.7452372503899</v>
      </c>
      <c r="L49" s="18">
        <v>458.11100607855599</v>
      </c>
      <c r="M49" s="18">
        <v>2529.5154186445102</v>
      </c>
      <c r="N49" s="18">
        <v>2033.31782272533</v>
      </c>
      <c r="O49" s="18">
        <v>1795.44715486624</v>
      </c>
      <c r="P49" s="18">
        <v>1956.70308966268</v>
      </c>
      <c r="Q49" s="18">
        <v>411.14636039286398</v>
      </c>
      <c r="R49" s="18">
        <v>1751.8305929129399</v>
      </c>
      <c r="S49" s="18">
        <v>510.69855939443897</v>
      </c>
      <c r="T49" s="18">
        <v>1252.8566410528899</v>
      </c>
      <c r="U49" s="18">
        <v>1108.00623739293</v>
      </c>
      <c r="V49" s="18">
        <v>640.17383075549299</v>
      </c>
      <c r="W49" s="18">
        <v>2022.4537634145099</v>
      </c>
      <c r="X49" s="18">
        <v>-1480.84365423946</v>
      </c>
      <c r="Y49" s="18">
        <v>2296.0634147739602</v>
      </c>
      <c r="Z49" s="18">
        <v>1043.4473438606699</v>
      </c>
      <c r="AA49" s="18">
        <v>856.23525625814705</v>
      </c>
      <c r="AB49" s="18">
        <v>399.571793291527</v>
      </c>
      <c r="AC49" s="18">
        <v>467.254136443888</v>
      </c>
      <c r="AD49" s="18">
        <v>-239.20349919506901</v>
      </c>
      <c r="AE49" s="18">
        <v>1017.9989584763</v>
      </c>
      <c r="AF49" s="18">
        <v>636.830581360834</v>
      </c>
      <c r="AG49" s="12">
        <f t="shared" si="2"/>
        <v>0.54891455381563214</v>
      </c>
    </row>
    <row r="50" spans="1:33" ht="13.5" customHeight="1" x14ac:dyDescent="0.2">
      <c r="A50" s="15" t="s">
        <v>75</v>
      </c>
      <c r="B50" s="18">
        <v>100444.65215521801</v>
      </c>
      <c r="C50" s="18">
        <v>93915.596447792093</v>
      </c>
      <c r="D50" s="18">
        <v>68190.409586609196</v>
      </c>
      <c r="E50" s="18">
        <v>62040.388972825203</v>
      </c>
      <c r="F50" s="18">
        <v>53402.734961897899</v>
      </c>
      <c r="G50" s="18">
        <v>48478.959907286298</v>
      </c>
      <c r="H50" s="18">
        <v>48882.216007484101</v>
      </c>
      <c r="I50" s="18">
        <v>45563.438129844799</v>
      </c>
      <c r="J50" s="18">
        <v>42680.460393875997</v>
      </c>
      <c r="K50" s="18">
        <v>51183.370876221103</v>
      </c>
      <c r="L50" s="18">
        <v>50779.860960745697</v>
      </c>
      <c r="M50" s="18">
        <v>63926.834634674102</v>
      </c>
      <c r="N50" s="18">
        <v>64339.883853925501</v>
      </c>
      <c r="O50" s="18">
        <v>59547.574008943899</v>
      </c>
      <c r="P50" s="18">
        <v>54306.107078111701</v>
      </c>
      <c r="Q50" s="18">
        <v>68939.947153140107</v>
      </c>
      <c r="R50" s="18">
        <v>63788.168027365798</v>
      </c>
      <c r="S50" s="18">
        <v>62313.3453829051</v>
      </c>
      <c r="T50" s="18">
        <v>52244.203925371599</v>
      </c>
      <c r="U50" s="18">
        <v>42554.939355556198</v>
      </c>
      <c r="V50" s="18">
        <v>44532.742840777901</v>
      </c>
      <c r="W50" s="18">
        <v>31293.141968194599</v>
      </c>
      <c r="X50" s="18">
        <v>31214.215113575901</v>
      </c>
      <c r="Y50" s="18">
        <v>28779.044346596002</v>
      </c>
      <c r="Z50" s="18">
        <v>31821.840422890898</v>
      </c>
      <c r="AA50" s="18">
        <v>26933.588842691599</v>
      </c>
      <c r="AB50" s="18">
        <v>25041.423290842002</v>
      </c>
      <c r="AC50" s="18">
        <v>26974.260713219901</v>
      </c>
      <c r="AD50" s="18">
        <v>31145.423967379498</v>
      </c>
      <c r="AE50" s="18">
        <v>18996.060874781899</v>
      </c>
      <c r="AF50" s="18">
        <v>20305.749023099899</v>
      </c>
      <c r="AG50" s="12">
        <f t="shared" si="2"/>
        <v>-0.70545743271323347</v>
      </c>
    </row>
    <row r="51" spans="1:33" ht="13.5" customHeight="1" x14ac:dyDescent="0.2">
      <c r="A51" s="17" t="s">
        <v>84</v>
      </c>
      <c r="B51" s="18">
        <v>10837.7432926002</v>
      </c>
      <c r="C51" s="18">
        <v>10761.691187393601</v>
      </c>
      <c r="D51" s="18">
        <v>9225.0201851024394</v>
      </c>
      <c r="E51" s="18">
        <v>6821.20915674773</v>
      </c>
      <c r="F51" s="18">
        <v>6503.5821588464296</v>
      </c>
      <c r="G51" s="18">
        <v>6299.8375019138002</v>
      </c>
      <c r="H51" s="18">
        <v>8453.6824336566806</v>
      </c>
      <c r="I51" s="18">
        <v>4831.4488122939902</v>
      </c>
      <c r="J51" s="18">
        <v>1457.2963415919</v>
      </c>
      <c r="K51" s="18">
        <v>-1253.9194896106001</v>
      </c>
      <c r="L51" s="18">
        <v>-1238.6037741899099</v>
      </c>
      <c r="M51" s="18">
        <v>472.54733385061502</v>
      </c>
      <c r="N51" s="18">
        <v>5623.2693027496098</v>
      </c>
      <c r="O51" s="18">
        <v>9318.0015791628302</v>
      </c>
      <c r="P51" s="18">
        <v>9615.9142105571791</v>
      </c>
      <c r="Q51" s="18">
        <v>11404.0860709726</v>
      </c>
      <c r="R51" s="18">
        <v>10325.957257612699</v>
      </c>
      <c r="S51" s="18">
        <v>7866.3125078753401</v>
      </c>
      <c r="T51" s="18">
        <v>11536.270125392</v>
      </c>
      <c r="U51" s="18">
        <v>12524.1293879152</v>
      </c>
      <c r="V51" s="18">
        <v>9297.8883587216806</v>
      </c>
      <c r="W51" s="18">
        <v>8436.2142073819905</v>
      </c>
      <c r="X51" s="18">
        <v>8161.9744863466904</v>
      </c>
      <c r="Y51" s="18">
        <v>3728.6850204838001</v>
      </c>
      <c r="Z51" s="18">
        <v>4402.75112939273</v>
      </c>
      <c r="AA51" s="18">
        <v>5468.7284206088898</v>
      </c>
      <c r="AB51" s="18">
        <v>3539.0239031413398</v>
      </c>
      <c r="AC51" s="18">
        <v>4617.7424275395697</v>
      </c>
      <c r="AD51" s="18">
        <v>5225.6795405926996</v>
      </c>
      <c r="AE51" s="18">
        <v>3351.5695911006501</v>
      </c>
      <c r="AF51" s="18">
        <v>2359.4402826925502</v>
      </c>
      <c r="AG51" s="12">
        <f t="shared" si="2"/>
        <v>-0.79310571070678315</v>
      </c>
    </row>
    <row r="52" spans="1:33" ht="13.5" customHeight="1" x14ac:dyDescent="0.2">
      <c r="A52" s="17" t="s">
        <v>85</v>
      </c>
      <c r="B52" s="18">
        <v>89606.9088626179</v>
      </c>
      <c r="C52" s="18">
        <v>83153.905260398504</v>
      </c>
      <c r="D52" s="18">
        <v>58965.389401506698</v>
      </c>
      <c r="E52" s="18">
        <v>55219.1798160775</v>
      </c>
      <c r="F52" s="18">
        <v>46899.152803051496</v>
      </c>
      <c r="G52" s="18">
        <v>42179.122405372502</v>
      </c>
      <c r="H52" s="18">
        <v>40428.533573827401</v>
      </c>
      <c r="I52" s="18">
        <v>40731.989317550797</v>
      </c>
      <c r="J52" s="18">
        <v>41223.164052284097</v>
      </c>
      <c r="K52" s="18">
        <v>52437.290365831701</v>
      </c>
      <c r="L52" s="18">
        <v>52018.464734935602</v>
      </c>
      <c r="M52" s="18">
        <v>63454.287300823496</v>
      </c>
      <c r="N52" s="18">
        <v>58716.614551175902</v>
      </c>
      <c r="O52" s="18">
        <v>50229.572429781103</v>
      </c>
      <c r="P52" s="18">
        <v>44690.192867554601</v>
      </c>
      <c r="Q52" s="18">
        <v>57535.861082167503</v>
      </c>
      <c r="R52" s="18">
        <v>53462.210769753197</v>
      </c>
      <c r="S52" s="18">
        <v>54447.032875029799</v>
      </c>
      <c r="T52" s="18">
        <v>40707.933799979597</v>
      </c>
      <c r="U52" s="18">
        <v>30030.809967640998</v>
      </c>
      <c r="V52" s="18">
        <v>35234.854482056202</v>
      </c>
      <c r="W52" s="18">
        <v>22856.927760812599</v>
      </c>
      <c r="X52" s="18">
        <v>23052.240627229301</v>
      </c>
      <c r="Y52" s="18">
        <v>25050.359326112201</v>
      </c>
      <c r="Z52" s="18">
        <v>27419.0892934982</v>
      </c>
      <c r="AA52" s="18">
        <v>21464.8604220827</v>
      </c>
      <c r="AB52" s="18">
        <v>21502.399387700701</v>
      </c>
      <c r="AC52" s="18">
        <v>22356.518285680399</v>
      </c>
      <c r="AD52" s="18">
        <v>25919.744426786801</v>
      </c>
      <c r="AE52" s="18">
        <v>15644.4912836813</v>
      </c>
      <c r="AF52" s="18">
        <v>17946.308740407301</v>
      </c>
      <c r="AG52" s="12">
        <f t="shared" si="2"/>
        <v>-0.68808481522892295</v>
      </c>
    </row>
    <row r="53" spans="1:33" ht="13.5" customHeight="1" x14ac:dyDescent="0.2">
      <c r="A53" s="15" t="s">
        <v>76</v>
      </c>
      <c r="B53" s="18">
        <v>2428.79012778368</v>
      </c>
      <c r="C53" s="18">
        <v>2192.0638769413899</v>
      </c>
      <c r="D53" s="18">
        <v>1917.5964448217301</v>
      </c>
      <c r="E53" s="18">
        <v>1958.7254520914501</v>
      </c>
      <c r="F53" s="18">
        <v>1639.77512472683</v>
      </c>
      <c r="G53" s="18">
        <v>1676.11962941973</v>
      </c>
      <c r="H53" s="18">
        <v>2506.1825356880599</v>
      </c>
      <c r="I53" s="18">
        <v>2636.3895875825801</v>
      </c>
      <c r="J53" s="18">
        <v>2473.1606821137898</v>
      </c>
      <c r="K53" s="18">
        <v>2424.4259023702698</v>
      </c>
      <c r="L53" s="18">
        <v>2429.3917051887902</v>
      </c>
      <c r="M53" s="18">
        <v>1910.37531033652</v>
      </c>
      <c r="N53" s="18">
        <v>2417.75591400344</v>
      </c>
      <c r="O53" s="18">
        <v>2379.9860137133201</v>
      </c>
      <c r="P53" s="18">
        <v>1968.55848072042</v>
      </c>
      <c r="Q53" s="18">
        <v>2674.0932509774798</v>
      </c>
      <c r="R53" s="18">
        <v>2952.6442908766899</v>
      </c>
      <c r="S53" s="18">
        <v>2582.2345582757998</v>
      </c>
      <c r="T53" s="18">
        <v>2825.8934682284098</v>
      </c>
      <c r="U53" s="18">
        <v>2757.86126603803</v>
      </c>
      <c r="V53" s="18">
        <v>2271.7840550319502</v>
      </c>
      <c r="W53" s="18">
        <v>2703.9040733766401</v>
      </c>
      <c r="X53" s="18">
        <v>2324.7151077215999</v>
      </c>
      <c r="Y53" s="18">
        <v>2169.4470887372099</v>
      </c>
      <c r="Z53" s="18">
        <v>2026.05273946127</v>
      </c>
      <c r="AA53" s="18">
        <v>1907.3691949153699</v>
      </c>
      <c r="AB53" s="18">
        <v>1029.2783633558699</v>
      </c>
      <c r="AC53" s="18">
        <v>937.48411565293395</v>
      </c>
      <c r="AD53" s="18">
        <v>620.199545258846</v>
      </c>
      <c r="AE53" s="18">
        <v>623.94524626900397</v>
      </c>
      <c r="AF53" s="18">
        <v>243.854845229305</v>
      </c>
      <c r="AG53" s="12">
        <f t="shared" si="2"/>
        <v>-0.90880839883195286</v>
      </c>
    </row>
    <row r="54" spans="1:33" ht="12" customHeight="1" x14ac:dyDescent="0.2">
      <c r="A54" s="17" t="s">
        <v>86</v>
      </c>
      <c r="B54" s="18">
        <v>1502.20174294412</v>
      </c>
      <c r="C54" s="18">
        <v>1312.02188832821</v>
      </c>
      <c r="D54" s="18">
        <v>1107.7275780689899</v>
      </c>
      <c r="E54" s="18">
        <v>1419.59389029044</v>
      </c>
      <c r="F54" s="18">
        <v>1162.65666316325</v>
      </c>
      <c r="G54" s="18">
        <v>1209.6821632184499</v>
      </c>
      <c r="H54" s="18">
        <v>2025.7906338979501</v>
      </c>
      <c r="I54" s="18">
        <v>2170.3795616238199</v>
      </c>
      <c r="J54" s="18">
        <v>2020.10053722506</v>
      </c>
      <c r="K54" s="18">
        <v>1976.0245283020899</v>
      </c>
      <c r="L54" s="18">
        <v>1980.80379759383</v>
      </c>
      <c r="M54" s="18">
        <v>1411.7730891014301</v>
      </c>
      <c r="N54" s="18">
        <v>1963.85727535911</v>
      </c>
      <c r="O54" s="18">
        <v>1963.94680658416</v>
      </c>
      <c r="P54" s="18">
        <v>1552.3461322485</v>
      </c>
      <c r="Q54" s="18">
        <v>2307.9395382974999</v>
      </c>
      <c r="R54" s="18">
        <v>2632.9333035251898</v>
      </c>
      <c r="S54" s="18">
        <v>2253.6246599239898</v>
      </c>
      <c r="T54" s="18">
        <v>2774.7800186935301</v>
      </c>
      <c r="U54" s="18">
        <v>2704.7906009768799</v>
      </c>
      <c r="V54" s="18">
        <v>2194.4835903707599</v>
      </c>
      <c r="W54" s="18">
        <v>2369.3861653052099</v>
      </c>
      <c r="X54" s="18">
        <v>2273.72706671882</v>
      </c>
      <c r="Y54" s="18">
        <v>2119.2864600390899</v>
      </c>
      <c r="Z54" s="18">
        <v>2003.22013149695</v>
      </c>
      <c r="AA54" s="18">
        <v>1885.3884257314401</v>
      </c>
      <c r="AB54" s="18">
        <v>997.55509019892997</v>
      </c>
      <c r="AC54" s="18">
        <v>910.91781633445305</v>
      </c>
      <c r="AD54" s="18">
        <v>586.20549460699203</v>
      </c>
      <c r="AE54" s="18">
        <v>605.57694579908105</v>
      </c>
      <c r="AF54" s="18">
        <v>222.434805005767</v>
      </c>
      <c r="AG54" s="12">
        <f t="shared" si="2"/>
        <v>-0.90362190979671386</v>
      </c>
    </row>
    <row r="55" spans="1:33" ht="12" customHeight="1" x14ac:dyDescent="0.2">
      <c r="A55" s="17" t="s">
        <v>87</v>
      </c>
      <c r="B55" s="18">
        <v>926.58838483955901</v>
      </c>
      <c r="C55" s="18">
        <v>880.04198861318798</v>
      </c>
      <c r="D55" s="18">
        <v>809.86886675274297</v>
      </c>
      <c r="E55" s="18">
        <v>539.13156180101396</v>
      </c>
      <c r="F55" s="18">
        <v>477.11846156357598</v>
      </c>
      <c r="G55" s="18">
        <v>466.43746620128297</v>
      </c>
      <c r="H55" s="18">
        <v>480.39190179010399</v>
      </c>
      <c r="I55" s="18">
        <v>466.01002595876298</v>
      </c>
      <c r="J55" s="18">
        <v>453.06014488873302</v>
      </c>
      <c r="K55" s="18">
        <v>448.401374068184</v>
      </c>
      <c r="L55" s="18">
        <v>448.58790759496702</v>
      </c>
      <c r="M55" s="18">
        <v>498.602221235093</v>
      </c>
      <c r="N55" s="18">
        <v>453.89863864433698</v>
      </c>
      <c r="O55" s="18">
        <v>416.03920712915902</v>
      </c>
      <c r="P55" s="18">
        <v>416.212348471925</v>
      </c>
      <c r="Q55" s="18">
        <v>366.15371267997898</v>
      </c>
      <c r="R55" s="18">
        <v>319.71098735149599</v>
      </c>
      <c r="S55" s="18">
        <v>328.60989835181198</v>
      </c>
      <c r="T55" s="18">
        <v>51.113449534879997</v>
      </c>
      <c r="U55" s="18">
        <v>53.070665061148397</v>
      </c>
      <c r="V55" s="18">
        <v>77.300464661190503</v>
      </c>
      <c r="W55" s="18">
        <v>334.51790807142697</v>
      </c>
      <c r="X55" s="18">
        <v>50.988041002778601</v>
      </c>
      <c r="Y55" s="18">
        <v>50.160628698115502</v>
      </c>
      <c r="Z55" s="18">
        <v>22.832607964320601</v>
      </c>
      <c r="AA55" s="18">
        <v>21.980769183933901</v>
      </c>
      <c r="AB55" s="18">
        <v>31.723273156938401</v>
      </c>
      <c r="AC55" s="18">
        <v>26.5662993184812</v>
      </c>
      <c r="AD55" s="18">
        <v>33.994050651853797</v>
      </c>
      <c r="AE55" s="18">
        <v>18.368300469923099</v>
      </c>
      <c r="AF55" s="18">
        <v>21.420040223538301</v>
      </c>
      <c r="AG55" s="12">
        <f t="shared" si="2"/>
        <v>-0.94149986882077696</v>
      </c>
    </row>
    <row r="56" spans="1:33" ht="12" customHeight="1" x14ac:dyDescent="0.2">
      <c r="A56" s="15" t="s">
        <v>77</v>
      </c>
      <c r="B56" s="18">
        <v>2740.8190659547799</v>
      </c>
      <c r="C56" s="18">
        <v>2649.3090189770801</v>
      </c>
      <c r="D56" s="18">
        <v>2498.01123057836</v>
      </c>
      <c r="E56" s="18">
        <v>2373.6201246235</v>
      </c>
      <c r="F56" s="18">
        <v>2517.80107951644</v>
      </c>
      <c r="G56" s="18">
        <v>2143.5440860717899</v>
      </c>
      <c r="H56" s="18">
        <v>2144.42052309463</v>
      </c>
      <c r="I56" s="18">
        <v>2080.13557077007</v>
      </c>
      <c r="J56" s="18">
        <v>2047.0549051416999</v>
      </c>
      <c r="K56" s="18">
        <v>2054.98194719509</v>
      </c>
      <c r="L56" s="18">
        <v>1922.6441459392299</v>
      </c>
      <c r="M56" s="18">
        <v>1957.63716347475</v>
      </c>
      <c r="N56" s="18">
        <v>1785.7946640989701</v>
      </c>
      <c r="O56" s="18">
        <v>1958.7763291254801</v>
      </c>
      <c r="P56" s="18">
        <v>2117.8737633266701</v>
      </c>
      <c r="Q56" s="18">
        <v>2339.44224678616</v>
      </c>
      <c r="R56" s="18">
        <v>2512.6181372073902</v>
      </c>
      <c r="S56" s="18">
        <v>2459.0757643287102</v>
      </c>
      <c r="T56" s="18">
        <v>2355.77574055373</v>
      </c>
      <c r="U56" s="18">
        <v>2213.8247530793401</v>
      </c>
      <c r="V56" s="18">
        <v>1882.9684788275699</v>
      </c>
      <c r="W56" s="18">
        <v>2372.8976735801598</v>
      </c>
      <c r="X56" s="18">
        <v>2383.6249791203099</v>
      </c>
      <c r="Y56" s="18">
        <v>2104.0041186358399</v>
      </c>
      <c r="Z56" s="18">
        <v>1844.90848555048</v>
      </c>
      <c r="AA56" s="18">
        <v>1864.8364832554701</v>
      </c>
      <c r="AB56" s="18">
        <v>2030.1320560453901</v>
      </c>
      <c r="AC56" s="18">
        <v>1885.3353734053801</v>
      </c>
      <c r="AD56" s="18">
        <v>1582.15867920698</v>
      </c>
      <c r="AE56" s="18">
        <v>1487.2064111929001</v>
      </c>
      <c r="AF56" s="18">
        <v>1471.0682062349899</v>
      </c>
      <c r="AG56" s="12">
        <f t="shared" si="2"/>
        <v>-0.37118849236142093</v>
      </c>
    </row>
    <row r="57" spans="1:33" ht="12" customHeight="1" x14ac:dyDescent="0.2">
      <c r="A57" s="17" t="s">
        <v>88</v>
      </c>
      <c r="B57" s="18">
        <v>-3.08228966146461</v>
      </c>
      <c r="C57" s="18">
        <v>-1.6343741506584499</v>
      </c>
      <c r="D57" s="18">
        <v>0.14464471695216899</v>
      </c>
      <c r="E57" s="18">
        <v>0.88957491629733898</v>
      </c>
      <c r="F57" s="18">
        <v>2.33095656696318</v>
      </c>
      <c r="G57" s="18">
        <v>3.0706936698633398</v>
      </c>
      <c r="H57" s="18">
        <v>4.5501339669321998</v>
      </c>
      <c r="I57" s="18">
        <v>4.8852502561452598</v>
      </c>
      <c r="J57" s="18">
        <v>5.2861338137579104</v>
      </c>
      <c r="K57" s="18">
        <v>5.3447853547077901</v>
      </c>
      <c r="L57" s="18">
        <v>5.2746452801060597</v>
      </c>
      <c r="M57" s="18">
        <v>5.2041282194098297</v>
      </c>
      <c r="N57" s="18">
        <v>5.3806411765427899</v>
      </c>
      <c r="O57" s="18">
        <v>5.9688854056118101</v>
      </c>
      <c r="P57" s="18">
        <v>6.0012290259207601</v>
      </c>
      <c r="Q57" s="18">
        <v>6.4866619256620401</v>
      </c>
      <c r="R57" s="18">
        <v>6.0824759600037996</v>
      </c>
      <c r="S57" s="18">
        <v>5.7515358643443601</v>
      </c>
      <c r="T57" s="18">
        <v>6.39728528833633</v>
      </c>
      <c r="U57" s="18">
        <v>3.6715633028168102</v>
      </c>
      <c r="V57" s="18">
        <v>3.3718701130072701</v>
      </c>
      <c r="W57" s="18">
        <v>1.8821203601929599</v>
      </c>
      <c r="X57" s="18">
        <v>0.72046092420247199</v>
      </c>
      <c r="Y57" s="18">
        <v>7.40281297985248E-2</v>
      </c>
      <c r="Z57" s="18">
        <v>-2.9508578096438498</v>
      </c>
      <c r="AA57" s="18">
        <v>-4.0576849589519499</v>
      </c>
      <c r="AB57" s="18">
        <v>-4.9166820962551299</v>
      </c>
      <c r="AC57" s="18">
        <v>-5.5067057142448403</v>
      </c>
      <c r="AD57" s="18">
        <v>-7.18898802211387</v>
      </c>
      <c r="AE57" s="18">
        <v>-7.3199822052784302</v>
      </c>
      <c r="AF57" s="18">
        <v>-7.1085068143069803</v>
      </c>
      <c r="AG57" s="12">
        <f t="shared" si="2"/>
        <v>-2.095865160813275</v>
      </c>
    </row>
    <row r="58" spans="1:33" ht="12" customHeight="1" x14ac:dyDescent="0.2">
      <c r="A58" s="17" t="s">
        <v>89</v>
      </c>
      <c r="B58" s="18">
        <v>2743.9013556162399</v>
      </c>
      <c r="C58" s="18">
        <v>2650.9433931277399</v>
      </c>
      <c r="D58" s="18">
        <v>2497.8665858613999</v>
      </c>
      <c r="E58" s="18">
        <v>2372.7305497072002</v>
      </c>
      <c r="F58" s="18">
        <v>2515.4701229494799</v>
      </c>
      <c r="G58" s="18">
        <v>2140.4733924019201</v>
      </c>
      <c r="H58" s="18">
        <v>2139.87038912769</v>
      </c>
      <c r="I58" s="18">
        <v>2075.2503205139201</v>
      </c>
      <c r="J58" s="18">
        <v>2041.7687713279399</v>
      </c>
      <c r="K58" s="18">
        <v>2049.63716184038</v>
      </c>
      <c r="L58" s="18">
        <v>1917.3695006591199</v>
      </c>
      <c r="M58" s="18">
        <v>1952.43303525534</v>
      </c>
      <c r="N58" s="18">
        <v>1780.4140229224199</v>
      </c>
      <c r="O58" s="18">
        <v>1952.80744371986</v>
      </c>
      <c r="P58" s="18">
        <v>2111.87253430074</v>
      </c>
      <c r="Q58" s="18">
        <v>2332.9555848605</v>
      </c>
      <c r="R58" s="18">
        <v>2506.5356612473902</v>
      </c>
      <c r="S58" s="18">
        <v>2453.3242284643702</v>
      </c>
      <c r="T58" s="18">
        <v>2349.3784552654001</v>
      </c>
      <c r="U58" s="18">
        <v>2210.1531897765199</v>
      </c>
      <c r="V58" s="18">
        <v>1879.59660871456</v>
      </c>
      <c r="W58" s="18">
        <v>2371.0155532199701</v>
      </c>
      <c r="X58" s="18">
        <v>2382.9045181961001</v>
      </c>
      <c r="Y58" s="18">
        <v>2103.93009050604</v>
      </c>
      <c r="Z58" s="18">
        <v>1847.85934336013</v>
      </c>
      <c r="AA58" s="18">
        <v>1868.89416821443</v>
      </c>
      <c r="AB58" s="18">
        <v>2035.0487381416499</v>
      </c>
      <c r="AC58" s="18">
        <v>1890.8420791196299</v>
      </c>
      <c r="AD58" s="18">
        <v>1589.3476672290899</v>
      </c>
      <c r="AE58" s="18">
        <v>1494.5263933981701</v>
      </c>
      <c r="AF58" s="18">
        <v>1478.1767130492999</v>
      </c>
      <c r="AG58" s="12">
        <f t="shared" si="2"/>
        <v>-0.36639311839376998</v>
      </c>
    </row>
    <row r="59" spans="1:33" s="30" customFormat="1" ht="12" customHeight="1" x14ac:dyDescent="0.2">
      <c r="A59" s="15" t="s">
        <v>78</v>
      </c>
      <c r="B59" s="18">
        <v>-1089.62219789141</v>
      </c>
      <c r="C59" s="18">
        <v>-900.96019780675704</v>
      </c>
      <c r="D59" s="18">
        <v>-940.91275887127097</v>
      </c>
      <c r="E59" s="18">
        <v>-982.82601140256702</v>
      </c>
      <c r="F59" s="18">
        <v>-1124.0739598038399</v>
      </c>
      <c r="G59" s="18">
        <v>-1137.4933227173899</v>
      </c>
      <c r="H59" s="18">
        <v>-1081.23853353712</v>
      </c>
      <c r="I59" s="18">
        <v>-1269.6163859252299</v>
      </c>
      <c r="J59" s="18">
        <v>-1282.63830614728</v>
      </c>
      <c r="K59" s="18">
        <v>-1129.0344879229899</v>
      </c>
      <c r="L59" s="18">
        <v>-1288.57926338982</v>
      </c>
      <c r="M59" s="18">
        <v>-1161.4643965649</v>
      </c>
      <c r="N59" s="18">
        <v>-1179.7018174928601</v>
      </c>
      <c r="O59" s="18">
        <v>-1258.99386960927</v>
      </c>
      <c r="P59" s="18">
        <v>-1287.2221907041401</v>
      </c>
      <c r="Q59" s="18">
        <v>-1162.34151345909</v>
      </c>
      <c r="R59" s="18">
        <v>-1151.0942711402199</v>
      </c>
      <c r="S59" s="18">
        <v>-1104.31247836342</v>
      </c>
      <c r="T59" s="18">
        <v>-1114.25902543762</v>
      </c>
      <c r="U59" s="18">
        <v>-893.95208937422103</v>
      </c>
      <c r="V59" s="18">
        <v>-776.397790192863</v>
      </c>
      <c r="W59" s="18">
        <v>-833.11140624479901</v>
      </c>
      <c r="X59" s="18">
        <v>-883.04257596323305</v>
      </c>
      <c r="Y59" s="18">
        <v>-726.02971959675995</v>
      </c>
      <c r="Z59" s="18">
        <v>-726.18687959497095</v>
      </c>
      <c r="AA59" s="18">
        <v>-621.56103540725098</v>
      </c>
      <c r="AB59" s="18">
        <v>-879.76991257634302</v>
      </c>
      <c r="AC59" s="18">
        <v>-866.64406205436399</v>
      </c>
      <c r="AD59" s="18">
        <v>-990.05824770682602</v>
      </c>
      <c r="AE59" s="18">
        <v>-958.53553825191602</v>
      </c>
      <c r="AF59" s="18">
        <v>-681.78474450817498</v>
      </c>
      <c r="AG59" s="12">
        <f t="shared" si="2"/>
        <v>-0.41343853195158964</v>
      </c>
    </row>
    <row r="60" spans="1:33" s="30" customFormat="1" ht="12" customHeight="1" x14ac:dyDescent="0.2">
      <c r="A60" s="17" t="s">
        <v>96</v>
      </c>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2" t="e">
        <f t="shared" si="2"/>
        <v>#DIV/0!</v>
      </c>
    </row>
    <row r="61" spans="1:33" s="30" customFormat="1" ht="12" customHeight="1" x14ac:dyDescent="0.2">
      <c r="A61" s="33" t="s">
        <v>97</v>
      </c>
      <c r="B61" s="38">
        <v>97427.841934311597</v>
      </c>
      <c r="C61" s="38">
        <v>91109.911782220413</v>
      </c>
      <c r="D61" s="38">
        <v>64325.600938755844</v>
      </c>
      <c r="E61" s="38">
        <v>59116.359873052053</v>
      </c>
      <c r="F61" s="38">
        <v>51384.243230946333</v>
      </c>
      <c r="G61" s="38">
        <v>44981.482445392809</v>
      </c>
      <c r="H61" s="38">
        <v>45279.427771422692</v>
      </c>
      <c r="I61" s="38">
        <v>43749.739709526184</v>
      </c>
      <c r="J61" s="38">
        <v>44888.173188624656</v>
      </c>
      <c r="K61" s="38">
        <v>57056.486407796328</v>
      </c>
      <c r="L61" s="38">
        <v>54108.763865136258</v>
      </c>
      <c r="M61" s="38">
        <v>67690.512627160351</v>
      </c>
      <c r="N61" s="38">
        <v>62267.799589547714</v>
      </c>
      <c r="O61" s="38">
        <v>53719.138771141967</v>
      </c>
      <c r="P61" s="38">
        <v>48509.165398880774</v>
      </c>
      <c r="Q61" s="38">
        <v>59997.09317057638</v>
      </c>
      <c r="R61" s="38">
        <v>57442.742205775568</v>
      </c>
      <c r="S61" s="38">
        <v>57118.076299077911</v>
      </c>
      <c r="T61" s="38">
        <v>43984.672752581224</v>
      </c>
      <c r="U61" s="38">
        <v>33026.403955627917</v>
      </c>
      <c r="V61" s="38">
        <v>37445.317338681984</v>
      </c>
      <c r="W61" s="38">
        <v>27164.89380157597</v>
      </c>
      <c r="X61" s="38">
        <v>23608.613888153857</v>
      </c>
      <c r="Y61" s="38">
        <v>29140.415679480604</v>
      </c>
      <c r="Z61" s="38">
        <v>30004.62732798656</v>
      </c>
      <c r="AA61" s="38">
        <v>23876.828466027509</v>
      </c>
      <c r="AB61" s="38">
        <v>23696.238799691117</v>
      </c>
      <c r="AC61" s="38">
        <v>24467.018464050576</v>
      </c>
      <c r="AD61" s="38">
        <v>27001.805524182149</v>
      </c>
      <c r="AE61" s="38">
        <v>17880.321491876573</v>
      </c>
      <c r="AF61" s="38">
        <v>19794.699723619593</v>
      </c>
      <c r="AG61" s="12">
        <f t="shared" si="2"/>
        <v>-0.67007235388318342</v>
      </c>
    </row>
    <row r="62" spans="1:33" s="30" customFormat="1" ht="12" customHeight="1" x14ac:dyDescent="0.2">
      <c r="A62" s="32" t="s">
        <v>98</v>
      </c>
      <c r="B62" s="38">
        <v>70181.306828817163</v>
      </c>
      <c r="C62" s="38">
        <v>63615.923680301239</v>
      </c>
      <c r="D62" s="38">
        <v>45422.955705885317</v>
      </c>
      <c r="E62" s="38">
        <v>38249.259810121759</v>
      </c>
      <c r="F62" s="38">
        <v>34238.8807731985</v>
      </c>
      <c r="G62" s="38">
        <v>30648.277966013986</v>
      </c>
      <c r="H62" s="38">
        <v>27215.97032912694</v>
      </c>
      <c r="I62" s="38">
        <v>29747.242230021664</v>
      </c>
      <c r="J62" s="38">
        <v>28813.964532325317</v>
      </c>
      <c r="K62" s="38">
        <v>38099.910482691485</v>
      </c>
      <c r="L62" s="38">
        <v>39811.452552561117</v>
      </c>
      <c r="M62" s="38">
        <v>41801.358245362055</v>
      </c>
      <c r="N62" s="38">
        <v>44364.603680953718</v>
      </c>
      <c r="O62" s="38">
        <v>32272.06112662128</v>
      </c>
      <c r="P62" s="38">
        <v>30149.224512198583</v>
      </c>
      <c r="Q62" s="38">
        <v>41213.333153095227</v>
      </c>
      <c r="R62" s="38">
        <v>39663.044549315251</v>
      </c>
      <c r="S62" s="38">
        <v>34719.406195692653</v>
      </c>
      <c r="T62" s="38">
        <v>26211.753466111135</v>
      </c>
      <c r="U62" s="38">
        <v>18584.046785890892</v>
      </c>
      <c r="V62" s="38">
        <v>14401.391535722873</v>
      </c>
      <c r="W62" s="38">
        <v>11199.237715114972</v>
      </c>
      <c r="X62" s="38">
        <v>10254.30564806355</v>
      </c>
      <c r="Y62" s="38">
        <v>11073.657284108618</v>
      </c>
      <c r="Z62" s="38">
        <v>12614.290104332824</v>
      </c>
      <c r="AA62" s="38">
        <v>11335.361261382917</v>
      </c>
      <c r="AB62" s="38">
        <v>12802.723302994171</v>
      </c>
      <c r="AC62" s="38">
        <v>13225.345402268584</v>
      </c>
      <c r="AD62" s="38">
        <v>12708.82207319197</v>
      </c>
      <c r="AE62" s="38">
        <v>11009.509460457009</v>
      </c>
      <c r="AF62" s="38">
        <v>5540.9602470954851</v>
      </c>
      <c r="AG62" s="12">
        <f t="shared" si="2"/>
        <v>-0.86555418299916509</v>
      </c>
    </row>
    <row r="63" spans="1:33" s="30" customFormat="1" ht="12" customHeight="1" thickBot="1" x14ac:dyDescent="0.25">
      <c r="A63" s="34" t="s">
        <v>99</v>
      </c>
      <c r="B63" s="39">
        <v>27246.535105494433</v>
      </c>
      <c r="C63" s="39">
        <v>27493.988101919182</v>
      </c>
      <c r="D63" s="39">
        <v>18902.645232870527</v>
      </c>
      <c r="E63" s="39">
        <v>20867.100062930294</v>
      </c>
      <c r="F63" s="39">
        <v>17145.362457747829</v>
      </c>
      <c r="G63" s="39">
        <v>14333.204479378821</v>
      </c>
      <c r="H63" s="39">
        <v>18063.457442295756</v>
      </c>
      <c r="I63" s="39">
        <v>14002.497479504518</v>
      </c>
      <c r="J63" s="39">
        <v>16074.208656299337</v>
      </c>
      <c r="K63" s="39">
        <v>18956.575925104844</v>
      </c>
      <c r="L63" s="39">
        <v>14297.311312575139</v>
      </c>
      <c r="M63" s="39">
        <v>25889.154381798304</v>
      </c>
      <c r="N63" s="39">
        <v>17903.195908593996</v>
      </c>
      <c r="O63" s="39">
        <v>21447.07764452069</v>
      </c>
      <c r="P63" s="39">
        <v>18359.94088668219</v>
      </c>
      <c r="Q63" s="39">
        <v>18783.760017481149</v>
      </c>
      <c r="R63" s="39">
        <v>17779.697656460317</v>
      </c>
      <c r="S63" s="39">
        <v>22398.670103385259</v>
      </c>
      <c r="T63" s="39">
        <v>17772.919286470089</v>
      </c>
      <c r="U63" s="39">
        <v>14442.357169737023</v>
      </c>
      <c r="V63" s="39">
        <v>23043.925802959111</v>
      </c>
      <c r="W63" s="39">
        <v>15965.656086460996</v>
      </c>
      <c r="X63" s="39">
        <v>13354.308240090306</v>
      </c>
      <c r="Y63" s="39">
        <v>18066.758395371988</v>
      </c>
      <c r="Z63" s="39">
        <v>17390.337223653736</v>
      </c>
      <c r="AA63" s="39">
        <v>12541.467204644592</v>
      </c>
      <c r="AB63" s="39">
        <v>10893.515496696946</v>
      </c>
      <c r="AC63" s="39">
        <v>11241.673061781992</v>
      </c>
      <c r="AD63" s="39">
        <v>14292.983450990179</v>
      </c>
      <c r="AE63" s="39">
        <v>6870.812031419563</v>
      </c>
      <c r="AF63" s="39">
        <v>14253.739476524108</v>
      </c>
      <c r="AG63" s="12">
        <f t="shared" si="2"/>
        <v>-0.24116686631117346</v>
      </c>
    </row>
    <row r="64" spans="1:33" ht="12.75" customHeight="1" x14ac:dyDescent="0.2">
      <c r="A64" s="13" t="s">
        <v>57</v>
      </c>
      <c r="B64" s="14">
        <v>3984.5819430832998</v>
      </c>
      <c r="C64" s="14">
        <v>3992.8782669939001</v>
      </c>
      <c r="D64" s="14">
        <v>3993.6643709725799</v>
      </c>
      <c r="E64" s="14">
        <v>4008.77552156714</v>
      </c>
      <c r="F64" s="14">
        <v>4033.7919708857298</v>
      </c>
      <c r="G64" s="14">
        <v>3937.9265960149</v>
      </c>
      <c r="H64" s="14">
        <v>3704.6217668252302</v>
      </c>
      <c r="I64" s="14">
        <v>3745.0509532256601</v>
      </c>
      <c r="J64" s="14">
        <v>3704.9456734098799</v>
      </c>
      <c r="K64" s="14">
        <v>3659.38897081186</v>
      </c>
      <c r="L64" s="14">
        <v>3655.6615718978501</v>
      </c>
      <c r="M64" s="14">
        <v>3742.5821727913499</v>
      </c>
      <c r="N64" s="14">
        <v>3591.4912343148198</v>
      </c>
      <c r="O64" s="14">
        <v>3019.06947737685</v>
      </c>
      <c r="P64" s="14">
        <v>2959.1928952430699</v>
      </c>
      <c r="Q64" s="14">
        <v>2838.46682656749</v>
      </c>
      <c r="R64" s="14">
        <v>2768.3776514709298</v>
      </c>
      <c r="S64" s="14">
        <v>3097.1890944615802</v>
      </c>
      <c r="T64" s="14">
        <v>3249.9672212230698</v>
      </c>
      <c r="U64" s="14">
        <v>3462.8515496832501</v>
      </c>
      <c r="V64" s="14">
        <v>3365.32051596781</v>
      </c>
      <c r="W64" s="14">
        <v>3492.5485555322098</v>
      </c>
      <c r="X64" s="14">
        <v>3001.9338540954</v>
      </c>
      <c r="Y64" s="14">
        <v>3228.29087647798</v>
      </c>
      <c r="Z64" s="14">
        <v>3049.88909098861</v>
      </c>
      <c r="AA64" s="14">
        <v>3092.2734660553001</v>
      </c>
      <c r="AB64" s="14">
        <v>3139.5436015704299</v>
      </c>
      <c r="AC64" s="14">
        <v>2982.2467391352302</v>
      </c>
      <c r="AD64" s="14">
        <v>2795.1447901924898</v>
      </c>
      <c r="AE64" s="14">
        <v>2563.4695614637299</v>
      </c>
      <c r="AF64" s="14">
        <v>2742.7603048289702</v>
      </c>
      <c r="AG64" s="12">
        <f t="shared" si="2"/>
        <v>-3.3717681969267943E-2</v>
      </c>
    </row>
    <row r="65" spans="1:33" x14ac:dyDescent="0.2">
      <c r="A65" s="15" t="s">
        <v>58</v>
      </c>
      <c r="B65" s="18">
        <v>2712.9306462382601</v>
      </c>
      <c r="C65" s="18">
        <v>2717.60478896324</v>
      </c>
      <c r="D65" s="18">
        <v>2744.9387113510602</v>
      </c>
      <c r="E65" s="18">
        <v>2790.76783333294</v>
      </c>
      <c r="F65" s="18">
        <v>2845.0566130992502</v>
      </c>
      <c r="G65" s="18">
        <v>2797.6746011350401</v>
      </c>
      <c r="H65" s="18">
        <v>2648.3959709280898</v>
      </c>
      <c r="I65" s="18">
        <v>2728.9747868763702</v>
      </c>
      <c r="J65" s="18">
        <v>2702.92611637449</v>
      </c>
      <c r="K65" s="18">
        <v>2665.9617077724802</v>
      </c>
      <c r="L65" s="18">
        <v>2637.2546373513701</v>
      </c>
      <c r="M65" s="18">
        <v>2664.9597720916399</v>
      </c>
      <c r="N65" s="18">
        <v>2537.0175645828499</v>
      </c>
      <c r="O65" s="18">
        <v>2298.9705345541602</v>
      </c>
      <c r="P65" s="18">
        <v>2223.8785397387301</v>
      </c>
      <c r="Q65" s="18">
        <v>2096.7872604962599</v>
      </c>
      <c r="R65" s="18">
        <v>2019.41555632461</v>
      </c>
      <c r="S65" s="18">
        <v>2330.1187274484901</v>
      </c>
      <c r="T65" s="18">
        <v>2477.9993579784</v>
      </c>
      <c r="U65" s="18">
        <v>2664.1213046440498</v>
      </c>
      <c r="V65" s="18">
        <v>2681.2833790824402</v>
      </c>
      <c r="W65" s="18">
        <v>2822.0543312293498</v>
      </c>
      <c r="X65" s="18">
        <v>2259.3778642689599</v>
      </c>
      <c r="Y65" s="18">
        <v>2435.7348928228698</v>
      </c>
      <c r="Z65" s="18">
        <v>2285.8988742011802</v>
      </c>
      <c r="AA65" s="18">
        <v>2392.5928236827399</v>
      </c>
      <c r="AB65" s="18">
        <v>2376.0491136692399</v>
      </c>
      <c r="AC65" s="18">
        <v>2213.6649283914799</v>
      </c>
      <c r="AD65" s="18">
        <v>2020.9137067521599</v>
      </c>
      <c r="AE65" s="18">
        <v>1869.02328360105</v>
      </c>
      <c r="AF65" s="18">
        <v>1944.39230676076</v>
      </c>
      <c r="AG65" s="12">
        <f t="shared" si="2"/>
        <v>-7.2680217305131745E-2</v>
      </c>
    </row>
    <row r="66" spans="1:33" ht="12.75" customHeight="1" x14ac:dyDescent="0.2">
      <c r="A66" s="15" t="s">
        <v>59</v>
      </c>
      <c r="B66" s="18">
        <v>3.6847799319763999</v>
      </c>
      <c r="C66" s="18">
        <v>5.1245476719228904</v>
      </c>
      <c r="D66" s="18">
        <v>6.5966836492063896</v>
      </c>
      <c r="E66" s="18">
        <v>8.14021390314611</v>
      </c>
      <c r="F66" s="18">
        <v>9.7082303911314405</v>
      </c>
      <c r="G66" s="18">
        <v>11.294327990434301</v>
      </c>
      <c r="H66" s="18">
        <v>12.8756689848032</v>
      </c>
      <c r="I66" s="18">
        <v>14.436531236864599</v>
      </c>
      <c r="J66" s="18">
        <v>16.007250153777498</v>
      </c>
      <c r="K66" s="18">
        <v>17.573204756094299</v>
      </c>
      <c r="L66" s="18">
        <v>19.1694512276217</v>
      </c>
      <c r="M66" s="18">
        <v>20.783347146356501</v>
      </c>
      <c r="N66" s="18">
        <v>22.559327318767298</v>
      </c>
      <c r="O66" s="18">
        <v>24.4119291084487</v>
      </c>
      <c r="P66" s="18">
        <v>26.293108417292402</v>
      </c>
      <c r="Q66" s="18">
        <v>28.172734851580699</v>
      </c>
      <c r="R66" s="18">
        <v>30.613687353023199</v>
      </c>
      <c r="S66" s="18">
        <v>32.553500974635199</v>
      </c>
      <c r="T66" s="18">
        <v>35.256707198615999</v>
      </c>
      <c r="U66" s="18">
        <v>37.1690379072</v>
      </c>
      <c r="V66" s="18">
        <v>42.119924108399999</v>
      </c>
      <c r="W66" s="18">
        <v>49.046421780000003</v>
      </c>
      <c r="X66" s="18">
        <v>50.048072208000001</v>
      </c>
      <c r="Y66" s="18">
        <v>50.959086152399998</v>
      </c>
      <c r="Z66" s="18">
        <v>51.710277301200001</v>
      </c>
      <c r="AA66" s="18">
        <v>52.36640577</v>
      </c>
      <c r="AB66" s="18">
        <v>53.543547447626302</v>
      </c>
      <c r="AC66" s="18">
        <v>54.389054566462697</v>
      </c>
      <c r="AD66" s="18">
        <v>55.3845396464949</v>
      </c>
      <c r="AE66" s="18">
        <v>55.832612575993601</v>
      </c>
      <c r="AF66" s="18">
        <v>56.9386024700935</v>
      </c>
      <c r="AG66" s="12">
        <f t="shared" si="2"/>
        <v>1.0210534323365068</v>
      </c>
    </row>
    <row r="67" spans="1:33" ht="18" customHeight="1" x14ac:dyDescent="0.2">
      <c r="A67" s="15" t="s">
        <v>60</v>
      </c>
      <c r="B67" s="18">
        <v>27.7035378345997</v>
      </c>
      <c r="C67" s="18">
        <v>27.786632778728698</v>
      </c>
      <c r="D67" s="18">
        <v>27.870507900140101</v>
      </c>
      <c r="E67" s="18">
        <v>27.968854703784601</v>
      </c>
      <c r="F67" s="18">
        <v>28.063690035930101</v>
      </c>
      <c r="G67" s="18">
        <v>28.159108816716799</v>
      </c>
      <c r="H67" s="18">
        <v>4.4509073536925197</v>
      </c>
      <c r="I67" s="18">
        <v>4.5212782665993601</v>
      </c>
      <c r="J67" s="18">
        <v>4.58739391204886</v>
      </c>
      <c r="K67" s="18">
        <v>4.6540283282301802</v>
      </c>
      <c r="L67" s="18">
        <v>4.7288418050404104</v>
      </c>
      <c r="M67" s="18">
        <v>4.8123989267305296</v>
      </c>
      <c r="N67" s="18">
        <v>4.9224241353948699</v>
      </c>
      <c r="O67" s="18">
        <v>5.0436925206469603</v>
      </c>
      <c r="P67" s="18">
        <v>5.1607177655497196</v>
      </c>
      <c r="Q67" s="18">
        <v>5.28</v>
      </c>
      <c r="R67" s="18">
        <v>5.38978951396862</v>
      </c>
      <c r="S67" s="18">
        <v>5.5662812093379301</v>
      </c>
      <c r="T67" s="18">
        <v>5.7843784156142402</v>
      </c>
      <c r="U67" s="18">
        <v>5.9640331264800004</v>
      </c>
      <c r="V67" s="18">
        <v>6.0806551854400004</v>
      </c>
      <c r="W67" s="18">
        <v>6.1800965872800004</v>
      </c>
      <c r="X67" s="18">
        <v>6.3063096113599997</v>
      </c>
      <c r="Y67" s="18">
        <v>6.4211019356000003</v>
      </c>
      <c r="Z67" s="18">
        <v>6.5157558364800003</v>
      </c>
      <c r="AA67" s="18">
        <v>6.5984313243199999</v>
      </c>
      <c r="AB67" s="18">
        <v>6.6876916953629104</v>
      </c>
      <c r="AC67" s="18">
        <v>6.6884485878300799</v>
      </c>
      <c r="AD67" s="18">
        <v>6.8051406965174097</v>
      </c>
      <c r="AE67" s="18">
        <v>6.8601957596632204</v>
      </c>
      <c r="AF67" s="18">
        <v>6.9960895828549603</v>
      </c>
      <c r="AG67" s="12">
        <f t="shared" si="2"/>
        <v>0.32501696644980305</v>
      </c>
    </row>
    <row r="68" spans="1:33" ht="16.5" customHeight="1" x14ac:dyDescent="0.2">
      <c r="A68" s="15" t="s">
        <v>61</v>
      </c>
      <c r="B68" s="18">
        <v>1240.2629790784699</v>
      </c>
      <c r="C68" s="18">
        <v>1242.3622975800099</v>
      </c>
      <c r="D68" s="18">
        <v>1214.25846807217</v>
      </c>
      <c r="E68" s="18">
        <v>1181.8986196272699</v>
      </c>
      <c r="F68" s="18">
        <v>1150.9634373594199</v>
      </c>
      <c r="G68" s="18">
        <v>1100.79855807272</v>
      </c>
      <c r="H68" s="18">
        <v>1038.89921955865</v>
      </c>
      <c r="I68" s="18">
        <v>997.11835684582604</v>
      </c>
      <c r="J68" s="18">
        <v>981.42491296956405</v>
      </c>
      <c r="K68" s="18">
        <v>971.20002995505297</v>
      </c>
      <c r="L68" s="18">
        <v>994.50864151381597</v>
      </c>
      <c r="M68" s="18">
        <v>1052.02665462663</v>
      </c>
      <c r="N68" s="18">
        <v>1026.9919182778101</v>
      </c>
      <c r="O68" s="18">
        <v>690.64332119359904</v>
      </c>
      <c r="P68" s="18">
        <v>703.86052932150596</v>
      </c>
      <c r="Q68" s="18">
        <v>708.22683121964894</v>
      </c>
      <c r="R68" s="18">
        <v>712.95861827932799</v>
      </c>
      <c r="S68" s="18">
        <v>728.95058482911202</v>
      </c>
      <c r="T68" s="18">
        <v>730.92677763043798</v>
      </c>
      <c r="U68" s="18">
        <v>755.59717400551801</v>
      </c>
      <c r="V68" s="18">
        <v>635.83655759152703</v>
      </c>
      <c r="W68" s="18">
        <v>615.26770593558399</v>
      </c>
      <c r="X68" s="18">
        <v>686.20160800707697</v>
      </c>
      <c r="Y68" s="18">
        <v>735.17579556711803</v>
      </c>
      <c r="Z68" s="18">
        <v>705.76418364974404</v>
      </c>
      <c r="AA68" s="18">
        <v>640.71580527823801</v>
      </c>
      <c r="AB68" s="18">
        <v>703.26324875819898</v>
      </c>
      <c r="AC68" s="18">
        <v>707.50430758946197</v>
      </c>
      <c r="AD68" s="18">
        <v>712.04140309731895</v>
      </c>
      <c r="AE68" s="18">
        <v>631.75346952703103</v>
      </c>
      <c r="AF68" s="18">
        <v>734.43330601525895</v>
      </c>
      <c r="AG68" s="12">
        <f t="shared" si="2"/>
        <v>3.7002939793285394E-2</v>
      </c>
    </row>
    <row r="69" spans="1:33" ht="12" customHeight="1" thickBot="1" x14ac:dyDescent="0.25">
      <c r="A69" s="42" t="s">
        <v>62</v>
      </c>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12" t="e">
        <f t="shared" si="2"/>
        <v>#DIV/0!</v>
      </c>
    </row>
    <row r="70" spans="1:33" ht="12" customHeight="1" x14ac:dyDescent="0.2">
      <c r="A70" s="13" t="s">
        <v>63</v>
      </c>
      <c r="B70" s="14">
        <f t="shared" ref="B70:AF70" si="4">SUM(B64,B41,B10,B21,B30)</f>
        <v>193271.64757775865</v>
      </c>
      <c r="C70" s="14">
        <f t="shared" si="4"/>
        <v>188651.76087532783</v>
      </c>
      <c r="D70" s="14">
        <f t="shared" si="4"/>
        <v>157823.96969347796</v>
      </c>
      <c r="E70" s="14">
        <f t="shared" si="4"/>
        <v>152522.19428269268</v>
      </c>
      <c r="F70" s="14">
        <f t="shared" si="4"/>
        <v>139946.39763544544</v>
      </c>
      <c r="G70" s="14">
        <f t="shared" si="4"/>
        <v>134498.77664760925</v>
      </c>
      <c r="H70" s="14">
        <f t="shared" si="4"/>
        <v>142530.00773638484</v>
      </c>
      <c r="I70" s="14">
        <f t="shared" si="4"/>
        <v>138373.78001019385</v>
      </c>
      <c r="J70" s="14">
        <f t="shared" si="4"/>
        <v>138617.04547041241</v>
      </c>
      <c r="K70" s="14">
        <f t="shared" si="4"/>
        <v>152715.63147591701</v>
      </c>
      <c r="L70" s="14">
        <f t="shared" si="4"/>
        <v>154264.88440225105</v>
      </c>
      <c r="M70" s="14">
        <f t="shared" si="4"/>
        <v>171127.55665299416</v>
      </c>
      <c r="N70" s="14">
        <f t="shared" si="4"/>
        <v>179991.51368411581</v>
      </c>
      <c r="O70" s="14">
        <f t="shared" si="4"/>
        <v>177233.32991123409</v>
      </c>
      <c r="P70" s="14">
        <f t="shared" si="4"/>
        <v>177025.41726335941</v>
      </c>
      <c r="Q70" s="14">
        <f t="shared" si="4"/>
        <v>197339.33141432508</v>
      </c>
      <c r="R70" s="14">
        <f t="shared" si="4"/>
        <v>197518.98707243253</v>
      </c>
      <c r="S70" s="14">
        <f t="shared" si="4"/>
        <v>193755.20195042522</v>
      </c>
      <c r="T70" s="14">
        <f t="shared" si="4"/>
        <v>194228.54073288254</v>
      </c>
      <c r="U70" s="14">
        <f t="shared" si="4"/>
        <v>185534.77492024319</v>
      </c>
      <c r="V70" s="14">
        <f t="shared" si="4"/>
        <v>184149.95978578893</v>
      </c>
      <c r="W70" s="14">
        <f t="shared" si="4"/>
        <v>179208.41993210634</v>
      </c>
      <c r="X70" s="14">
        <f>SUM(X64,X41,X10,X21,X30)</f>
        <v>171755.38131742171</v>
      </c>
      <c r="Y70" s="14">
        <f t="shared" si="4"/>
        <v>169477.50705098119</v>
      </c>
      <c r="Z70" s="14">
        <f t="shared" si="4"/>
        <v>169140.16548604044</v>
      </c>
      <c r="AA70" s="14">
        <f t="shared" si="4"/>
        <v>168008.83741892618</v>
      </c>
      <c r="AB70" s="14">
        <f t="shared" si="4"/>
        <v>158783.29856570149</v>
      </c>
      <c r="AC70" s="14">
        <f t="shared" si="4"/>
        <v>163409.04045130278</v>
      </c>
      <c r="AD70" s="14">
        <f t="shared" si="4"/>
        <v>172062.09025249764</v>
      </c>
      <c r="AE70" s="14">
        <f t="shared" si="4"/>
        <v>161178.26612996234</v>
      </c>
      <c r="AF70" s="14">
        <f t="shared" si="4"/>
        <v>159202.21540973309</v>
      </c>
      <c r="AG70" s="12">
        <f t="shared" si="2"/>
        <v>-0.19325653802140919</v>
      </c>
    </row>
    <row r="71" spans="1:33" ht="12.75"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row>
    <row r="72" spans="1:33" ht="12.75" customHeight="1" x14ac:dyDescent="0.2">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row>
    <row r="73" spans="1:33" x14ac:dyDescent="0.2">
      <c r="A73" s="30" t="s">
        <v>101</v>
      </c>
    </row>
    <row r="74" spans="1:33" ht="12.75" customHeight="1" x14ac:dyDescent="0.2">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row>
    <row r="75" spans="1:33" ht="12.75" customHeight="1" x14ac:dyDescent="0.2">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row>
    <row r="76" spans="1:33" ht="12.75" customHeight="1" x14ac:dyDescent="0.2">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row>
  </sheetData>
  <mergeCells count="1">
    <mergeCell ref="B8:Z8"/>
  </mergeCells>
  <phoneticPr fontId="12" type="noConversion"/>
  <dataValidations count="1">
    <dataValidation allowBlank="1" showInputMessage="1" showErrorMessage="1" sqref="A6:AG6 A42 A47 V2:AF5 B3:B5 C2:T5 A2:A5"/>
  </dataValidations>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I76"/>
  <sheetViews>
    <sheetView zoomScale="80" zoomScaleNormal="80" workbookViewId="0">
      <pane xSplit="1" ySplit="9" topLeftCell="Y10" activePane="bottomRight" state="frozen"/>
      <selection activeCell="A7" sqref="A7"/>
      <selection pane="topRight" activeCell="A7" sqref="A7"/>
      <selection pane="bottomLeft" activeCell="A7" sqref="A7"/>
      <selection pane="bottomRight" activeCell="AG7" sqref="AG7"/>
    </sheetView>
  </sheetViews>
  <sheetFormatPr defaultColWidth="9.140625" defaultRowHeight="12.75" customHeight="1" x14ac:dyDescent="0.2"/>
  <cols>
    <col min="1" max="1" width="56.85546875" style="59" bestFit="1" customWidth="1" collapsed="1"/>
    <col min="2" max="24" width="15.5703125" style="59" customWidth="1" collapsed="1"/>
    <col min="25" max="25" width="15.5703125" style="59" customWidth="1"/>
    <col min="26" max="26" width="15.5703125" style="59" customWidth="1" collapsed="1"/>
    <col min="27" max="32" width="15.5703125" style="59" customWidth="1"/>
    <col min="33" max="33" width="18.5703125" style="59" customWidth="1" collapsed="1"/>
    <col min="34" max="34" width="9.140625" style="59" customWidth="1"/>
    <col min="35" max="35" width="9.140625" style="59"/>
    <col min="36" max="16384" width="9.140625" style="59" collapsed="1"/>
  </cols>
  <sheetData>
    <row r="1" spans="1:33" ht="12.75" customHeight="1" x14ac:dyDescent="0.2">
      <c r="A1" s="58" t="s">
        <v>103</v>
      </c>
      <c r="B1" s="59" t="s">
        <v>110</v>
      </c>
    </row>
    <row r="2" spans="1:33" ht="17.25" customHeight="1" x14ac:dyDescent="0.2">
      <c r="A2" s="60" t="s">
        <v>112</v>
      </c>
      <c r="C2" s="61"/>
      <c r="D2" s="61"/>
      <c r="E2" s="61"/>
      <c r="F2" s="61"/>
      <c r="G2" s="61"/>
      <c r="H2" s="61"/>
      <c r="I2" s="61"/>
      <c r="J2" s="61"/>
      <c r="K2" s="61"/>
      <c r="L2" s="61"/>
      <c r="M2" s="61"/>
      <c r="N2" s="61"/>
      <c r="O2" s="61"/>
      <c r="P2" s="61"/>
      <c r="Q2" s="61"/>
      <c r="R2" s="61"/>
      <c r="S2" s="61"/>
      <c r="T2" s="61"/>
      <c r="U2" s="62"/>
      <c r="V2" s="63"/>
      <c r="W2" s="63"/>
      <c r="X2" s="63"/>
      <c r="Y2" s="63"/>
      <c r="Z2" s="63"/>
      <c r="AA2" s="63"/>
      <c r="AB2" s="63"/>
      <c r="AC2" s="63"/>
      <c r="AD2" s="63"/>
      <c r="AE2" s="63"/>
      <c r="AF2" s="63"/>
    </row>
    <row r="3" spans="1:33" ht="15.75" customHeight="1" x14ac:dyDescent="0.2">
      <c r="A3" s="60" t="s">
        <v>111</v>
      </c>
      <c r="B3" s="64" t="s">
        <v>109</v>
      </c>
      <c r="C3" s="61"/>
      <c r="D3" s="61"/>
      <c r="E3" s="61"/>
      <c r="F3" s="61"/>
      <c r="G3" s="61"/>
      <c r="H3" s="61"/>
      <c r="I3" s="61"/>
      <c r="J3" s="61"/>
      <c r="K3" s="61"/>
      <c r="L3" s="61"/>
      <c r="M3" s="61"/>
      <c r="N3" s="61"/>
      <c r="O3" s="61"/>
      <c r="P3" s="61"/>
      <c r="Q3" s="61"/>
      <c r="R3" s="61"/>
      <c r="S3" s="61"/>
      <c r="T3" s="61"/>
      <c r="U3" s="62"/>
      <c r="V3" s="65"/>
      <c r="W3" s="65"/>
      <c r="X3" s="65"/>
      <c r="Y3" s="65"/>
      <c r="Z3" s="65"/>
      <c r="AA3" s="65"/>
      <c r="AB3" s="65"/>
      <c r="AC3" s="65"/>
      <c r="AD3" s="65"/>
      <c r="AE3" s="65"/>
      <c r="AF3" s="65"/>
    </row>
    <row r="4" spans="1:33" ht="15.75" customHeight="1" x14ac:dyDescent="0.2">
      <c r="A4" s="60" t="s">
        <v>104</v>
      </c>
      <c r="B4" s="66">
        <v>2022</v>
      </c>
      <c r="C4" s="61"/>
      <c r="D4" s="61"/>
      <c r="E4" s="61"/>
      <c r="F4" s="61"/>
      <c r="G4" s="61"/>
      <c r="H4" s="61"/>
      <c r="I4" s="61"/>
      <c r="J4" s="61"/>
      <c r="K4" s="61"/>
      <c r="L4" s="61"/>
      <c r="M4" s="61"/>
      <c r="N4" s="61"/>
      <c r="O4" s="61"/>
      <c r="P4" s="61"/>
      <c r="Q4" s="61"/>
      <c r="R4" s="61"/>
      <c r="S4" s="61"/>
      <c r="T4" s="61"/>
      <c r="U4" s="62"/>
      <c r="V4" s="63"/>
      <c r="W4" s="63"/>
      <c r="X4" s="63"/>
      <c r="Y4" s="63"/>
      <c r="Z4" s="63"/>
      <c r="AA4" s="63"/>
      <c r="AB4" s="63"/>
      <c r="AC4" s="63"/>
      <c r="AD4" s="63"/>
      <c r="AE4" s="63"/>
      <c r="AF4" s="63"/>
    </row>
    <row r="5" spans="1:33" ht="15.75" customHeight="1" x14ac:dyDescent="0.2">
      <c r="A5" s="60" t="s">
        <v>105</v>
      </c>
      <c r="B5" s="67">
        <v>2020</v>
      </c>
      <c r="C5" s="61"/>
      <c r="D5" s="61"/>
      <c r="E5" s="61"/>
      <c r="F5" s="61"/>
      <c r="G5" s="61"/>
      <c r="H5" s="61"/>
      <c r="I5" s="61"/>
      <c r="J5" s="61"/>
      <c r="K5" s="61"/>
      <c r="L5" s="61"/>
      <c r="M5" s="61"/>
      <c r="N5" s="61"/>
      <c r="O5" s="61"/>
      <c r="P5" s="61"/>
      <c r="Q5" s="61"/>
      <c r="R5" s="61"/>
      <c r="S5" s="61"/>
      <c r="T5" s="61"/>
      <c r="U5" s="62"/>
      <c r="V5" s="63"/>
      <c r="W5" s="63"/>
      <c r="X5" s="63"/>
      <c r="Y5" s="63"/>
      <c r="Z5" s="63"/>
      <c r="AA5" s="63"/>
      <c r="AB5" s="63"/>
      <c r="AC5" s="63"/>
      <c r="AD5" s="63"/>
      <c r="AE5" s="63"/>
      <c r="AF5" s="63"/>
    </row>
    <row r="6" spans="1:33" ht="12.75" customHeight="1" thickBot="1" x14ac:dyDescent="0.25">
      <c r="A6" s="25"/>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row>
    <row r="7" spans="1:33" ht="60" customHeight="1" x14ac:dyDescent="0.2">
      <c r="A7" s="6" t="s">
        <v>2</v>
      </c>
      <c r="B7" s="7" t="s">
        <v>3</v>
      </c>
      <c r="C7" s="7" t="s">
        <v>4</v>
      </c>
      <c r="D7" s="7" t="s">
        <v>5</v>
      </c>
      <c r="E7" s="7" t="s">
        <v>6</v>
      </c>
      <c r="F7" s="7" t="s">
        <v>7</v>
      </c>
      <c r="G7" s="7" t="s">
        <v>8</v>
      </c>
      <c r="H7" s="7" t="s">
        <v>9</v>
      </c>
      <c r="I7" s="7" t="s">
        <v>10</v>
      </c>
      <c r="J7" s="7" t="s">
        <v>11</v>
      </c>
      <c r="K7" s="7" t="s">
        <v>12</v>
      </c>
      <c r="L7" s="7" t="s">
        <v>13</v>
      </c>
      <c r="M7" s="7" t="s">
        <v>14</v>
      </c>
      <c r="N7" s="7" t="s">
        <v>15</v>
      </c>
      <c r="O7" s="7" t="s">
        <v>16</v>
      </c>
      <c r="P7" s="7" t="s">
        <v>17</v>
      </c>
      <c r="Q7" s="7" t="s">
        <v>18</v>
      </c>
      <c r="R7" s="7" t="s">
        <v>19</v>
      </c>
      <c r="S7" s="7" t="s">
        <v>20</v>
      </c>
      <c r="T7" s="7" t="s">
        <v>21</v>
      </c>
      <c r="U7" s="7" t="s">
        <v>22</v>
      </c>
      <c r="V7" s="7" t="s">
        <v>23</v>
      </c>
      <c r="W7" s="7" t="s">
        <v>1</v>
      </c>
      <c r="X7" s="7" t="s">
        <v>24</v>
      </c>
      <c r="Y7" s="7" t="s">
        <v>25</v>
      </c>
      <c r="Z7" s="7" t="s">
        <v>66</v>
      </c>
      <c r="AA7" s="7" t="s">
        <v>67</v>
      </c>
      <c r="AB7" s="7" t="s">
        <v>71</v>
      </c>
      <c r="AC7" s="7" t="s">
        <v>90</v>
      </c>
      <c r="AD7" s="7" t="s">
        <v>91</v>
      </c>
      <c r="AE7" s="7" t="s">
        <v>92</v>
      </c>
      <c r="AF7" s="7" t="s">
        <v>93</v>
      </c>
      <c r="AG7" s="8" t="s">
        <v>79</v>
      </c>
    </row>
    <row r="8" spans="1:33" ht="12.75" customHeight="1" thickBot="1" x14ac:dyDescent="0.25">
      <c r="A8" s="9"/>
      <c r="B8" s="79"/>
      <c r="C8" s="79"/>
      <c r="D8" s="79"/>
      <c r="E8" s="79"/>
      <c r="F8" s="79"/>
      <c r="G8" s="79"/>
      <c r="H8" s="79"/>
      <c r="I8" s="79"/>
      <c r="J8" s="79"/>
      <c r="K8" s="79"/>
      <c r="L8" s="79"/>
      <c r="M8" s="79"/>
      <c r="N8" s="79"/>
      <c r="O8" s="79"/>
      <c r="P8" s="79"/>
      <c r="Q8" s="79"/>
      <c r="R8" s="79"/>
      <c r="S8" s="79"/>
      <c r="T8" s="79"/>
      <c r="U8" s="79"/>
      <c r="V8" s="79"/>
      <c r="W8" s="79"/>
      <c r="X8" s="79"/>
      <c r="Y8" s="79"/>
      <c r="Z8" s="80"/>
      <c r="AA8" s="57"/>
      <c r="AB8" s="57"/>
      <c r="AC8" s="57"/>
      <c r="AD8" s="57"/>
      <c r="AE8" s="57"/>
      <c r="AF8" s="57"/>
      <c r="AG8" s="10" t="s">
        <v>26</v>
      </c>
    </row>
    <row r="9" spans="1:33" ht="15" customHeight="1" thickTop="1" thickBot="1" x14ac:dyDescent="0.25">
      <c r="A9" s="11" t="s">
        <v>102</v>
      </c>
      <c r="B9" s="44">
        <f>B70</f>
        <v>110632.72157928682</v>
      </c>
      <c r="C9" s="44">
        <f t="shared" ref="C9:AB9" si="0">C70</f>
        <v>112805.72201481462</v>
      </c>
      <c r="D9" s="44">
        <f t="shared" si="0"/>
        <v>107675.2069362796</v>
      </c>
      <c r="E9" s="44">
        <f t="shared" si="0"/>
        <v>105960.26188641615</v>
      </c>
      <c r="F9" s="44">
        <f t="shared" si="0"/>
        <v>106684.87888745838</v>
      </c>
      <c r="G9" s="44">
        <f t="shared" si="0"/>
        <v>106789.10161612913</v>
      </c>
      <c r="H9" s="44">
        <f t="shared" si="0"/>
        <v>101270.72082585232</v>
      </c>
      <c r="I9" s="44">
        <f t="shared" si="0"/>
        <v>103528.67349419868</v>
      </c>
      <c r="J9" s="44">
        <f t="shared" si="0"/>
        <v>109601.74073162484</v>
      </c>
      <c r="K9" s="44">
        <f t="shared" si="0"/>
        <v>109966.24561238356</v>
      </c>
      <c r="L9" s="44">
        <f t="shared" si="0"/>
        <v>115289.02119548284</v>
      </c>
      <c r="M9" s="44">
        <f t="shared" si="0"/>
        <v>116210.80552184953</v>
      </c>
      <c r="N9" s="44">
        <f t="shared" si="0"/>
        <v>111986.67084883395</v>
      </c>
      <c r="O9" s="44">
        <f t="shared" si="0"/>
        <v>118837.53355708226</v>
      </c>
      <c r="P9" s="44">
        <f t="shared" si="0"/>
        <v>124163.12763744198</v>
      </c>
      <c r="Q9" s="44">
        <f t="shared" si="0"/>
        <v>118586.21564098395</v>
      </c>
      <c r="R9" s="44">
        <f t="shared" si="0"/>
        <v>123476.86726772116</v>
      </c>
      <c r="S9" s="44">
        <f t="shared" si="0"/>
        <v>127391.87513168318</v>
      </c>
      <c r="T9" s="44">
        <f t="shared" si="0"/>
        <v>125425.1954507401</v>
      </c>
      <c r="U9" s="44">
        <f t="shared" si="0"/>
        <v>136359.89097908098</v>
      </c>
      <c r="V9" s="44">
        <f t="shared" si="0"/>
        <v>139782.89749575866</v>
      </c>
      <c r="W9" s="44">
        <f t="shared" si="0"/>
        <v>138640.84549043153</v>
      </c>
      <c r="X9" s="44">
        <f t="shared" si="0"/>
        <v>132336.20056920146</v>
      </c>
      <c r="Y9" s="44">
        <f t="shared" si="0"/>
        <v>119450.29623084924</v>
      </c>
      <c r="Z9" s="44">
        <f t="shared" si="0"/>
        <v>114840.35460613518</v>
      </c>
      <c r="AA9" s="44">
        <f t="shared" si="0"/>
        <v>114524.19646852549</v>
      </c>
      <c r="AB9" s="44">
        <f t="shared" si="0"/>
        <v>105605.16412278444</v>
      </c>
      <c r="AC9" s="44">
        <f t="shared" ref="AC9:AF9" si="1">AC70</f>
        <v>101783.59785415193</v>
      </c>
      <c r="AD9" s="44">
        <f t="shared" si="1"/>
        <v>93117.057312017074</v>
      </c>
      <c r="AE9" s="44">
        <f t="shared" si="1"/>
        <v>88404.160114196275</v>
      </c>
      <c r="AF9" s="44">
        <f t="shared" si="1"/>
        <v>83274.009019328601</v>
      </c>
      <c r="AG9" s="12">
        <f>AF9/Q9-1</f>
        <v>-0.29777665499135197</v>
      </c>
    </row>
    <row r="10" spans="1:33" ht="12" customHeight="1" x14ac:dyDescent="0.2">
      <c r="A10" s="13" t="s">
        <v>27</v>
      </c>
      <c r="B10" s="14">
        <v>79340.237109698995</v>
      </c>
      <c r="C10" s="14">
        <v>80683.774097857706</v>
      </c>
      <c r="D10" s="14">
        <v>82230.470702467195</v>
      </c>
      <c r="E10" s="14">
        <v>80594.366806971797</v>
      </c>
      <c r="F10" s="14">
        <v>80386.658419315107</v>
      </c>
      <c r="G10" s="14">
        <v>84529.469204546796</v>
      </c>
      <c r="H10" s="14">
        <v>87047.908715815996</v>
      </c>
      <c r="I10" s="14">
        <v>89694.107964634197</v>
      </c>
      <c r="J10" s="14">
        <v>96274.383710740003</v>
      </c>
      <c r="K10" s="14">
        <v>98209.655178550398</v>
      </c>
      <c r="L10" s="14">
        <v>100187.06780444599</v>
      </c>
      <c r="M10" s="14">
        <v>99816.309542125906</v>
      </c>
      <c r="N10" s="14">
        <v>98023.566499607201</v>
      </c>
      <c r="O10" s="14">
        <v>100763.977724464</v>
      </c>
      <c r="P10" s="14">
        <v>105622.662327653</v>
      </c>
      <c r="Q10" s="14">
        <v>104511.340314075</v>
      </c>
      <c r="R10" s="14">
        <v>104669.995676005</v>
      </c>
      <c r="S10" s="14">
        <v>103245.965855722</v>
      </c>
      <c r="T10" s="14">
        <v>104265.652665879</v>
      </c>
      <c r="U10" s="14">
        <v>107041.01814388399</v>
      </c>
      <c r="V10" s="14">
        <v>106459.17335906799</v>
      </c>
      <c r="W10" s="14">
        <v>106869.510113913</v>
      </c>
      <c r="X10" s="14">
        <v>109158.218763279</v>
      </c>
      <c r="Y10" s="14">
        <v>101180.11468991201</v>
      </c>
      <c r="Z10" s="14">
        <v>99778.016195388496</v>
      </c>
      <c r="AA10" s="14">
        <v>104263.575313334</v>
      </c>
      <c r="AB10" s="14">
        <v>101950.970652516</v>
      </c>
      <c r="AC10" s="14">
        <v>98912.290663933294</v>
      </c>
      <c r="AD10" s="14">
        <v>89573.290247236902</v>
      </c>
      <c r="AE10" s="14">
        <v>86289.309765565107</v>
      </c>
      <c r="AF10" s="14">
        <v>81829.319882661293</v>
      </c>
      <c r="AG10" s="12">
        <f t="shared" ref="AG10:AG70" si="2">AF10/Q10-1</f>
        <v>-0.21702927513177261</v>
      </c>
    </row>
    <row r="11" spans="1:33" ht="12" customHeight="1" x14ac:dyDescent="0.2">
      <c r="A11" s="40" t="s">
        <v>28</v>
      </c>
      <c r="B11" s="16">
        <v>75379.958638468001</v>
      </c>
      <c r="C11" s="16">
        <v>77125.556038089606</v>
      </c>
      <c r="D11" s="16">
        <v>78642.460763713505</v>
      </c>
      <c r="E11" s="16">
        <v>77038.783954083599</v>
      </c>
      <c r="F11" s="16">
        <v>77183.600390906795</v>
      </c>
      <c r="G11" s="16">
        <v>80439.247504698302</v>
      </c>
      <c r="H11" s="16">
        <v>83538.572729330801</v>
      </c>
      <c r="I11" s="16">
        <v>86336.961816391398</v>
      </c>
      <c r="J11" s="16">
        <v>93330.474554736997</v>
      </c>
      <c r="K11" s="16">
        <v>95601.352140718707</v>
      </c>
      <c r="L11" s="16">
        <v>97119.645918890194</v>
      </c>
      <c r="M11" s="16">
        <v>96833.771095112301</v>
      </c>
      <c r="N11" s="16">
        <v>95354.841563872105</v>
      </c>
      <c r="O11" s="16">
        <v>98520.169347812101</v>
      </c>
      <c r="P11" s="16">
        <v>103242.23440884</v>
      </c>
      <c r="Q11" s="16">
        <v>102160.28205884001</v>
      </c>
      <c r="R11" s="16">
        <v>102503.84822088</v>
      </c>
      <c r="S11" s="16">
        <v>101152.524196631</v>
      </c>
      <c r="T11" s="16">
        <v>102072.122169223</v>
      </c>
      <c r="U11" s="16">
        <v>104602.185423716</v>
      </c>
      <c r="V11" s="16">
        <v>104478.107002146</v>
      </c>
      <c r="W11" s="16">
        <v>105018.98804394</v>
      </c>
      <c r="X11" s="16">
        <v>107300.045257511</v>
      </c>
      <c r="Y11" s="16">
        <v>99277.116520890195</v>
      </c>
      <c r="Z11" s="16">
        <v>98161.847274773798</v>
      </c>
      <c r="AA11" s="16">
        <v>102626.940267097</v>
      </c>
      <c r="AB11" s="16">
        <v>100216.051548098</v>
      </c>
      <c r="AC11" s="16">
        <v>96981.372295676803</v>
      </c>
      <c r="AD11" s="16">
        <v>87228.100626037107</v>
      </c>
      <c r="AE11" s="16">
        <v>84096.778280774204</v>
      </c>
      <c r="AF11" s="16">
        <v>79827.290949478294</v>
      </c>
      <c r="AG11" s="12">
        <f t="shared" si="2"/>
        <v>-0.21860737518812701</v>
      </c>
    </row>
    <row r="12" spans="1:33" ht="12" customHeight="1" x14ac:dyDescent="0.2">
      <c r="A12" s="50" t="s">
        <v>29</v>
      </c>
      <c r="B12" s="18">
        <v>46932.789314134199</v>
      </c>
      <c r="C12" s="18">
        <v>49076.309248715697</v>
      </c>
      <c r="D12" s="18">
        <v>50402.601379533196</v>
      </c>
      <c r="E12" s="18">
        <v>48127.132211930097</v>
      </c>
      <c r="F12" s="18">
        <v>48316.060327089297</v>
      </c>
      <c r="G12" s="18">
        <v>50622.3455898826</v>
      </c>
      <c r="H12" s="18">
        <v>52870.0848001126</v>
      </c>
      <c r="I12" s="18">
        <v>55513.542284843898</v>
      </c>
      <c r="J12" s="18">
        <v>62208.319887919002</v>
      </c>
      <c r="K12" s="18">
        <v>64636.0982131567</v>
      </c>
      <c r="L12" s="18">
        <v>65591.979573778401</v>
      </c>
      <c r="M12" s="18">
        <v>65208.434182469398</v>
      </c>
      <c r="N12" s="18">
        <v>63476.129150522298</v>
      </c>
      <c r="O12" s="18">
        <v>64600.790119810103</v>
      </c>
      <c r="P12" s="18">
        <v>68438.494290221599</v>
      </c>
      <c r="Q12" s="18">
        <v>66742.942543206504</v>
      </c>
      <c r="R12" s="18">
        <v>67169.510106191505</v>
      </c>
      <c r="S12" s="18">
        <v>66004.505099440503</v>
      </c>
      <c r="T12" s="18">
        <v>66431.895451988996</v>
      </c>
      <c r="U12" s="18">
        <v>69266.456741807604</v>
      </c>
      <c r="V12" s="18">
        <v>68433.369868693597</v>
      </c>
      <c r="W12" s="18">
        <v>67748.597417586599</v>
      </c>
      <c r="X12" s="18">
        <v>69925.814792168298</v>
      </c>
      <c r="Y12" s="18">
        <v>62267.338629990198</v>
      </c>
      <c r="Z12" s="18">
        <v>60545.731332056297</v>
      </c>
      <c r="AA12" s="18">
        <v>64307.727243153997</v>
      </c>
      <c r="AB12" s="18">
        <v>62386.3745016213</v>
      </c>
      <c r="AC12" s="18">
        <v>59095.683743800902</v>
      </c>
      <c r="AD12" s="18">
        <v>49505.304680589397</v>
      </c>
      <c r="AE12" s="18">
        <v>46880.184726754502</v>
      </c>
      <c r="AF12" s="18">
        <v>44371.520950116297</v>
      </c>
      <c r="AG12" s="12">
        <f t="shared" si="2"/>
        <v>-0.33518782272159953</v>
      </c>
    </row>
    <row r="13" spans="1:33" x14ac:dyDescent="0.2">
      <c r="A13" s="50" t="s">
        <v>30</v>
      </c>
      <c r="B13" s="18">
        <v>6020.4630866220004</v>
      </c>
      <c r="C13" s="18">
        <v>5898.1573813579998</v>
      </c>
      <c r="D13" s="18">
        <v>5551.0998087735197</v>
      </c>
      <c r="E13" s="18">
        <v>5783.2470612610896</v>
      </c>
      <c r="F13" s="18">
        <v>5631.7395768546303</v>
      </c>
      <c r="G13" s="18">
        <v>5758.7842218445303</v>
      </c>
      <c r="H13" s="18">
        <v>5893.59420957353</v>
      </c>
      <c r="I13" s="18">
        <v>5544.95684220967</v>
      </c>
      <c r="J13" s="18">
        <v>5769.9810045739296</v>
      </c>
      <c r="K13" s="18">
        <v>5433.1070202095998</v>
      </c>
      <c r="L13" s="18">
        <v>5483.1523536172499</v>
      </c>
      <c r="M13" s="18">
        <v>5490.1760623826003</v>
      </c>
      <c r="N13" s="18">
        <v>5247.2866362555897</v>
      </c>
      <c r="O13" s="18">
        <v>6427.4863215976102</v>
      </c>
      <c r="P13" s="18">
        <v>6691.25306832145</v>
      </c>
      <c r="Q13" s="18">
        <v>7063.3545207421203</v>
      </c>
      <c r="R13" s="18">
        <v>6802.6680857964102</v>
      </c>
      <c r="S13" s="18">
        <v>6472.8308447075997</v>
      </c>
      <c r="T13" s="18">
        <v>6704.0004757373699</v>
      </c>
      <c r="U13" s="18">
        <v>6108.5466520994296</v>
      </c>
      <c r="V13" s="18">
        <v>6163.0829094431401</v>
      </c>
      <c r="W13" s="18">
        <v>6286.8582295773003</v>
      </c>
      <c r="X13" s="18">
        <v>6789.5062457468002</v>
      </c>
      <c r="Y13" s="18">
        <v>6395.5062960147498</v>
      </c>
      <c r="Z13" s="18">
        <v>6007.1271741274104</v>
      </c>
      <c r="AA13" s="18">
        <v>5917.8368520514796</v>
      </c>
      <c r="AB13" s="18">
        <v>5670.9765338653697</v>
      </c>
      <c r="AC13" s="18">
        <v>5187.5006946419599</v>
      </c>
      <c r="AD13" s="18">
        <v>5270.0417299699702</v>
      </c>
      <c r="AE13" s="18">
        <v>5182.0348874894598</v>
      </c>
      <c r="AF13" s="18">
        <v>5353.8472390559</v>
      </c>
      <c r="AG13" s="12">
        <f t="shared" si="2"/>
        <v>-0.24202484480512931</v>
      </c>
    </row>
    <row r="14" spans="1:33" ht="12" customHeight="1" x14ac:dyDescent="0.2">
      <c r="A14" s="50" t="s">
        <v>31</v>
      </c>
      <c r="B14" s="18">
        <v>15910.499290526001</v>
      </c>
      <c r="C14" s="18">
        <v>15548.8338394648</v>
      </c>
      <c r="D14" s="18">
        <v>15832.1946843961</v>
      </c>
      <c r="E14" s="18">
        <v>16035.9178692161</v>
      </c>
      <c r="F14" s="18">
        <v>16227.2467534385</v>
      </c>
      <c r="G14" s="18">
        <v>16654.2280035195</v>
      </c>
      <c r="H14" s="18">
        <v>17120.2007522442</v>
      </c>
      <c r="I14" s="18">
        <v>17561.936681922201</v>
      </c>
      <c r="J14" s="18">
        <v>17538.813250582902</v>
      </c>
      <c r="K14" s="18">
        <v>17801.6787281994</v>
      </c>
      <c r="L14" s="18">
        <v>18129.6193949433</v>
      </c>
      <c r="M14" s="18">
        <v>18050.115317357398</v>
      </c>
      <c r="N14" s="18">
        <v>18521.113926299298</v>
      </c>
      <c r="O14" s="18">
        <v>19360.795791843299</v>
      </c>
      <c r="P14" s="18">
        <v>20074.724789694301</v>
      </c>
      <c r="Q14" s="18">
        <v>20203.420514666199</v>
      </c>
      <c r="R14" s="18">
        <v>20448.6516137783</v>
      </c>
      <c r="S14" s="18">
        <v>20735.389164577598</v>
      </c>
      <c r="T14" s="18">
        <v>20866.817979467502</v>
      </c>
      <c r="U14" s="18">
        <v>21016.960426747901</v>
      </c>
      <c r="V14" s="18">
        <v>21389.1104538541</v>
      </c>
      <c r="W14" s="18">
        <v>22229.208082702899</v>
      </c>
      <c r="X14" s="18">
        <v>21793.0147547751</v>
      </c>
      <c r="Y14" s="18">
        <v>21667.461686917199</v>
      </c>
      <c r="Z14" s="18">
        <v>22434.151111700001</v>
      </c>
      <c r="AA14" s="18">
        <v>23072.422854772802</v>
      </c>
      <c r="AB14" s="18">
        <v>22563.616993272</v>
      </c>
      <c r="AC14" s="18">
        <v>22900.298639362201</v>
      </c>
      <c r="AD14" s="18">
        <v>22624.501955212701</v>
      </c>
      <c r="AE14" s="18">
        <v>22685.111794047301</v>
      </c>
      <c r="AF14" s="18">
        <v>20790.178838472199</v>
      </c>
      <c r="AG14" s="12">
        <f t="shared" si="2"/>
        <v>2.9042523932027109E-2</v>
      </c>
    </row>
    <row r="15" spans="1:33" ht="12" customHeight="1" x14ac:dyDescent="0.2">
      <c r="A15" s="50" t="s">
        <v>32</v>
      </c>
      <c r="B15" s="18">
        <v>6516.2069471858404</v>
      </c>
      <c r="C15" s="18">
        <v>6602.2555685510897</v>
      </c>
      <c r="D15" s="18">
        <v>6856.5648910107902</v>
      </c>
      <c r="E15" s="18">
        <v>7092.48681167634</v>
      </c>
      <c r="F15" s="18">
        <v>7008.5537335244499</v>
      </c>
      <c r="G15" s="18">
        <v>7403.8896894516802</v>
      </c>
      <c r="H15" s="18">
        <v>7654.6929674004496</v>
      </c>
      <c r="I15" s="18">
        <v>7716.5260074157104</v>
      </c>
      <c r="J15" s="18">
        <v>7813.3604116611896</v>
      </c>
      <c r="K15" s="18">
        <v>7730.4681791529902</v>
      </c>
      <c r="L15" s="18">
        <v>7914.8945965512103</v>
      </c>
      <c r="M15" s="18">
        <v>8085.04553290286</v>
      </c>
      <c r="N15" s="18">
        <v>8110.3118507948302</v>
      </c>
      <c r="O15" s="18">
        <v>8131.0971145610802</v>
      </c>
      <c r="P15" s="18">
        <v>8037.76226060304</v>
      </c>
      <c r="Q15" s="18">
        <v>8150.5644802250999</v>
      </c>
      <c r="R15" s="18">
        <v>8083.0184151138801</v>
      </c>
      <c r="S15" s="18">
        <v>7939.7990879051104</v>
      </c>
      <c r="T15" s="18">
        <v>8069.4082620291802</v>
      </c>
      <c r="U15" s="18">
        <v>8210.2216030605705</v>
      </c>
      <c r="V15" s="18">
        <v>8492.5437701548399</v>
      </c>
      <c r="W15" s="18">
        <v>8754.32431407275</v>
      </c>
      <c r="X15" s="18">
        <v>8791.7094648206603</v>
      </c>
      <c r="Y15" s="18">
        <v>8946.8099079680997</v>
      </c>
      <c r="Z15" s="18">
        <v>9174.8376568900294</v>
      </c>
      <c r="AA15" s="18">
        <v>9328.9533171189796</v>
      </c>
      <c r="AB15" s="18">
        <v>9595.0835193389594</v>
      </c>
      <c r="AC15" s="18">
        <v>9797.8892178717197</v>
      </c>
      <c r="AD15" s="18">
        <v>9828.2522602650897</v>
      </c>
      <c r="AE15" s="18">
        <v>9349.4468724829603</v>
      </c>
      <c r="AF15" s="18">
        <v>9311.7439218339205</v>
      </c>
      <c r="AG15" s="12">
        <f t="shared" si="2"/>
        <v>0.14246613770445893</v>
      </c>
    </row>
    <row r="16" spans="1:33" ht="12" customHeight="1" x14ac:dyDescent="0.2">
      <c r="A16" s="50" t="s">
        <v>113</v>
      </c>
      <c r="B16" s="18" t="s">
        <v>100</v>
      </c>
      <c r="C16" s="18" t="s">
        <v>100</v>
      </c>
      <c r="D16" s="18" t="s">
        <v>100</v>
      </c>
      <c r="E16" s="18" t="s">
        <v>100</v>
      </c>
      <c r="F16" s="18" t="s">
        <v>100</v>
      </c>
      <c r="G16" s="18" t="s">
        <v>100</v>
      </c>
      <c r="H16" s="18" t="s">
        <v>100</v>
      </c>
      <c r="I16" s="18" t="s">
        <v>100</v>
      </c>
      <c r="J16" s="18" t="s">
        <v>100</v>
      </c>
      <c r="K16" s="18" t="s">
        <v>100</v>
      </c>
      <c r="L16" s="18" t="s">
        <v>100</v>
      </c>
      <c r="M16" s="18" t="s">
        <v>100</v>
      </c>
      <c r="N16" s="18" t="s">
        <v>100</v>
      </c>
      <c r="O16" s="18" t="s">
        <v>100</v>
      </c>
      <c r="P16" s="18" t="s">
        <v>100</v>
      </c>
      <c r="Q16" s="18" t="s">
        <v>100</v>
      </c>
      <c r="R16" s="18" t="s">
        <v>100</v>
      </c>
      <c r="S16" s="18" t="s">
        <v>100</v>
      </c>
      <c r="T16" s="18" t="s">
        <v>100</v>
      </c>
      <c r="U16" s="18" t="s">
        <v>100</v>
      </c>
      <c r="V16" s="18" t="s">
        <v>100</v>
      </c>
      <c r="W16" s="18" t="s">
        <v>100</v>
      </c>
      <c r="X16" s="18" t="s">
        <v>100</v>
      </c>
      <c r="Y16" s="18" t="s">
        <v>100</v>
      </c>
      <c r="Z16" s="18" t="s">
        <v>100</v>
      </c>
      <c r="AA16" s="18" t="s">
        <v>100</v>
      </c>
      <c r="AB16" s="18" t="s">
        <v>100</v>
      </c>
      <c r="AC16" s="18" t="s">
        <v>100</v>
      </c>
      <c r="AD16" s="18" t="s">
        <v>100</v>
      </c>
      <c r="AE16" s="18" t="s">
        <v>100</v>
      </c>
      <c r="AF16" s="18" t="s">
        <v>100</v>
      </c>
      <c r="AG16" s="12" t="e">
        <f t="shared" si="2"/>
        <v>#VALUE!</v>
      </c>
    </row>
    <row r="17" spans="1:33" ht="12" customHeight="1" x14ac:dyDescent="0.2">
      <c r="A17" s="40" t="s">
        <v>33</v>
      </c>
      <c r="B17" s="16">
        <v>3960.2784712309599</v>
      </c>
      <c r="C17" s="16">
        <v>3558.2180597680899</v>
      </c>
      <c r="D17" s="16">
        <v>3588.0099387536102</v>
      </c>
      <c r="E17" s="16">
        <v>3555.5828528881498</v>
      </c>
      <c r="F17" s="16">
        <v>3203.0580284082498</v>
      </c>
      <c r="G17" s="16">
        <v>4090.2216998485301</v>
      </c>
      <c r="H17" s="16">
        <v>3509.3359864852</v>
      </c>
      <c r="I17" s="16">
        <v>3357.1461482427399</v>
      </c>
      <c r="J17" s="16">
        <v>2943.9091560029901</v>
      </c>
      <c r="K17" s="16">
        <v>2608.3030378316798</v>
      </c>
      <c r="L17" s="16">
        <v>3067.4218855562699</v>
      </c>
      <c r="M17" s="16">
        <v>2982.5384470136401</v>
      </c>
      <c r="N17" s="16">
        <v>2668.7249357350902</v>
      </c>
      <c r="O17" s="16">
        <v>2243.8083766516402</v>
      </c>
      <c r="P17" s="16">
        <v>2380.4279188125902</v>
      </c>
      <c r="Q17" s="16">
        <v>2351.0582552352298</v>
      </c>
      <c r="R17" s="16">
        <v>2166.14745512441</v>
      </c>
      <c r="S17" s="16">
        <v>2093.4416590911401</v>
      </c>
      <c r="T17" s="16">
        <v>2193.5304966559302</v>
      </c>
      <c r="U17" s="16">
        <v>2438.8327201686502</v>
      </c>
      <c r="V17" s="16">
        <v>1981.0663569227399</v>
      </c>
      <c r="W17" s="16">
        <v>1850.52206997338</v>
      </c>
      <c r="X17" s="16">
        <v>1858.17350576785</v>
      </c>
      <c r="Y17" s="16">
        <v>1902.9981690213599</v>
      </c>
      <c r="Z17" s="16">
        <v>1616.16892061471</v>
      </c>
      <c r="AA17" s="16">
        <v>1636.6350462366299</v>
      </c>
      <c r="AB17" s="16">
        <v>1734.91910441864</v>
      </c>
      <c r="AC17" s="16">
        <v>1930.9183682565499</v>
      </c>
      <c r="AD17" s="16">
        <v>2345.1896211998301</v>
      </c>
      <c r="AE17" s="16">
        <v>2192.5314847908899</v>
      </c>
      <c r="AF17" s="16">
        <v>2002.0289331829899</v>
      </c>
      <c r="AG17" s="12">
        <f t="shared" si="2"/>
        <v>-0.14845626273829549</v>
      </c>
    </row>
    <row r="18" spans="1:33" ht="12" customHeight="1" x14ac:dyDescent="0.2">
      <c r="A18" s="50" t="s">
        <v>34</v>
      </c>
      <c r="B18" s="18" t="s">
        <v>100</v>
      </c>
      <c r="C18" s="18" t="s">
        <v>100</v>
      </c>
      <c r="D18" s="18" t="s">
        <v>100</v>
      </c>
      <c r="E18" s="18" t="s">
        <v>100</v>
      </c>
      <c r="F18" s="18" t="s">
        <v>100</v>
      </c>
      <c r="G18" s="18" t="s">
        <v>100</v>
      </c>
      <c r="H18" s="18" t="s">
        <v>100</v>
      </c>
      <c r="I18" s="18" t="s">
        <v>100</v>
      </c>
      <c r="J18" s="18" t="s">
        <v>100</v>
      </c>
      <c r="K18" s="18" t="s">
        <v>100</v>
      </c>
      <c r="L18" s="18" t="s">
        <v>100</v>
      </c>
      <c r="M18" s="18" t="s">
        <v>100</v>
      </c>
      <c r="N18" s="18" t="s">
        <v>100</v>
      </c>
      <c r="O18" s="18" t="s">
        <v>100</v>
      </c>
      <c r="P18" s="18" t="s">
        <v>100</v>
      </c>
      <c r="Q18" s="18" t="s">
        <v>100</v>
      </c>
      <c r="R18" s="18" t="s">
        <v>100</v>
      </c>
      <c r="S18" s="18" t="s">
        <v>100</v>
      </c>
      <c r="T18" s="18" t="s">
        <v>100</v>
      </c>
      <c r="U18" s="18" t="s">
        <v>100</v>
      </c>
      <c r="V18" s="18" t="s">
        <v>100</v>
      </c>
      <c r="W18" s="18" t="s">
        <v>100</v>
      </c>
      <c r="X18" s="18" t="s">
        <v>100</v>
      </c>
      <c r="Y18" s="18" t="s">
        <v>100</v>
      </c>
      <c r="Z18" s="18" t="s">
        <v>100</v>
      </c>
      <c r="AA18" s="18" t="s">
        <v>100</v>
      </c>
      <c r="AB18" s="18" t="s">
        <v>100</v>
      </c>
      <c r="AC18" s="18" t="s">
        <v>100</v>
      </c>
      <c r="AD18" s="18" t="s">
        <v>100</v>
      </c>
      <c r="AE18" s="18" t="s">
        <v>100</v>
      </c>
      <c r="AF18" s="18" t="s">
        <v>100</v>
      </c>
      <c r="AG18" s="12" t="e">
        <f t="shared" si="2"/>
        <v>#VALUE!</v>
      </c>
    </row>
    <row r="19" spans="1:33" ht="12.75" customHeight="1" x14ac:dyDescent="0.2">
      <c r="A19" s="50" t="s">
        <v>35</v>
      </c>
      <c r="B19" s="18" t="s">
        <v>100</v>
      </c>
      <c r="C19" s="18" t="s">
        <v>100</v>
      </c>
      <c r="D19" s="18" t="s">
        <v>100</v>
      </c>
      <c r="E19" s="18" t="s">
        <v>100</v>
      </c>
      <c r="F19" s="18" t="s">
        <v>100</v>
      </c>
      <c r="G19" s="18" t="s">
        <v>100</v>
      </c>
      <c r="H19" s="18" t="s">
        <v>100</v>
      </c>
      <c r="I19" s="18" t="s">
        <v>100</v>
      </c>
      <c r="J19" s="18" t="s">
        <v>100</v>
      </c>
      <c r="K19" s="18" t="s">
        <v>100</v>
      </c>
      <c r="L19" s="18" t="s">
        <v>100</v>
      </c>
      <c r="M19" s="18" t="s">
        <v>100</v>
      </c>
      <c r="N19" s="18" t="s">
        <v>100</v>
      </c>
      <c r="O19" s="18" t="s">
        <v>100</v>
      </c>
      <c r="P19" s="18" t="s">
        <v>100</v>
      </c>
      <c r="Q19" s="18" t="s">
        <v>100</v>
      </c>
      <c r="R19" s="18" t="s">
        <v>100</v>
      </c>
      <c r="S19" s="18" t="s">
        <v>100</v>
      </c>
      <c r="T19" s="18" t="s">
        <v>100</v>
      </c>
      <c r="U19" s="18" t="s">
        <v>100</v>
      </c>
      <c r="V19" s="18" t="s">
        <v>100</v>
      </c>
      <c r="W19" s="18" t="s">
        <v>100</v>
      </c>
      <c r="X19" s="18" t="s">
        <v>100</v>
      </c>
      <c r="Y19" s="18" t="s">
        <v>100</v>
      </c>
      <c r="Z19" s="18" t="s">
        <v>100</v>
      </c>
      <c r="AA19" s="18" t="s">
        <v>100</v>
      </c>
      <c r="AB19" s="18" t="s">
        <v>100</v>
      </c>
      <c r="AC19" s="18" t="s">
        <v>100</v>
      </c>
      <c r="AD19" s="18" t="s">
        <v>100</v>
      </c>
      <c r="AE19" s="18" t="s">
        <v>100</v>
      </c>
      <c r="AF19" s="18" t="s">
        <v>100</v>
      </c>
      <c r="AG19" s="12" t="e">
        <f t="shared" si="2"/>
        <v>#VALUE!</v>
      </c>
    </row>
    <row r="20" spans="1:33" ht="12" customHeight="1" thickBot="1" x14ac:dyDescent="0.25">
      <c r="A20" s="49" t="s">
        <v>36</v>
      </c>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12" t="e">
        <f t="shared" si="2"/>
        <v>#DIV/0!</v>
      </c>
    </row>
    <row r="21" spans="1:33" ht="12" customHeight="1" x14ac:dyDescent="0.2">
      <c r="A21" s="48" t="s">
        <v>37</v>
      </c>
      <c r="B21" s="14">
        <v>2517.7377542920399</v>
      </c>
      <c r="C21" s="14">
        <v>2494.5804890229201</v>
      </c>
      <c r="D21" s="14">
        <v>2459.69423073298</v>
      </c>
      <c r="E21" s="14">
        <v>2286.0776060581802</v>
      </c>
      <c r="F21" s="14">
        <v>1891.0865987903101</v>
      </c>
      <c r="G21" s="14">
        <v>1753.0982250801501</v>
      </c>
      <c r="H21" s="14">
        <v>1632.11298064267</v>
      </c>
      <c r="I21" s="14">
        <v>1620.8821350178901</v>
      </c>
      <c r="J21" s="14">
        <v>1878.5632056146901</v>
      </c>
      <c r="K21" s="14">
        <v>1844.86258770309</v>
      </c>
      <c r="L21" s="14">
        <v>1961.6170741030901</v>
      </c>
      <c r="M21" s="14">
        <v>2226.7283642446801</v>
      </c>
      <c r="N21" s="14">
        <v>2344.8965433344201</v>
      </c>
      <c r="O21" s="14">
        <v>2492.44302170118</v>
      </c>
      <c r="P21" s="14">
        <v>2610.4211076472102</v>
      </c>
      <c r="Q21" s="14">
        <v>2811.3816819099602</v>
      </c>
      <c r="R21" s="14">
        <v>2655.96119200162</v>
      </c>
      <c r="S21" s="14">
        <v>2842.4051686736798</v>
      </c>
      <c r="T21" s="14">
        <v>2947.3590684128499</v>
      </c>
      <c r="U21" s="14">
        <v>3191.21536701076</v>
      </c>
      <c r="V21" s="14">
        <v>3283.7969610924802</v>
      </c>
      <c r="W21" s="14">
        <v>3544.9033822818501</v>
      </c>
      <c r="X21" s="14">
        <v>3572.7007470818198</v>
      </c>
      <c r="Y21" s="14">
        <v>3413.8016085416998</v>
      </c>
      <c r="Z21" s="14">
        <v>3313.6739272575101</v>
      </c>
      <c r="AA21" s="14">
        <v>3151.0421542475501</v>
      </c>
      <c r="AB21" s="14">
        <v>3206.8501072108702</v>
      </c>
      <c r="AC21" s="14">
        <v>3164.01063086969</v>
      </c>
      <c r="AD21" s="14">
        <v>3280.4552185506</v>
      </c>
      <c r="AE21" s="14">
        <v>3544.0275398286699</v>
      </c>
      <c r="AF21" s="14">
        <v>3582.4408406974699</v>
      </c>
      <c r="AG21" s="12">
        <f t="shared" si="2"/>
        <v>0.27426342134507942</v>
      </c>
    </row>
    <row r="22" spans="1:33" ht="12" customHeight="1" x14ac:dyDescent="0.2">
      <c r="A22" s="46" t="s">
        <v>38</v>
      </c>
      <c r="B22" s="18">
        <v>361.01338088629598</v>
      </c>
      <c r="C22" s="18">
        <v>336.81901717038102</v>
      </c>
      <c r="D22" s="18">
        <v>318.92180585518901</v>
      </c>
      <c r="E22" s="18">
        <v>327.69675227197399</v>
      </c>
      <c r="F22" s="18">
        <v>380.00796200053202</v>
      </c>
      <c r="G22" s="18">
        <v>364.664264170107</v>
      </c>
      <c r="H22" s="18">
        <v>361.51823044789802</v>
      </c>
      <c r="I22" s="18">
        <v>361.97027867990403</v>
      </c>
      <c r="J22" s="18">
        <v>381.40008460116502</v>
      </c>
      <c r="K22" s="18">
        <v>382.41723916385001</v>
      </c>
      <c r="L22" s="18">
        <v>381.64135337296602</v>
      </c>
      <c r="M22" s="18">
        <v>384.82800029513197</v>
      </c>
      <c r="N22" s="18">
        <v>386.707299686765</v>
      </c>
      <c r="O22" s="18">
        <v>395.233103264411</v>
      </c>
      <c r="P22" s="18">
        <v>393.32335193719899</v>
      </c>
      <c r="Q22" s="18">
        <v>402.80040578700499</v>
      </c>
      <c r="R22" s="18">
        <v>418.79134906247799</v>
      </c>
      <c r="S22" s="18">
        <v>459.80019815792502</v>
      </c>
      <c r="T22" s="18">
        <v>446.74668539905099</v>
      </c>
      <c r="U22" s="18">
        <v>411.60822910721703</v>
      </c>
      <c r="V22" s="18">
        <v>380.12519772720901</v>
      </c>
      <c r="W22" s="18">
        <v>448.565217344762</v>
      </c>
      <c r="X22" s="18">
        <v>423.72391983991997</v>
      </c>
      <c r="Y22" s="18">
        <v>384.44146466617599</v>
      </c>
      <c r="Z22" s="18">
        <v>115.294774353839</v>
      </c>
      <c r="AA22" s="18">
        <v>125.63352130169299</v>
      </c>
      <c r="AB22" s="18">
        <v>110.86672457792</v>
      </c>
      <c r="AC22" s="18">
        <v>99.287962526181502</v>
      </c>
      <c r="AD22" s="18">
        <v>104.706452368675</v>
      </c>
      <c r="AE22" s="18">
        <v>108.650207137886</v>
      </c>
      <c r="AF22" s="18">
        <v>101.051911101917</v>
      </c>
      <c r="AG22" s="12">
        <f t="shared" si="2"/>
        <v>-0.74912659061383424</v>
      </c>
    </row>
    <row r="23" spans="1:33" ht="12" customHeight="1" x14ac:dyDescent="0.2">
      <c r="A23" s="46" t="s">
        <v>39</v>
      </c>
      <c r="B23" s="18">
        <v>332.59777000496598</v>
      </c>
      <c r="C23" s="18">
        <v>332.04185778306601</v>
      </c>
      <c r="D23" s="18">
        <v>313.43559381157502</v>
      </c>
      <c r="E23" s="18">
        <v>417.12595646013602</v>
      </c>
      <c r="F23" s="18">
        <v>242.334707485915</v>
      </c>
      <c r="G23" s="18">
        <v>215.40694866165401</v>
      </c>
      <c r="H23" s="18">
        <v>27.664004045223599</v>
      </c>
      <c r="I23" s="18">
        <v>31.153425773842201</v>
      </c>
      <c r="J23" s="18">
        <v>35.310633111221001</v>
      </c>
      <c r="K23" s="18">
        <v>39.302775525790302</v>
      </c>
      <c r="L23" s="18">
        <v>42.311973812064899</v>
      </c>
      <c r="M23" s="18">
        <v>47.184682566165499</v>
      </c>
      <c r="N23" s="18">
        <v>42.654548773100501</v>
      </c>
      <c r="O23" s="18">
        <v>59.585561629611497</v>
      </c>
      <c r="P23" s="18">
        <v>59.382288821892701</v>
      </c>
      <c r="Q23" s="18">
        <v>45.648570579686101</v>
      </c>
      <c r="R23" s="18">
        <v>54.2318268701218</v>
      </c>
      <c r="S23" s="18">
        <v>50.949156815772099</v>
      </c>
      <c r="T23" s="18">
        <v>64.098832839698602</v>
      </c>
      <c r="U23" s="18">
        <v>63.277381300454003</v>
      </c>
      <c r="V23" s="18">
        <v>64.328753624903896</v>
      </c>
      <c r="W23" s="18">
        <v>65.232461829913603</v>
      </c>
      <c r="X23" s="18">
        <v>66.550905103629404</v>
      </c>
      <c r="Y23" s="18">
        <v>67.981116540023706</v>
      </c>
      <c r="Z23" s="18">
        <v>69.417670896015096</v>
      </c>
      <c r="AA23" s="18">
        <v>70.914975164877902</v>
      </c>
      <c r="AB23" s="18">
        <v>72.712975298824304</v>
      </c>
      <c r="AC23" s="18">
        <v>74.460131091060603</v>
      </c>
      <c r="AD23" s="18">
        <v>76.113742741049904</v>
      </c>
      <c r="AE23" s="18">
        <v>77.692394533153802</v>
      </c>
      <c r="AF23" s="18">
        <v>78.8676030244701</v>
      </c>
      <c r="AG23" s="12">
        <f t="shared" si="2"/>
        <v>0.72771243486793158</v>
      </c>
    </row>
    <row r="24" spans="1:33" ht="12" customHeight="1" x14ac:dyDescent="0.2">
      <c r="A24" s="46" t="s">
        <v>40</v>
      </c>
      <c r="B24" s="18" t="s">
        <v>100</v>
      </c>
      <c r="C24" s="18" t="s">
        <v>100</v>
      </c>
      <c r="D24" s="18" t="s">
        <v>100</v>
      </c>
      <c r="E24" s="18" t="s">
        <v>100</v>
      </c>
      <c r="F24" s="18" t="s">
        <v>100</v>
      </c>
      <c r="G24" s="18" t="s">
        <v>100</v>
      </c>
      <c r="H24" s="18" t="s">
        <v>100</v>
      </c>
      <c r="I24" s="18" t="s">
        <v>100</v>
      </c>
      <c r="J24" s="18" t="s">
        <v>100</v>
      </c>
      <c r="K24" s="18" t="s">
        <v>100</v>
      </c>
      <c r="L24" s="18" t="s">
        <v>100</v>
      </c>
      <c r="M24" s="18" t="s">
        <v>100</v>
      </c>
      <c r="N24" s="18" t="s">
        <v>100</v>
      </c>
      <c r="O24" s="18" t="s">
        <v>100</v>
      </c>
      <c r="P24" s="18" t="s">
        <v>100</v>
      </c>
      <c r="Q24" s="18" t="s">
        <v>100</v>
      </c>
      <c r="R24" s="18" t="s">
        <v>100</v>
      </c>
      <c r="S24" s="18" t="s">
        <v>100</v>
      </c>
      <c r="T24" s="18" t="s">
        <v>100</v>
      </c>
      <c r="U24" s="18" t="s">
        <v>100</v>
      </c>
      <c r="V24" s="18" t="s">
        <v>100</v>
      </c>
      <c r="W24" s="18" t="s">
        <v>100</v>
      </c>
      <c r="X24" s="18" t="s">
        <v>100</v>
      </c>
      <c r="Y24" s="18" t="s">
        <v>100</v>
      </c>
      <c r="Z24" s="18" t="s">
        <v>100</v>
      </c>
      <c r="AA24" s="18" t="s">
        <v>100</v>
      </c>
      <c r="AB24" s="18" t="s">
        <v>100</v>
      </c>
      <c r="AC24" s="18" t="s">
        <v>100</v>
      </c>
      <c r="AD24" s="18" t="s">
        <v>100</v>
      </c>
      <c r="AE24" s="18" t="s">
        <v>100</v>
      </c>
      <c r="AF24" s="18" t="s">
        <v>100</v>
      </c>
      <c r="AG24" s="12" t="e">
        <f t="shared" si="2"/>
        <v>#VALUE!</v>
      </c>
    </row>
    <row r="25" spans="1:33" ht="13.5" customHeight="1" x14ac:dyDescent="0.2">
      <c r="A25" s="47" t="s">
        <v>41</v>
      </c>
      <c r="B25" s="18">
        <v>58.785613246717503</v>
      </c>
      <c r="C25" s="18">
        <v>54.3986271688877</v>
      </c>
      <c r="D25" s="18">
        <v>54.106161431420503</v>
      </c>
      <c r="E25" s="18">
        <v>55.860955855666198</v>
      </c>
      <c r="F25" s="18">
        <v>57.030818801279402</v>
      </c>
      <c r="G25" s="18">
        <v>56.445887355491202</v>
      </c>
      <c r="H25" s="18">
        <v>58.493147496805001</v>
      </c>
      <c r="I25" s="18">
        <v>58.785613246717503</v>
      </c>
      <c r="J25" s="18">
        <v>58.785613246717503</v>
      </c>
      <c r="K25" s="18">
        <v>57.030818801279402</v>
      </c>
      <c r="L25" s="18">
        <v>59.663010442418198</v>
      </c>
      <c r="M25" s="18">
        <v>61.710270583731997</v>
      </c>
      <c r="N25" s="18">
        <v>62.880133529345201</v>
      </c>
      <c r="O25" s="18">
        <v>64.634989738800002</v>
      </c>
      <c r="P25" s="18">
        <v>61.298219808799999</v>
      </c>
      <c r="Q25" s="18">
        <v>56.228869799999998</v>
      </c>
      <c r="R25" s="18">
        <v>54.394683899999997</v>
      </c>
      <c r="S25" s="18">
        <v>49.979824899999997</v>
      </c>
      <c r="T25" s="18">
        <v>52.288921500000001</v>
      </c>
      <c r="U25" s="18">
        <v>47.828103400000003</v>
      </c>
      <c r="V25" s="18">
        <v>55.717748899999997</v>
      </c>
      <c r="W25" s="18">
        <v>55.322222099999998</v>
      </c>
      <c r="X25" s="18">
        <v>33.760440699999997</v>
      </c>
      <c r="Y25" s="18">
        <v>31.696459300000001</v>
      </c>
      <c r="Z25" s="18">
        <v>29.807261749999999</v>
      </c>
      <c r="AA25" s="18">
        <v>26.865182999999998</v>
      </c>
      <c r="AB25" s="18">
        <v>25.848511999999999</v>
      </c>
      <c r="AC25" s="18">
        <v>27.923635000000001</v>
      </c>
      <c r="AD25" s="18">
        <v>25.416775000000001</v>
      </c>
      <c r="AE25" s="18">
        <v>26.990525999999999</v>
      </c>
      <c r="AF25" s="18">
        <v>24.831841000000001</v>
      </c>
      <c r="AG25" s="12">
        <f t="shared" si="2"/>
        <v>-0.55837915490166934</v>
      </c>
    </row>
    <row r="26" spans="1:33" ht="13.5" customHeight="1" x14ac:dyDescent="0.2">
      <c r="A26" s="46" t="s">
        <v>42</v>
      </c>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12" t="e">
        <f t="shared" si="2"/>
        <v>#DIV/0!</v>
      </c>
    </row>
    <row r="27" spans="1:33" ht="12.75" customHeight="1" x14ac:dyDescent="0.2">
      <c r="A27" s="47" t="s">
        <v>43</v>
      </c>
      <c r="B27" s="69"/>
      <c r="C27" s="69"/>
      <c r="D27" s="69"/>
      <c r="E27" s="69"/>
      <c r="F27" s="18">
        <v>0.32430356019974999</v>
      </c>
      <c r="G27" s="18">
        <v>25.1623976626719</v>
      </c>
      <c r="H27" s="18">
        <v>63.6828428883355</v>
      </c>
      <c r="I27" s="18">
        <v>106.06769512122401</v>
      </c>
      <c r="J27" s="18">
        <v>150.500018506217</v>
      </c>
      <c r="K27" s="18">
        <v>224.13376115818301</v>
      </c>
      <c r="L27" s="18">
        <v>284.73050996140802</v>
      </c>
      <c r="M27" s="18">
        <v>382.94979129420199</v>
      </c>
      <c r="N27" s="18">
        <v>479.72201128351298</v>
      </c>
      <c r="O27" s="18">
        <v>600.94762155936201</v>
      </c>
      <c r="P27" s="18">
        <v>723.36065285549705</v>
      </c>
      <c r="Q27" s="18">
        <v>914.73183490159101</v>
      </c>
      <c r="R27" s="18">
        <v>1014.91960874018</v>
      </c>
      <c r="S27" s="18">
        <v>1165.7667191820599</v>
      </c>
      <c r="T27" s="18">
        <v>1309.4175770633601</v>
      </c>
      <c r="U27" s="18">
        <v>1522.07720708894</v>
      </c>
      <c r="V27" s="18">
        <v>1672.78076791586</v>
      </c>
      <c r="W27" s="18">
        <v>1839.7063088263601</v>
      </c>
      <c r="X27" s="18">
        <v>1937.4237024761501</v>
      </c>
      <c r="Y27" s="18">
        <v>2031.07411128332</v>
      </c>
      <c r="Z27" s="18">
        <v>2227.26315587413</v>
      </c>
      <c r="AA27" s="18">
        <v>2372.5563219893302</v>
      </c>
      <c r="AB27" s="18">
        <v>2485.1410660602501</v>
      </c>
      <c r="AC27" s="18">
        <v>2557.5120847450698</v>
      </c>
      <c r="AD27" s="18">
        <v>2564.72309266006</v>
      </c>
      <c r="AE27" s="18">
        <v>2779.3925821891598</v>
      </c>
      <c r="AF27" s="18">
        <v>2839.2658270613101</v>
      </c>
      <c r="AG27" s="12">
        <f t="shared" si="2"/>
        <v>2.1039324518171654</v>
      </c>
    </row>
    <row r="28" spans="1:33" ht="12.75" customHeight="1" x14ac:dyDescent="0.2">
      <c r="A28" s="47" t="s">
        <v>44</v>
      </c>
      <c r="B28" s="18">
        <v>58.350353239576798</v>
      </c>
      <c r="C28" s="18">
        <v>63.2139815982448</v>
      </c>
      <c r="D28" s="18">
        <v>67.882100719343697</v>
      </c>
      <c r="E28" s="18">
        <v>72.441076257366504</v>
      </c>
      <c r="F28" s="18">
        <v>76.8073749126482</v>
      </c>
      <c r="G28" s="18">
        <v>81.663051703383502</v>
      </c>
      <c r="H28" s="18">
        <v>72.199333238219296</v>
      </c>
      <c r="I28" s="18">
        <v>66.869856468589205</v>
      </c>
      <c r="J28" s="18">
        <v>60.492516991257801</v>
      </c>
      <c r="K28" s="18">
        <v>53.066572854195897</v>
      </c>
      <c r="L28" s="18">
        <v>53.605075997194497</v>
      </c>
      <c r="M28" s="18">
        <v>55.798393281606799</v>
      </c>
      <c r="N28" s="18">
        <v>57.373761058377198</v>
      </c>
      <c r="O28" s="18">
        <v>58.3657266610414</v>
      </c>
      <c r="P28" s="18">
        <v>58.788744903853399</v>
      </c>
      <c r="Q28" s="18">
        <v>50.005232826016801</v>
      </c>
      <c r="R28" s="18">
        <v>47.373114999777698</v>
      </c>
      <c r="S28" s="18">
        <v>44.710828385663497</v>
      </c>
      <c r="T28" s="18">
        <v>41.697446122613499</v>
      </c>
      <c r="U28" s="18">
        <v>37.549739147469602</v>
      </c>
      <c r="V28" s="18">
        <v>33.229075134484198</v>
      </c>
      <c r="W28" s="18">
        <v>30.236118967387199</v>
      </c>
      <c r="X28" s="18">
        <v>29.3747599528742</v>
      </c>
      <c r="Y28" s="18">
        <v>27.658381494744201</v>
      </c>
      <c r="Z28" s="18">
        <v>27.4402133539879</v>
      </c>
      <c r="AA28" s="18">
        <v>30.405389954054801</v>
      </c>
      <c r="AB28" s="18">
        <v>30.912047754333901</v>
      </c>
      <c r="AC28" s="18">
        <v>30.651928553055999</v>
      </c>
      <c r="AD28" s="18">
        <v>38.8211700263073</v>
      </c>
      <c r="AE28" s="18">
        <v>36.681659097505701</v>
      </c>
      <c r="AF28" s="18">
        <v>24.287699715124798</v>
      </c>
      <c r="AG28" s="12">
        <f t="shared" si="2"/>
        <v>-0.51429683770038648</v>
      </c>
    </row>
    <row r="29" spans="1:33" ht="12" customHeight="1" thickBot="1" x14ac:dyDescent="0.25">
      <c r="A29" s="49" t="s">
        <v>45</v>
      </c>
      <c r="B29" s="23" t="s">
        <v>100</v>
      </c>
      <c r="C29" s="23" t="s">
        <v>100</v>
      </c>
      <c r="D29" s="23" t="s">
        <v>100</v>
      </c>
      <c r="E29" s="23" t="s">
        <v>100</v>
      </c>
      <c r="F29" s="23" t="s">
        <v>100</v>
      </c>
      <c r="G29" s="23" t="s">
        <v>100</v>
      </c>
      <c r="H29" s="23" t="s">
        <v>100</v>
      </c>
      <c r="I29" s="23" t="s">
        <v>100</v>
      </c>
      <c r="J29" s="23" t="s">
        <v>100</v>
      </c>
      <c r="K29" s="23" t="s">
        <v>100</v>
      </c>
      <c r="L29" s="23" t="s">
        <v>100</v>
      </c>
      <c r="M29" s="23" t="s">
        <v>100</v>
      </c>
      <c r="N29" s="23" t="s">
        <v>100</v>
      </c>
      <c r="O29" s="23" t="s">
        <v>100</v>
      </c>
      <c r="P29" s="23" t="s">
        <v>100</v>
      </c>
      <c r="Q29" s="23" t="s">
        <v>100</v>
      </c>
      <c r="R29" s="23" t="s">
        <v>100</v>
      </c>
      <c r="S29" s="23" t="s">
        <v>100</v>
      </c>
      <c r="T29" s="23" t="s">
        <v>100</v>
      </c>
      <c r="U29" s="23" t="s">
        <v>100</v>
      </c>
      <c r="V29" s="23" t="s">
        <v>100</v>
      </c>
      <c r="W29" s="23" t="s">
        <v>100</v>
      </c>
      <c r="X29" s="23" t="s">
        <v>100</v>
      </c>
      <c r="Y29" s="23" t="s">
        <v>100</v>
      </c>
      <c r="Z29" s="23" t="s">
        <v>100</v>
      </c>
      <c r="AA29" s="23" t="s">
        <v>100</v>
      </c>
      <c r="AB29" s="23" t="s">
        <v>100</v>
      </c>
      <c r="AC29" s="23" t="s">
        <v>100</v>
      </c>
      <c r="AD29" s="23" t="s">
        <v>100</v>
      </c>
      <c r="AE29" s="23" t="s">
        <v>100</v>
      </c>
      <c r="AF29" s="23" t="s">
        <v>100</v>
      </c>
      <c r="AG29" s="12" t="e">
        <f t="shared" si="2"/>
        <v>#VALUE!</v>
      </c>
    </row>
    <row r="30" spans="1:33" ht="12" customHeight="1" x14ac:dyDescent="0.2">
      <c r="A30" s="48" t="s">
        <v>46</v>
      </c>
      <c r="B30" s="14">
        <v>16995.750938607402</v>
      </c>
      <c r="C30" s="14">
        <v>16623.309736852501</v>
      </c>
      <c r="D30" s="14">
        <v>16243.8021431858</v>
      </c>
      <c r="E30" s="14">
        <v>15843.6918769517</v>
      </c>
      <c r="F30" s="14">
        <v>16436.248096506999</v>
      </c>
      <c r="G30" s="14">
        <v>16039.232912306299</v>
      </c>
      <c r="H30" s="14">
        <v>16621.2716456327</v>
      </c>
      <c r="I30" s="14">
        <v>16870.114308054101</v>
      </c>
      <c r="J30" s="14">
        <v>16202.9284412998</v>
      </c>
      <c r="K30" s="14">
        <v>16426.3370054181</v>
      </c>
      <c r="L30" s="14">
        <v>17503.086264563099</v>
      </c>
      <c r="M30" s="14">
        <v>17846.863566110798</v>
      </c>
      <c r="N30" s="14">
        <v>17931.588577529699</v>
      </c>
      <c r="O30" s="14">
        <v>17093.6738447633</v>
      </c>
      <c r="P30" s="14">
        <v>17137.1754694788</v>
      </c>
      <c r="Q30" s="14">
        <v>18063.922213145001</v>
      </c>
      <c r="R30" s="14">
        <v>17066.960912776602</v>
      </c>
      <c r="S30" s="14">
        <v>16176.1821509821</v>
      </c>
      <c r="T30" s="14">
        <v>15373.868423420399</v>
      </c>
      <c r="U30" s="14">
        <v>14979.694264472901</v>
      </c>
      <c r="V30" s="14">
        <v>14858.830910212</v>
      </c>
      <c r="W30" s="14">
        <v>15567.047792392301</v>
      </c>
      <c r="X30" s="14">
        <v>16452.431983549101</v>
      </c>
      <c r="Y30" s="14">
        <v>16200.250735633501</v>
      </c>
      <c r="Z30" s="14">
        <v>16380.276082398001</v>
      </c>
      <c r="AA30" s="14">
        <v>16130.269355198299</v>
      </c>
      <c r="AB30" s="14">
        <v>15101.323028056</v>
      </c>
      <c r="AC30" s="14">
        <v>16340.073549827899</v>
      </c>
      <c r="AD30" s="14">
        <v>16682.0811784287</v>
      </c>
      <c r="AE30" s="14">
        <v>15569.6627743512</v>
      </c>
      <c r="AF30" s="14">
        <v>16101.4131807755</v>
      </c>
      <c r="AG30" s="12">
        <f t="shared" si="2"/>
        <v>-0.10864246475449257</v>
      </c>
    </row>
    <row r="31" spans="1:33" ht="12" customHeight="1" x14ac:dyDescent="0.2">
      <c r="A31" s="45" t="s">
        <v>47</v>
      </c>
      <c r="B31" s="18">
        <v>13462.757084311899</v>
      </c>
      <c r="C31" s="18">
        <v>13151.4852375317</v>
      </c>
      <c r="D31" s="18">
        <v>12752.457680268501</v>
      </c>
      <c r="E31" s="18">
        <v>12302.7879762463</v>
      </c>
      <c r="F31" s="18">
        <v>12699.688640317199</v>
      </c>
      <c r="G31" s="18">
        <v>12463.9295961353</v>
      </c>
      <c r="H31" s="18">
        <v>12912.555318064</v>
      </c>
      <c r="I31" s="18">
        <v>13021.946921934899</v>
      </c>
      <c r="J31" s="18">
        <v>12444.125386007499</v>
      </c>
      <c r="K31" s="18">
        <v>12554.816450894799</v>
      </c>
      <c r="L31" s="18">
        <v>13182.593018727501</v>
      </c>
      <c r="M31" s="18">
        <v>13315.484437266199</v>
      </c>
      <c r="N31" s="18">
        <v>13291.845137395399</v>
      </c>
      <c r="O31" s="18">
        <v>12844.640182695501</v>
      </c>
      <c r="P31" s="18">
        <v>12601.229436191899</v>
      </c>
      <c r="Q31" s="18">
        <v>13285.358319067</v>
      </c>
      <c r="R31" s="18">
        <v>12352.422710483401</v>
      </c>
      <c r="S31" s="18">
        <v>11863.0717821691</v>
      </c>
      <c r="T31" s="18">
        <v>11207.2109670392</v>
      </c>
      <c r="U31" s="18">
        <v>10858.4551347451</v>
      </c>
      <c r="V31" s="18">
        <v>10416.849730591901</v>
      </c>
      <c r="W31" s="18">
        <v>10894.3193203071</v>
      </c>
      <c r="X31" s="18">
        <v>11699.820236723201</v>
      </c>
      <c r="Y31" s="18">
        <v>11440.713145899401</v>
      </c>
      <c r="Z31" s="18">
        <v>11405.5100782388</v>
      </c>
      <c r="AA31" s="18">
        <v>11288.006336173899</v>
      </c>
      <c r="AB31" s="18">
        <v>10556.788251325999</v>
      </c>
      <c r="AC31" s="18">
        <v>11197.522847624699</v>
      </c>
      <c r="AD31" s="18">
        <v>11552.6559317675</v>
      </c>
      <c r="AE31" s="18">
        <v>10846.5495537035</v>
      </c>
      <c r="AF31" s="18">
        <v>11045.007154602001</v>
      </c>
      <c r="AG31" s="12">
        <f t="shared" si="2"/>
        <v>-0.16863310049000868</v>
      </c>
    </row>
    <row r="32" spans="1:33" ht="12" customHeight="1" x14ac:dyDescent="0.2">
      <c r="A32" s="45" t="s">
        <v>48</v>
      </c>
      <c r="B32" s="18">
        <v>1178.1857698456899</v>
      </c>
      <c r="C32" s="18">
        <v>1149.6136382300999</v>
      </c>
      <c r="D32" s="18">
        <v>1165.14352925245</v>
      </c>
      <c r="E32" s="18">
        <v>1128.0131166983699</v>
      </c>
      <c r="F32" s="18">
        <v>1182.85254257516</v>
      </c>
      <c r="G32" s="18">
        <v>1200.6532219621699</v>
      </c>
      <c r="H32" s="18">
        <v>1248.4006354007699</v>
      </c>
      <c r="I32" s="18">
        <v>1279.69918799535</v>
      </c>
      <c r="J32" s="18">
        <v>1272.6689663306699</v>
      </c>
      <c r="K32" s="18">
        <v>1306.3830770050499</v>
      </c>
      <c r="L32" s="18">
        <v>1433.4495391697801</v>
      </c>
      <c r="M32" s="18">
        <v>1471.0535511077801</v>
      </c>
      <c r="N32" s="18">
        <v>1548.21791125599</v>
      </c>
      <c r="O32" s="18">
        <v>1437.0183731767399</v>
      </c>
      <c r="P32" s="18">
        <v>1419.30237907286</v>
      </c>
      <c r="Q32" s="18">
        <v>1700.5882727748101</v>
      </c>
      <c r="R32" s="18">
        <v>1656.0157622274801</v>
      </c>
      <c r="S32" s="18">
        <v>1484.6417943510901</v>
      </c>
      <c r="T32" s="18">
        <v>1362.6939779593399</v>
      </c>
      <c r="U32" s="18">
        <v>1370.75133362626</v>
      </c>
      <c r="V32" s="18">
        <v>1444.78989345216</v>
      </c>
      <c r="W32" s="18">
        <v>1465.5077202923301</v>
      </c>
      <c r="X32" s="18">
        <v>1576.1841093298799</v>
      </c>
      <c r="Y32" s="18">
        <v>1534.92895153175</v>
      </c>
      <c r="Z32" s="18">
        <v>1551.81073843216</v>
      </c>
      <c r="AA32" s="18">
        <v>1567.2517482645901</v>
      </c>
      <c r="AB32" s="18">
        <v>1498.3500850780099</v>
      </c>
      <c r="AC32" s="18">
        <v>1546.83137256341</v>
      </c>
      <c r="AD32" s="18">
        <v>1566.37569970155</v>
      </c>
      <c r="AE32" s="18">
        <v>1443.8458381127</v>
      </c>
      <c r="AF32" s="18">
        <v>1466.0787912568101</v>
      </c>
      <c r="AG32" s="12">
        <f t="shared" si="2"/>
        <v>-0.13789903486477439</v>
      </c>
    </row>
    <row r="33" spans="1:33" ht="12" customHeight="1" x14ac:dyDescent="0.2">
      <c r="A33" s="45" t="s">
        <v>49</v>
      </c>
      <c r="B33" s="18"/>
      <c r="C33" s="18"/>
      <c r="D33" s="18"/>
      <c r="E33" s="69"/>
      <c r="F33" s="69"/>
      <c r="G33" s="69"/>
      <c r="H33" s="69"/>
      <c r="I33" s="69">
        <v>3.4837235999999998</v>
      </c>
      <c r="J33" s="69">
        <v>2.8474879999999998</v>
      </c>
      <c r="K33" s="69">
        <v>3.0477020000000001</v>
      </c>
      <c r="L33" s="69"/>
      <c r="M33" s="69">
        <v>8.1861275720000002</v>
      </c>
      <c r="N33" s="69">
        <v>6.9585488</v>
      </c>
      <c r="O33" s="69">
        <v>3.91173664</v>
      </c>
      <c r="P33" s="69">
        <v>3.1486988400000002</v>
      </c>
      <c r="Q33" s="69">
        <v>2.2957871999999999</v>
      </c>
      <c r="R33" s="69">
        <v>4.7283872999999996</v>
      </c>
      <c r="S33" s="69">
        <v>0.82256809600000003</v>
      </c>
      <c r="T33" s="69"/>
      <c r="U33" s="69"/>
      <c r="V33" s="18">
        <v>0.10233159999999999</v>
      </c>
      <c r="W33" s="18">
        <v>1.0678080000000001</v>
      </c>
      <c r="X33" s="18">
        <v>3.5860552000000001</v>
      </c>
      <c r="Y33" s="18">
        <v>2.0481002359999998</v>
      </c>
      <c r="Z33" s="18">
        <v>2.9587180000000002</v>
      </c>
      <c r="AA33" s="18">
        <v>1.0989523999999999</v>
      </c>
      <c r="AB33" s="18">
        <v>0.84252036399409602</v>
      </c>
      <c r="AC33" s="18"/>
      <c r="AD33" s="18"/>
      <c r="AE33" s="18"/>
      <c r="AF33" s="18"/>
      <c r="AG33" s="12">
        <f t="shared" si="2"/>
        <v>-1</v>
      </c>
    </row>
    <row r="34" spans="1:33" ht="12" customHeight="1" x14ac:dyDescent="0.2">
      <c r="A34" s="45" t="s">
        <v>50</v>
      </c>
      <c r="B34" s="18">
        <v>2167.2381693144198</v>
      </c>
      <c r="C34" s="18">
        <v>2125.40730822057</v>
      </c>
      <c r="D34" s="18">
        <v>2110.3151003129601</v>
      </c>
      <c r="E34" s="18">
        <v>2150.7720472218398</v>
      </c>
      <c r="F34" s="18">
        <v>2249.6014227528499</v>
      </c>
      <c r="G34" s="18">
        <v>2127.1706652377702</v>
      </c>
      <c r="H34" s="18">
        <v>2215.76390738693</v>
      </c>
      <c r="I34" s="18">
        <v>2278.1936713257701</v>
      </c>
      <c r="J34" s="18">
        <v>2181.64500016794</v>
      </c>
      <c r="K34" s="18">
        <v>2227.2799382605299</v>
      </c>
      <c r="L34" s="18">
        <v>2482.5254046315099</v>
      </c>
      <c r="M34" s="18">
        <v>2596.4983708862001</v>
      </c>
      <c r="N34" s="18">
        <v>2616.1672720660299</v>
      </c>
      <c r="O34" s="18">
        <v>2396.1363527292801</v>
      </c>
      <c r="P34" s="18">
        <v>2606.8908912797401</v>
      </c>
      <c r="Q34" s="18">
        <v>2618.4534125810701</v>
      </c>
      <c r="R34" s="18">
        <v>2571.3557996428199</v>
      </c>
      <c r="S34" s="18">
        <v>2343.3517166945499</v>
      </c>
      <c r="T34" s="18">
        <v>2308.1273729519698</v>
      </c>
      <c r="U34" s="18">
        <v>2240.4102355538798</v>
      </c>
      <c r="V34" s="18">
        <v>2384.3986279217202</v>
      </c>
      <c r="W34" s="18">
        <v>2589.6909909698402</v>
      </c>
      <c r="X34" s="18">
        <v>2655.20745307466</v>
      </c>
      <c r="Y34" s="18">
        <v>2715.4783948558602</v>
      </c>
      <c r="Z34" s="18">
        <v>2818.5164950964099</v>
      </c>
      <c r="AA34" s="18">
        <v>2673.1549445088199</v>
      </c>
      <c r="AB34" s="18">
        <v>2490.8525180255801</v>
      </c>
      <c r="AC34" s="18">
        <v>2889.9774352631298</v>
      </c>
      <c r="AD34" s="18">
        <v>2874.72878499941</v>
      </c>
      <c r="AE34" s="18">
        <v>2604.3956821053998</v>
      </c>
      <c r="AF34" s="18">
        <v>2848.3796231413298</v>
      </c>
      <c r="AG34" s="12">
        <f t="shared" si="2"/>
        <v>8.7809929882852522E-2</v>
      </c>
    </row>
    <row r="35" spans="1:33" ht="12" customHeight="1" x14ac:dyDescent="0.2">
      <c r="A35" s="45" t="s">
        <v>51</v>
      </c>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12" t="e">
        <f t="shared" si="2"/>
        <v>#DIV/0!</v>
      </c>
    </row>
    <row r="36" spans="1:33" ht="12.75" customHeight="1" x14ac:dyDescent="0.2">
      <c r="A36" s="45" t="s">
        <v>52</v>
      </c>
      <c r="B36" s="18">
        <v>57.051046735416797</v>
      </c>
      <c r="C36" s="18">
        <v>45.811128685435499</v>
      </c>
      <c r="D36" s="18">
        <v>48.032640798689897</v>
      </c>
      <c r="E36" s="18">
        <v>70.437499157569405</v>
      </c>
      <c r="F36" s="18">
        <v>75.622440226911905</v>
      </c>
      <c r="G36" s="18">
        <v>30.2882167964503</v>
      </c>
      <c r="H36" s="18">
        <v>71.9977118420355</v>
      </c>
      <c r="I36" s="18">
        <v>74.601749557910793</v>
      </c>
      <c r="J36" s="18">
        <v>55.3257644231455</v>
      </c>
      <c r="K36" s="18">
        <v>58.645967897707003</v>
      </c>
      <c r="L36" s="18">
        <v>78.182338416058002</v>
      </c>
      <c r="M36" s="18">
        <v>92.224610032115294</v>
      </c>
      <c r="N36" s="18">
        <v>86.659424361501905</v>
      </c>
      <c r="O36" s="18">
        <v>29.5848326834505</v>
      </c>
      <c r="P36" s="18">
        <v>100.04821648985801</v>
      </c>
      <c r="Q36" s="18">
        <v>51.452279659443199</v>
      </c>
      <c r="R36" s="18">
        <v>74.502040907968095</v>
      </c>
      <c r="S36" s="18">
        <v>20.762290317948001</v>
      </c>
      <c r="T36" s="18">
        <v>52.8369808599276</v>
      </c>
      <c r="U36" s="18">
        <v>45.549756644668101</v>
      </c>
      <c r="V36" s="18">
        <v>54.833293683243198</v>
      </c>
      <c r="W36" s="18">
        <v>72.304920806333897</v>
      </c>
      <c r="X36" s="18">
        <v>71.261321378547095</v>
      </c>
      <c r="Y36" s="18">
        <v>68.340530761436398</v>
      </c>
      <c r="Z36" s="18">
        <v>65.940503898720607</v>
      </c>
      <c r="AA36" s="18">
        <v>49.437824800085899</v>
      </c>
      <c r="AB36" s="18">
        <v>34.7327136132389</v>
      </c>
      <c r="AC36" s="18">
        <v>95.053509519022199</v>
      </c>
      <c r="AD36" s="18">
        <v>80.335393447863893</v>
      </c>
      <c r="AE36" s="18">
        <v>48.234411509200598</v>
      </c>
      <c r="AF36" s="18">
        <v>84.186283784331906</v>
      </c>
      <c r="AG36" s="12">
        <f t="shared" si="2"/>
        <v>0.63620124009181644</v>
      </c>
    </row>
    <row r="37" spans="1:33" ht="12" customHeight="1" x14ac:dyDescent="0.2">
      <c r="A37" s="40" t="s">
        <v>53</v>
      </c>
      <c r="B37" s="18">
        <v>72.077122440412296</v>
      </c>
      <c r="C37" s="18">
        <v>87.109273706244693</v>
      </c>
      <c r="D37" s="18">
        <v>105.276477593881</v>
      </c>
      <c r="E37" s="18">
        <v>127.232569656706</v>
      </c>
      <c r="F37" s="18">
        <v>164.56922638156701</v>
      </c>
      <c r="G37" s="18">
        <v>136.697232675576</v>
      </c>
      <c r="H37" s="18">
        <v>78.689000500000006</v>
      </c>
      <c r="I37" s="18">
        <v>100.13929480270301</v>
      </c>
      <c r="J37" s="18">
        <v>121.697250169382</v>
      </c>
      <c r="K37" s="18">
        <v>143.25520553606199</v>
      </c>
      <c r="L37" s="18">
        <v>164.813160902741</v>
      </c>
      <c r="M37" s="18">
        <v>186.115776861667</v>
      </c>
      <c r="N37" s="18">
        <v>220.94839744999999</v>
      </c>
      <c r="O37" s="18">
        <v>235.30646350504799</v>
      </c>
      <c r="P37" s="18">
        <v>249.830485800464</v>
      </c>
      <c r="Q37" s="18">
        <v>264.354508095879</v>
      </c>
      <c r="R37" s="18">
        <v>278.87853039129499</v>
      </c>
      <c r="S37" s="18">
        <v>293.40255268671098</v>
      </c>
      <c r="T37" s="18">
        <v>307.69511483333298</v>
      </c>
      <c r="U37" s="18">
        <v>331.60939248196098</v>
      </c>
      <c r="V37" s="18">
        <v>354.80100143506598</v>
      </c>
      <c r="W37" s="18">
        <v>281.623987922575</v>
      </c>
      <c r="X37" s="18">
        <v>207.75750328622399</v>
      </c>
      <c r="Y37" s="18">
        <v>134.15069928333301</v>
      </c>
      <c r="Z37" s="18">
        <v>175.22864687251101</v>
      </c>
      <c r="AA37" s="18">
        <v>218.81328351333801</v>
      </c>
      <c r="AB37" s="18">
        <v>189.38147004918801</v>
      </c>
      <c r="AC37" s="18">
        <v>270.39059625771199</v>
      </c>
      <c r="AD37" s="18">
        <v>270.39059625771199</v>
      </c>
      <c r="AE37" s="18">
        <v>270.39059625771199</v>
      </c>
      <c r="AF37" s="18">
        <v>270.39059625771199</v>
      </c>
      <c r="AG37" s="12">
        <f t="shared" si="2"/>
        <v>2.2833308973281286E-2</v>
      </c>
    </row>
    <row r="38" spans="1:33" x14ac:dyDescent="0.2">
      <c r="A38" s="40" t="s">
        <v>54</v>
      </c>
      <c r="B38" s="18">
        <v>58.441745959581397</v>
      </c>
      <c r="C38" s="18">
        <v>63.883150478458496</v>
      </c>
      <c r="D38" s="18">
        <v>62.576714959340599</v>
      </c>
      <c r="E38" s="18">
        <v>64.448667970944797</v>
      </c>
      <c r="F38" s="18">
        <v>63.913824253343599</v>
      </c>
      <c r="G38" s="18">
        <v>80.493979498980906</v>
      </c>
      <c r="H38" s="18">
        <v>93.865072439010902</v>
      </c>
      <c r="I38" s="18">
        <v>112.049758837452</v>
      </c>
      <c r="J38" s="18">
        <v>124.61858620108001</v>
      </c>
      <c r="K38" s="18">
        <v>132.90866382389899</v>
      </c>
      <c r="L38" s="18">
        <v>161.52280271556299</v>
      </c>
      <c r="M38" s="18">
        <v>177.300692384798</v>
      </c>
      <c r="N38" s="18">
        <v>160.79188620080799</v>
      </c>
      <c r="O38" s="18">
        <v>147.075903333333</v>
      </c>
      <c r="P38" s="18">
        <v>156.72536180399999</v>
      </c>
      <c r="Q38" s="18">
        <v>141.419633766787</v>
      </c>
      <c r="R38" s="18">
        <v>129.05768182368399</v>
      </c>
      <c r="S38" s="18">
        <v>170.12944666666701</v>
      </c>
      <c r="T38" s="18">
        <v>135.30400977655799</v>
      </c>
      <c r="U38" s="18">
        <v>132.91841142103701</v>
      </c>
      <c r="V38" s="18">
        <v>203.056031527969</v>
      </c>
      <c r="W38" s="18">
        <v>262.53304409417598</v>
      </c>
      <c r="X38" s="18">
        <v>238.61530455664499</v>
      </c>
      <c r="Y38" s="18">
        <v>304.59091306566802</v>
      </c>
      <c r="Z38" s="18">
        <v>360.310901859333</v>
      </c>
      <c r="AA38" s="18">
        <v>332.50626553759997</v>
      </c>
      <c r="AB38" s="18">
        <v>330.37546959999997</v>
      </c>
      <c r="AC38" s="18">
        <v>340.29778859999999</v>
      </c>
      <c r="AD38" s="18">
        <v>337.59477225466702</v>
      </c>
      <c r="AE38" s="18">
        <v>356.24669266266699</v>
      </c>
      <c r="AF38" s="18">
        <v>387.370731733333</v>
      </c>
      <c r="AG38" s="12">
        <f t="shared" si="2"/>
        <v>1.7391580745580226</v>
      </c>
    </row>
    <row r="39" spans="1:33" ht="12" customHeight="1" x14ac:dyDescent="0.2">
      <c r="A39" s="40" t="s">
        <v>55</v>
      </c>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12" t="e">
        <f t="shared" si="2"/>
        <v>#DIV/0!</v>
      </c>
    </row>
    <row r="40" spans="1:33" ht="13.5" thickBot="1" x14ac:dyDescent="0.25">
      <c r="A40" s="42" t="s">
        <v>56</v>
      </c>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12" t="e">
        <f t="shared" si="2"/>
        <v>#DIV/0!</v>
      </c>
    </row>
    <row r="41" spans="1:33" ht="13.5" customHeight="1" x14ac:dyDescent="0.2">
      <c r="A41" s="13" t="s">
        <v>72</v>
      </c>
      <c r="B41" s="14">
        <v>5371.0430460012203</v>
      </c>
      <c r="C41" s="14">
        <v>6782.4193519084802</v>
      </c>
      <c r="D41" s="14">
        <v>587.12854745408902</v>
      </c>
      <c r="E41" s="14">
        <v>1156.3505747663301</v>
      </c>
      <c r="F41" s="14">
        <v>2165.3106313477301</v>
      </c>
      <c r="G41" s="14">
        <v>-1319.62099976589</v>
      </c>
      <c r="H41" s="14">
        <v>-9099.4811766535804</v>
      </c>
      <c r="I41" s="14">
        <v>-9652.0744598198307</v>
      </c>
      <c r="J41" s="14">
        <v>-9435.7426036413599</v>
      </c>
      <c r="K41" s="14">
        <v>-11326.781964436401</v>
      </c>
      <c r="L41" s="14">
        <v>-8705.7152803423505</v>
      </c>
      <c r="M41" s="14">
        <v>-8114.8639068850198</v>
      </c>
      <c r="N41" s="14">
        <v>-10984.1237843904</v>
      </c>
      <c r="O41" s="14">
        <v>-5783.2176903212503</v>
      </c>
      <c r="P41" s="14">
        <v>-5431.3688196584199</v>
      </c>
      <c r="Q41" s="14">
        <v>-11016.3081177073</v>
      </c>
      <c r="R41" s="14">
        <v>-5101.9489388711299</v>
      </c>
      <c r="S41" s="14">
        <v>1045.0545018947701</v>
      </c>
      <c r="T41" s="14">
        <v>-1181.08505736333</v>
      </c>
      <c r="U41" s="14">
        <v>7061.8717309243902</v>
      </c>
      <c r="V41" s="14">
        <v>11261.833942507999</v>
      </c>
      <c r="W41" s="14">
        <v>9098.6195772176507</v>
      </c>
      <c r="X41" s="14">
        <v>-76.931882104691795</v>
      </c>
      <c r="Y41" s="14">
        <v>-3618.9088411204498</v>
      </c>
      <c r="Z41" s="14">
        <v>-7017.6834600178299</v>
      </c>
      <c r="AA41" s="14">
        <v>-11890.661325695701</v>
      </c>
      <c r="AB41" s="14">
        <v>-17496.288314879799</v>
      </c>
      <c r="AC41" s="14">
        <v>-19735.012714948502</v>
      </c>
      <c r="AD41" s="14">
        <v>-19247.612006036899</v>
      </c>
      <c r="AE41" s="14">
        <v>-19826.552227152799</v>
      </c>
      <c r="AF41" s="14">
        <v>-21054.1727071438</v>
      </c>
      <c r="AG41" s="12">
        <f t="shared" si="2"/>
        <v>0.91118226561781812</v>
      </c>
    </row>
    <row r="42" spans="1:33" ht="13.5" customHeight="1" x14ac:dyDescent="0.2">
      <c r="A42" s="21" t="s">
        <v>73</v>
      </c>
      <c r="B42" s="18">
        <v>-3461.9206068124499</v>
      </c>
      <c r="C42" s="18">
        <v>-1935.2952388476999</v>
      </c>
      <c r="D42" s="18">
        <v>-2351.3520309584601</v>
      </c>
      <c r="E42" s="18">
        <v>-1721.62317115003</v>
      </c>
      <c r="F42" s="18">
        <v>1475.7638884917401</v>
      </c>
      <c r="G42" s="18">
        <v>152.779963146694</v>
      </c>
      <c r="H42" s="18">
        <v>-5509.7156689091398</v>
      </c>
      <c r="I42" s="18">
        <v>-7512.4813265771099</v>
      </c>
      <c r="J42" s="18">
        <v>-5644.2848206897297</v>
      </c>
      <c r="K42" s="18">
        <v>-8104.5138458786396</v>
      </c>
      <c r="L42" s="18">
        <v>-5444.28781403219</v>
      </c>
      <c r="M42" s="18">
        <v>-5480.76567342625</v>
      </c>
      <c r="N42" s="18">
        <v>-8116.8478406149497</v>
      </c>
      <c r="O42" s="18">
        <v>-7466.7014549572796</v>
      </c>
      <c r="P42" s="18">
        <v>-7833.6453597024502</v>
      </c>
      <c r="Q42" s="18">
        <v>-11772.5996902446</v>
      </c>
      <c r="R42" s="18">
        <v>-8971.7606858850904</v>
      </c>
      <c r="S42" s="18">
        <v>-3351.9884246909701</v>
      </c>
      <c r="T42" s="18">
        <v>-3677.2565753251001</v>
      </c>
      <c r="U42" s="18">
        <v>-1119.5155405395799</v>
      </c>
      <c r="V42" s="18">
        <v>2418.9384094502502</v>
      </c>
      <c r="W42" s="18">
        <v>2424.31630066963</v>
      </c>
      <c r="X42" s="18">
        <v>-6710.6937061848703</v>
      </c>
      <c r="Y42" s="18">
        <v>-7950.8253751891098</v>
      </c>
      <c r="Z42" s="18">
        <v>-9129.8020109966092</v>
      </c>
      <c r="AA42" s="18">
        <v>-13370.6262309331</v>
      </c>
      <c r="AB42" s="18">
        <v>-17134.303321894498</v>
      </c>
      <c r="AC42" s="18">
        <v>-17204.922945186601</v>
      </c>
      <c r="AD42" s="18">
        <v>-17553.120494960302</v>
      </c>
      <c r="AE42" s="18">
        <v>-17116.913776415</v>
      </c>
      <c r="AF42" s="18">
        <v>-18809.8706104212</v>
      </c>
      <c r="AG42" s="12">
        <f t="shared" si="2"/>
        <v>0.59776694233543459</v>
      </c>
    </row>
    <row r="43" spans="1:33" ht="13.5" customHeight="1" x14ac:dyDescent="0.2">
      <c r="A43" s="17" t="s">
        <v>80</v>
      </c>
      <c r="B43" s="18">
        <v>-2895.5361921579101</v>
      </c>
      <c r="C43" s="18">
        <v>-1363.1690536670601</v>
      </c>
      <c r="D43" s="18">
        <v>-1616.72540893371</v>
      </c>
      <c r="E43" s="18">
        <v>-1044.3760085512999</v>
      </c>
      <c r="F43" s="18">
        <v>2270.1821514991102</v>
      </c>
      <c r="G43" s="18">
        <v>1370.5369457161801</v>
      </c>
      <c r="H43" s="18">
        <v>-3731.17258887347</v>
      </c>
      <c r="I43" s="18">
        <v>-6013.4849182467497</v>
      </c>
      <c r="J43" s="18">
        <v>-3841.1986071093902</v>
      </c>
      <c r="K43" s="18">
        <v>-5934.8024103583202</v>
      </c>
      <c r="L43" s="18">
        <v>-3052.5749798922602</v>
      </c>
      <c r="M43" s="18">
        <v>-3471.8825445703001</v>
      </c>
      <c r="N43" s="18">
        <v>-5928.1469413253799</v>
      </c>
      <c r="O43" s="18">
        <v>-4653.0131614218999</v>
      </c>
      <c r="P43" s="18">
        <v>-4463.9342524575504</v>
      </c>
      <c r="Q43" s="18">
        <v>-7616.0705944429501</v>
      </c>
      <c r="R43" s="18">
        <v>-5416.9264598586797</v>
      </c>
      <c r="S43" s="18">
        <v>838.43254385994499</v>
      </c>
      <c r="T43" s="18">
        <v>1727.04711005174</v>
      </c>
      <c r="U43" s="18">
        <v>3649.7910555446201</v>
      </c>
      <c r="V43" s="18">
        <v>8566.7265721379899</v>
      </c>
      <c r="W43" s="18">
        <v>8800.67397480613</v>
      </c>
      <c r="X43" s="18">
        <v>480.13129007152901</v>
      </c>
      <c r="Y43" s="18">
        <v>-1194.9169236278899</v>
      </c>
      <c r="Z43" s="18">
        <v>-4618.3231203689402</v>
      </c>
      <c r="AA43" s="18">
        <v>-7405.3620120516098</v>
      </c>
      <c r="AB43" s="18">
        <v>-10868.816762767199</v>
      </c>
      <c r="AC43" s="18">
        <v>-11463.3570183805</v>
      </c>
      <c r="AD43" s="18">
        <v>-12130.019524384699</v>
      </c>
      <c r="AE43" s="18">
        <v>-12543.817824800901</v>
      </c>
      <c r="AF43" s="18">
        <v>-13138.7836595886</v>
      </c>
      <c r="AG43" s="12">
        <f t="shared" si="2"/>
        <v>0.72513942677675369</v>
      </c>
    </row>
    <row r="44" spans="1:33" ht="13.5" customHeight="1" x14ac:dyDescent="0.2">
      <c r="A44" s="17" t="s">
        <v>81</v>
      </c>
      <c r="B44" s="18">
        <v>-566.38441465454503</v>
      </c>
      <c r="C44" s="18">
        <v>-572.12618518064403</v>
      </c>
      <c r="D44" s="18">
        <v>-734.62662202475201</v>
      </c>
      <c r="E44" s="18">
        <v>-677.24716259873605</v>
      </c>
      <c r="F44" s="18">
        <v>-794.41826300737398</v>
      </c>
      <c r="G44" s="18">
        <v>-1217.75698256949</v>
      </c>
      <c r="H44" s="18">
        <v>-1778.5430800356701</v>
      </c>
      <c r="I44" s="18">
        <v>-1498.9964083303601</v>
      </c>
      <c r="J44" s="18">
        <v>-1803.08621358034</v>
      </c>
      <c r="K44" s="18">
        <v>-2169.7114355203298</v>
      </c>
      <c r="L44" s="18">
        <v>-2391.7128341399298</v>
      </c>
      <c r="M44" s="18">
        <v>-2008.88312885595</v>
      </c>
      <c r="N44" s="18">
        <v>-2188.7008992895699</v>
      </c>
      <c r="O44" s="18">
        <v>-2813.6882935353801</v>
      </c>
      <c r="P44" s="18">
        <v>-3369.7111072449002</v>
      </c>
      <c r="Q44" s="18">
        <v>-4156.5290958016303</v>
      </c>
      <c r="R44" s="18">
        <v>-3554.8342260264099</v>
      </c>
      <c r="S44" s="18">
        <v>-4190.4209685509204</v>
      </c>
      <c r="T44" s="18">
        <v>-5404.3036853768399</v>
      </c>
      <c r="U44" s="18">
        <v>-4769.3065960841996</v>
      </c>
      <c r="V44" s="18">
        <v>-6147.7881626877397</v>
      </c>
      <c r="W44" s="18">
        <v>-6376.3576741364996</v>
      </c>
      <c r="X44" s="18">
        <v>-7190.8249962563996</v>
      </c>
      <c r="Y44" s="18">
        <v>-6755.9084515612203</v>
      </c>
      <c r="Z44" s="18">
        <v>-4511.4788906276699</v>
      </c>
      <c r="AA44" s="18">
        <v>-5965.2642188814698</v>
      </c>
      <c r="AB44" s="18">
        <v>-6265.4865591273301</v>
      </c>
      <c r="AC44" s="18">
        <v>-5741.5659268060799</v>
      </c>
      <c r="AD44" s="18">
        <v>-5423.1009705755896</v>
      </c>
      <c r="AE44" s="18">
        <v>-4573.0959516140801</v>
      </c>
      <c r="AF44" s="18">
        <v>-5671.0869508326005</v>
      </c>
      <c r="AG44" s="12">
        <f t="shared" si="2"/>
        <v>0.36438042898840139</v>
      </c>
    </row>
    <row r="45" spans="1:33" ht="13.5" customHeight="1" x14ac:dyDescent="0.2">
      <c r="A45" s="32" t="s">
        <v>94</v>
      </c>
      <c r="B45" s="38">
        <f>B44-B46</f>
        <v>-304.3247863873973</v>
      </c>
      <c r="C45" s="38">
        <f t="shared" ref="C45:AF45" si="3">C44-C46</f>
        <v>-261.79543835781885</v>
      </c>
      <c r="D45" s="38">
        <f t="shared" si="3"/>
        <v>-369.66076871857666</v>
      </c>
      <c r="E45" s="38">
        <f t="shared" si="3"/>
        <v>-337.97198401006409</v>
      </c>
      <c r="F45" s="38">
        <f t="shared" si="3"/>
        <v>-399.51092933736328</v>
      </c>
      <c r="G45" s="38">
        <f t="shared" si="3"/>
        <v>-703.32290060982814</v>
      </c>
      <c r="H45" s="38">
        <f t="shared" si="3"/>
        <v>-1198.0711344190224</v>
      </c>
      <c r="I45" s="38">
        <f t="shared" si="3"/>
        <v>-889.86997800868176</v>
      </c>
      <c r="J45" s="38">
        <f t="shared" si="3"/>
        <v>-1184.5931706534957</v>
      </c>
      <c r="K45" s="38">
        <f t="shared" si="3"/>
        <v>-1451.2649585831041</v>
      </c>
      <c r="L45" s="38">
        <f t="shared" si="3"/>
        <v>-1613.2616139691381</v>
      </c>
      <c r="M45" s="38">
        <f t="shared" si="3"/>
        <v>-1240.7472486513516</v>
      </c>
      <c r="N45" s="38">
        <f t="shared" si="3"/>
        <v>-1365.1008236743007</v>
      </c>
      <c r="O45" s="38">
        <f t="shared" si="3"/>
        <v>-1913.0343077039156</v>
      </c>
      <c r="P45" s="38">
        <f t="shared" si="3"/>
        <v>-2506.1291866472675</v>
      </c>
      <c r="Q45" s="38">
        <f t="shared" si="3"/>
        <v>-3246.8446093824205</v>
      </c>
      <c r="R45" s="38">
        <f t="shared" si="3"/>
        <v>-2849.7304539831221</v>
      </c>
      <c r="S45" s="38">
        <f t="shared" si="3"/>
        <v>-3494.1494386269796</v>
      </c>
      <c r="T45" s="38">
        <f t="shared" si="3"/>
        <v>-4622.0441310995411</v>
      </c>
      <c r="U45" s="38">
        <f t="shared" si="3"/>
        <v>-4052.7537814825546</v>
      </c>
      <c r="V45" s="38">
        <f t="shared" si="3"/>
        <v>-5455.1727840007607</v>
      </c>
      <c r="W45" s="38">
        <f t="shared" si="3"/>
        <v>-5622.7266837553598</v>
      </c>
      <c r="X45" s="38">
        <f t="shared" si="3"/>
        <v>-6214.3788397264243</v>
      </c>
      <c r="Y45" s="38">
        <f t="shared" si="3"/>
        <v>-5587.17194072655</v>
      </c>
      <c r="Z45" s="38">
        <f t="shared" si="3"/>
        <v>-3540.641786418847</v>
      </c>
      <c r="AA45" s="38">
        <f t="shared" si="3"/>
        <v>-4670.8050753804928</v>
      </c>
      <c r="AB45" s="38">
        <f t="shared" si="3"/>
        <v>-4549.5586728380149</v>
      </c>
      <c r="AC45" s="38">
        <f t="shared" si="3"/>
        <v>-3944.435837362862</v>
      </c>
      <c r="AD45" s="38">
        <f t="shared" si="3"/>
        <v>-3578.5840026283231</v>
      </c>
      <c r="AE45" s="38">
        <f t="shared" si="3"/>
        <v>-2879.4599386270311</v>
      </c>
      <c r="AF45" s="38">
        <f t="shared" si="3"/>
        <v>-3733.5058533640049</v>
      </c>
      <c r="AG45" s="12">
        <f t="shared" si="2"/>
        <v>0.14988744536011289</v>
      </c>
    </row>
    <row r="46" spans="1:33" ht="13.5" customHeight="1" x14ac:dyDescent="0.2">
      <c r="A46" s="32" t="s">
        <v>95</v>
      </c>
      <c r="B46" s="38">
        <v>-262.05962826714773</v>
      </c>
      <c r="C46" s="38">
        <v>-310.33074682282518</v>
      </c>
      <c r="D46" s="38">
        <v>-364.96585330617535</v>
      </c>
      <c r="E46" s="38">
        <v>-339.27517858867196</v>
      </c>
      <c r="F46" s="38">
        <v>-394.9073336700107</v>
      </c>
      <c r="G46" s="38">
        <v>-514.43408195966185</v>
      </c>
      <c r="H46" s="38">
        <v>-580.47194561664764</v>
      </c>
      <c r="I46" s="38">
        <v>-609.1264303216783</v>
      </c>
      <c r="J46" s="38">
        <v>-618.49304292684428</v>
      </c>
      <c r="K46" s="38">
        <v>-718.44647693722561</v>
      </c>
      <c r="L46" s="38">
        <v>-778.45122017079177</v>
      </c>
      <c r="M46" s="38">
        <v>-768.13588020459827</v>
      </c>
      <c r="N46" s="38">
        <v>-823.60007561526913</v>
      </c>
      <c r="O46" s="38">
        <v>-900.65398583146452</v>
      </c>
      <c r="P46" s="38">
        <v>-863.58192059763257</v>
      </c>
      <c r="Q46" s="38">
        <v>-909.68448641920963</v>
      </c>
      <c r="R46" s="38">
        <v>-705.10377204328779</v>
      </c>
      <c r="S46" s="38">
        <v>-696.27152992394088</v>
      </c>
      <c r="T46" s="38">
        <v>-782.25955427729912</v>
      </c>
      <c r="U46" s="38">
        <v>-716.55281460164497</v>
      </c>
      <c r="V46" s="38">
        <v>-692.61537868697906</v>
      </c>
      <c r="W46" s="38">
        <v>-753.63099038113944</v>
      </c>
      <c r="X46" s="38">
        <v>-976.44615652997516</v>
      </c>
      <c r="Y46" s="38">
        <v>-1168.7365108346708</v>
      </c>
      <c r="Z46" s="38">
        <v>-970.83710420882267</v>
      </c>
      <c r="AA46" s="38">
        <v>-1294.4591435009775</v>
      </c>
      <c r="AB46" s="38">
        <v>-1715.9278862893152</v>
      </c>
      <c r="AC46" s="38">
        <v>-1797.1300894432181</v>
      </c>
      <c r="AD46" s="38">
        <v>-1844.5169679472667</v>
      </c>
      <c r="AE46" s="38">
        <v>-1693.6360129870491</v>
      </c>
      <c r="AF46" s="38">
        <v>-1937.5810974685955</v>
      </c>
      <c r="AG46" s="12">
        <f t="shared" si="2"/>
        <v>1.1299484891684748</v>
      </c>
    </row>
    <row r="47" spans="1:33" ht="13.5" customHeight="1" x14ac:dyDescent="0.2">
      <c r="A47" s="21" t="s">
        <v>74</v>
      </c>
      <c r="B47" s="18">
        <v>2901.7062583722</v>
      </c>
      <c r="C47" s="18">
        <v>2281.1799873704599</v>
      </c>
      <c r="D47" s="18">
        <v>1493.29219247013</v>
      </c>
      <c r="E47" s="18">
        <v>1950.60908649321</v>
      </c>
      <c r="F47" s="18">
        <v>1367.6143852544301</v>
      </c>
      <c r="G47" s="18">
        <v>673.29804404246602</v>
      </c>
      <c r="H47" s="18">
        <v>646.36910786977899</v>
      </c>
      <c r="I47" s="18">
        <v>738.86623012686903</v>
      </c>
      <c r="J47" s="18">
        <v>2.2692860013535199E-2</v>
      </c>
      <c r="K47" s="18">
        <v>6.8117860769716598</v>
      </c>
      <c r="L47" s="18">
        <v>35.2106939767827</v>
      </c>
      <c r="M47" s="18">
        <v>321.46583954728999</v>
      </c>
      <c r="N47" s="18">
        <v>193.06435828443199</v>
      </c>
      <c r="O47" s="18">
        <v>286.58220085367702</v>
      </c>
      <c r="P47" s="18">
        <v>1035.19091692234</v>
      </c>
      <c r="Q47" s="18">
        <v>1419.6114248641099</v>
      </c>
      <c r="R47" s="18">
        <v>1033.34374230822</v>
      </c>
      <c r="S47" s="18">
        <v>1735.1279010906901</v>
      </c>
      <c r="T47" s="18">
        <v>1441.42268995619</v>
      </c>
      <c r="U47" s="18">
        <v>1284.48018788779</v>
      </c>
      <c r="V47" s="18">
        <v>357.34650291239899</v>
      </c>
      <c r="W47" s="18">
        <v>241.74262398478299</v>
      </c>
      <c r="X47" s="18">
        <v>-137.68398439587699</v>
      </c>
      <c r="Y47" s="18">
        <v>-68.850404388059303</v>
      </c>
      <c r="Z47" s="18">
        <v>490.57332432973601</v>
      </c>
      <c r="AA47" s="18">
        <v>39.603159084216102</v>
      </c>
      <c r="AB47" s="18">
        <v>-515.16962459775095</v>
      </c>
      <c r="AC47" s="18">
        <v>-530.93158668203102</v>
      </c>
      <c r="AD47" s="18">
        <v>-536.49280126155895</v>
      </c>
      <c r="AE47" s="18">
        <v>-853.016717310226</v>
      </c>
      <c r="AF47" s="18">
        <v>-365.85495150014799</v>
      </c>
      <c r="AG47" s="12">
        <f t="shared" si="2"/>
        <v>-1.2577148542849808</v>
      </c>
    </row>
    <row r="48" spans="1:33" ht="13.5" customHeight="1" x14ac:dyDescent="0.2">
      <c r="A48" s="17" t="s">
        <v>82</v>
      </c>
      <c r="B48" s="18">
        <v>2195.9338755283002</v>
      </c>
      <c r="C48" s="18">
        <v>1838.9018975966001</v>
      </c>
      <c r="D48" s="18">
        <v>1172.2346086258599</v>
      </c>
      <c r="E48" s="18">
        <v>1656.4917003799501</v>
      </c>
      <c r="F48" s="18">
        <v>1098.2309176255401</v>
      </c>
      <c r="G48" s="18">
        <v>450.059692234718</v>
      </c>
      <c r="H48" s="18">
        <v>472.98547957479201</v>
      </c>
      <c r="I48" s="18">
        <v>551.02882650591698</v>
      </c>
      <c r="J48" s="18">
        <v>-171.854945864298</v>
      </c>
      <c r="K48" s="18">
        <v>-168.47753935111001</v>
      </c>
      <c r="L48" s="18">
        <v>-138.92211241105099</v>
      </c>
      <c r="M48" s="18">
        <v>157.665070740441</v>
      </c>
      <c r="N48" s="18">
        <v>5.3987167256180504</v>
      </c>
      <c r="O48" s="18">
        <v>116.700567324262</v>
      </c>
      <c r="P48" s="18">
        <v>832.49405126529996</v>
      </c>
      <c r="Q48" s="18">
        <v>1205.91767618893</v>
      </c>
      <c r="R48" s="18">
        <v>741.79528760347796</v>
      </c>
      <c r="S48" s="18">
        <v>1497.51256432284</v>
      </c>
      <c r="T48" s="18">
        <v>1233.0765929628101</v>
      </c>
      <c r="U48" s="18">
        <v>1067.5053311275799</v>
      </c>
      <c r="V48" s="18">
        <v>74.806694038387803</v>
      </c>
      <c r="W48" s="18">
        <v>83.908367942607399</v>
      </c>
      <c r="X48" s="18">
        <v>-271.32131344117198</v>
      </c>
      <c r="Y48" s="18">
        <v>-185.30813342470699</v>
      </c>
      <c r="Z48" s="18">
        <v>325.65700129172501</v>
      </c>
      <c r="AA48" s="18">
        <v>-96.307028286860103</v>
      </c>
      <c r="AB48" s="18">
        <v>-606.79694948854706</v>
      </c>
      <c r="AC48" s="18">
        <v>-639.50524219307795</v>
      </c>
      <c r="AD48" s="18">
        <v>-634.95076641105095</v>
      </c>
      <c r="AE48" s="18">
        <v>-940.41152390736397</v>
      </c>
      <c r="AF48" s="18">
        <v>-434.23270126300099</v>
      </c>
      <c r="AG48" s="12">
        <f t="shared" si="2"/>
        <v>-1.3600848630358497</v>
      </c>
    </row>
    <row r="49" spans="1:33" ht="13.5" customHeight="1" x14ac:dyDescent="0.2">
      <c r="A49" s="17" t="s">
        <v>83</v>
      </c>
      <c r="B49" s="18">
        <v>705.77238284390205</v>
      </c>
      <c r="C49" s="18">
        <v>442.27808977386002</v>
      </c>
      <c r="D49" s="18">
        <v>321.05758384426701</v>
      </c>
      <c r="E49" s="18">
        <v>294.117386113257</v>
      </c>
      <c r="F49" s="18">
        <v>269.38346762888199</v>
      </c>
      <c r="G49" s="18">
        <v>223.23835180774799</v>
      </c>
      <c r="H49" s="18">
        <v>173.38362829498701</v>
      </c>
      <c r="I49" s="18">
        <v>187.83740362095199</v>
      </c>
      <c r="J49" s="18">
        <v>171.877638724311</v>
      </c>
      <c r="K49" s="18">
        <v>175.28932542808201</v>
      </c>
      <c r="L49" s="18">
        <v>174.13280638783399</v>
      </c>
      <c r="M49" s="18">
        <v>163.80076880684899</v>
      </c>
      <c r="N49" s="18">
        <v>187.665641558814</v>
      </c>
      <c r="O49" s="18">
        <v>169.88163352941501</v>
      </c>
      <c r="P49" s="18">
        <v>202.696865657041</v>
      </c>
      <c r="Q49" s="18">
        <v>213.693748675183</v>
      </c>
      <c r="R49" s="18">
        <v>291.54845470474697</v>
      </c>
      <c r="S49" s="18">
        <v>237.61533676785399</v>
      </c>
      <c r="T49" s="18">
        <v>208.34609699337901</v>
      </c>
      <c r="U49" s="18">
        <v>216.974856760216</v>
      </c>
      <c r="V49" s="18">
        <v>282.53980887401099</v>
      </c>
      <c r="W49" s="18">
        <v>157.83425604217601</v>
      </c>
      <c r="X49" s="18">
        <v>133.63732904529499</v>
      </c>
      <c r="Y49" s="18">
        <v>116.457729036648</v>
      </c>
      <c r="Z49" s="18">
        <v>164.916323038011</v>
      </c>
      <c r="AA49" s="18">
        <v>135.91018737107601</v>
      </c>
      <c r="AB49" s="18">
        <v>91.627324890796601</v>
      </c>
      <c r="AC49" s="18">
        <v>108.573655511048</v>
      </c>
      <c r="AD49" s="18">
        <v>98.457965149492495</v>
      </c>
      <c r="AE49" s="18">
        <v>87.3948065971381</v>
      </c>
      <c r="AF49" s="18">
        <v>68.377749762852702</v>
      </c>
      <c r="AG49" s="12">
        <f t="shared" si="2"/>
        <v>-0.68001988740069463</v>
      </c>
    </row>
    <row r="50" spans="1:33" ht="13.5" customHeight="1" x14ac:dyDescent="0.2">
      <c r="A50" s="15" t="s">
        <v>75</v>
      </c>
      <c r="B50" s="18">
        <v>6627.6678994162503</v>
      </c>
      <c r="C50" s="18">
        <v>7064.0701921032296</v>
      </c>
      <c r="D50" s="18">
        <v>2326.8583950023099</v>
      </c>
      <c r="E50" s="18">
        <v>1859.77540581894</v>
      </c>
      <c r="F50" s="18">
        <v>403.08437022118602</v>
      </c>
      <c r="G50" s="18">
        <v>-958.414472017393</v>
      </c>
      <c r="H50" s="18">
        <v>-3309.30467979688</v>
      </c>
      <c r="I50" s="18">
        <v>-2086.8101472846301</v>
      </c>
      <c r="J50" s="18">
        <v>-2668.50969481519</v>
      </c>
      <c r="K50" s="18">
        <v>-2151.0193349422898</v>
      </c>
      <c r="L50" s="18">
        <v>-1822.99333189903</v>
      </c>
      <c r="M50" s="18">
        <v>-1655.88238034396</v>
      </c>
      <c r="N50" s="18">
        <v>-1688.8896865475199</v>
      </c>
      <c r="O50" s="18">
        <v>2651.7776020251999</v>
      </c>
      <c r="P50" s="18">
        <v>2647.23903401188</v>
      </c>
      <c r="Q50" s="18">
        <v>710.522601298322</v>
      </c>
      <c r="R50" s="18">
        <v>3878.0991800461002</v>
      </c>
      <c r="S50" s="18">
        <v>3500.8219857285699</v>
      </c>
      <c r="T50" s="18">
        <v>1875.43612176836</v>
      </c>
      <c r="U50" s="18">
        <v>7587.1453269189296</v>
      </c>
      <c r="V50" s="18">
        <v>8813.8296002360294</v>
      </c>
      <c r="W50" s="18">
        <v>6740.8043724982099</v>
      </c>
      <c r="X50" s="18">
        <v>7179.4625623789998</v>
      </c>
      <c r="Y50" s="18">
        <v>5163.6653936577304</v>
      </c>
      <c r="Z50" s="18">
        <v>2531.0405860542901</v>
      </c>
      <c r="AA50" s="18">
        <v>2437.5722964869201</v>
      </c>
      <c r="AB50" s="18">
        <v>1048.20561981069</v>
      </c>
      <c r="AC50" s="18">
        <v>-1065.35366016342</v>
      </c>
      <c r="AD50" s="18">
        <v>-100.76242633860301</v>
      </c>
      <c r="AE50" s="18">
        <v>-976.96006274314095</v>
      </c>
      <c r="AF50" s="18">
        <v>-1248.98564562154</v>
      </c>
      <c r="AG50" s="12">
        <f t="shared" si="2"/>
        <v>-2.757840839037768</v>
      </c>
    </row>
    <row r="51" spans="1:33" ht="13.5" customHeight="1" x14ac:dyDescent="0.2">
      <c r="A51" s="17" t="s">
        <v>84</v>
      </c>
      <c r="B51" s="18">
        <v>-2479.7711151830499</v>
      </c>
      <c r="C51" s="18">
        <v>-521.48042825481798</v>
      </c>
      <c r="D51" s="18">
        <v>-3269.5242014260398</v>
      </c>
      <c r="E51" s="18">
        <v>-3842.2012978400498</v>
      </c>
      <c r="F51" s="18">
        <v>-3687.3080740403602</v>
      </c>
      <c r="G51" s="18">
        <v>-4527.00607715146</v>
      </c>
      <c r="H51" s="18">
        <v>-6526.3757964861297</v>
      </c>
      <c r="I51" s="18">
        <v>-5529.2854425192299</v>
      </c>
      <c r="J51" s="18">
        <v>-5608.2316613243202</v>
      </c>
      <c r="K51" s="18">
        <v>-4265.2131742053998</v>
      </c>
      <c r="L51" s="18">
        <v>-3821.3271393640598</v>
      </c>
      <c r="M51" s="18">
        <v>-4787.6161173830897</v>
      </c>
      <c r="N51" s="18">
        <v>-5146.0553909691498</v>
      </c>
      <c r="O51" s="18">
        <v>-4284.4739613382699</v>
      </c>
      <c r="P51" s="18">
        <v>-5482.53269455599</v>
      </c>
      <c r="Q51" s="18">
        <v>-5165.3734981898597</v>
      </c>
      <c r="R51" s="18">
        <v>-4830.3399076584901</v>
      </c>
      <c r="S51" s="18">
        <v>-4133.0190315837899</v>
      </c>
      <c r="T51" s="18">
        <v>-3208.4622159021701</v>
      </c>
      <c r="U51" s="18">
        <v>1200.01132451792</v>
      </c>
      <c r="V51" s="18">
        <v>1583.7778914605201</v>
      </c>
      <c r="W51" s="18">
        <v>2633.01783825135</v>
      </c>
      <c r="X51" s="18">
        <v>4229.4094187294704</v>
      </c>
      <c r="Y51" s="18">
        <v>2685.5808333712598</v>
      </c>
      <c r="Z51" s="18">
        <v>-611.77573894991201</v>
      </c>
      <c r="AA51" s="18">
        <v>-242.18130843230901</v>
      </c>
      <c r="AB51" s="18">
        <v>-1383.77029603402</v>
      </c>
      <c r="AC51" s="18">
        <v>-3399.0991138225199</v>
      </c>
      <c r="AD51" s="18">
        <v>-2499.1423468108501</v>
      </c>
      <c r="AE51" s="18">
        <v>-2852.8084612579701</v>
      </c>
      <c r="AF51" s="18">
        <v>-3203.6872281832002</v>
      </c>
      <c r="AG51" s="12">
        <f t="shared" si="2"/>
        <v>-0.37977626800735853</v>
      </c>
    </row>
    <row r="52" spans="1:33" ht="13.5" customHeight="1" x14ac:dyDescent="0.2">
      <c r="A52" s="17" t="s">
        <v>85</v>
      </c>
      <c r="B52" s="18">
        <v>9107.4390145993093</v>
      </c>
      <c r="C52" s="18">
        <v>7585.5506203580399</v>
      </c>
      <c r="D52" s="18">
        <v>5596.3825964283396</v>
      </c>
      <c r="E52" s="18">
        <v>5701.9767036589801</v>
      </c>
      <c r="F52" s="18">
        <v>4090.3924442615398</v>
      </c>
      <c r="G52" s="18">
        <v>3568.5916051340701</v>
      </c>
      <c r="H52" s="18">
        <v>3217.0711166892502</v>
      </c>
      <c r="I52" s="18">
        <v>3442.4752952345998</v>
      </c>
      <c r="J52" s="18">
        <v>2939.7219665091302</v>
      </c>
      <c r="K52" s="18">
        <v>2114.19383926311</v>
      </c>
      <c r="L52" s="18">
        <v>1998.3338074650301</v>
      </c>
      <c r="M52" s="18">
        <v>3131.7337370391301</v>
      </c>
      <c r="N52" s="18">
        <v>3457.1657044216299</v>
      </c>
      <c r="O52" s="18">
        <v>6936.2515633634703</v>
      </c>
      <c r="P52" s="18">
        <v>8129.77172856786</v>
      </c>
      <c r="Q52" s="18">
        <v>5875.89609948819</v>
      </c>
      <c r="R52" s="18">
        <v>8708.4390877045898</v>
      </c>
      <c r="S52" s="18">
        <v>7633.8410173123602</v>
      </c>
      <c r="T52" s="18">
        <v>5083.8983376705301</v>
      </c>
      <c r="U52" s="18">
        <v>6387.1340024010096</v>
      </c>
      <c r="V52" s="18">
        <v>7230.0517087755197</v>
      </c>
      <c r="W52" s="18">
        <v>4107.7865342468604</v>
      </c>
      <c r="X52" s="18">
        <v>2950.0531436495298</v>
      </c>
      <c r="Y52" s="18">
        <v>2478.0845602864702</v>
      </c>
      <c r="Z52" s="18">
        <v>3142.8163250041998</v>
      </c>
      <c r="AA52" s="18">
        <v>2679.7536049192299</v>
      </c>
      <c r="AB52" s="18">
        <v>2431.97591584471</v>
      </c>
      <c r="AC52" s="18">
        <v>2333.7454536590999</v>
      </c>
      <c r="AD52" s="18">
        <v>2398.37992047225</v>
      </c>
      <c r="AE52" s="18">
        <v>1875.84839851483</v>
      </c>
      <c r="AF52" s="18">
        <v>1954.70158256166</v>
      </c>
      <c r="AG52" s="12">
        <f t="shared" si="2"/>
        <v>-0.6673355775075871</v>
      </c>
    </row>
    <row r="53" spans="1:33" ht="13.5" customHeight="1" x14ac:dyDescent="0.2">
      <c r="A53" s="15" t="s">
        <v>76</v>
      </c>
      <c r="B53" s="18">
        <v>270.49007881572902</v>
      </c>
      <c r="C53" s="18">
        <v>292.67787420456199</v>
      </c>
      <c r="D53" s="18">
        <v>239.97392158300599</v>
      </c>
      <c r="E53" s="18">
        <v>243.97436615307399</v>
      </c>
      <c r="F53" s="18">
        <v>239.85846600643401</v>
      </c>
      <c r="G53" s="18">
        <v>248.70579978198299</v>
      </c>
      <c r="H53" s="18">
        <v>252.178430670019</v>
      </c>
      <c r="I53" s="18">
        <v>247.228740371632</v>
      </c>
      <c r="J53" s="18">
        <v>234.76759952643999</v>
      </c>
      <c r="K53" s="18">
        <v>215.03268784927801</v>
      </c>
      <c r="L53" s="18">
        <v>200.24374953687601</v>
      </c>
      <c r="M53" s="18">
        <v>212.442460922934</v>
      </c>
      <c r="N53" s="18">
        <v>210.38189265248499</v>
      </c>
      <c r="O53" s="18">
        <v>186.033576448578</v>
      </c>
      <c r="P53" s="18">
        <v>189.60698452926499</v>
      </c>
      <c r="Q53" s="18">
        <v>164.254445341062</v>
      </c>
      <c r="R53" s="18">
        <v>191.33641446361699</v>
      </c>
      <c r="S53" s="18">
        <v>158.60903380978201</v>
      </c>
      <c r="T53" s="18">
        <v>157.98990727105399</v>
      </c>
      <c r="U53" s="18">
        <v>156.46266906775</v>
      </c>
      <c r="V53" s="18">
        <v>210.273886612034</v>
      </c>
      <c r="W53" s="18">
        <v>258.29740748390998</v>
      </c>
      <c r="X53" s="18">
        <v>210.53251688813401</v>
      </c>
      <c r="Y53" s="18">
        <v>199.14563865658201</v>
      </c>
      <c r="Z53" s="18">
        <v>202.48013145744</v>
      </c>
      <c r="AA53" s="18">
        <v>210.83725808899499</v>
      </c>
      <c r="AB53" s="18">
        <v>182.87955971571401</v>
      </c>
      <c r="AC53" s="18">
        <v>194.17094480826299</v>
      </c>
      <c r="AD53" s="18">
        <v>201.66720301248799</v>
      </c>
      <c r="AE53" s="18">
        <v>214.059081659219</v>
      </c>
      <c r="AF53" s="18">
        <v>218.21309488359</v>
      </c>
      <c r="AG53" s="12">
        <f t="shared" si="2"/>
        <v>0.32850647926445409</v>
      </c>
    </row>
    <row r="54" spans="1:33" ht="12" customHeight="1" x14ac:dyDescent="0.2">
      <c r="A54" s="17" t="s">
        <v>86</v>
      </c>
      <c r="B54" s="18">
        <v>183.418445524546</v>
      </c>
      <c r="C54" s="18">
        <v>184.43731634679401</v>
      </c>
      <c r="D54" s="18">
        <v>216.44014788621701</v>
      </c>
      <c r="E54" s="18">
        <v>219.646718004105</v>
      </c>
      <c r="F54" s="18">
        <v>229.386727968336</v>
      </c>
      <c r="G54" s="18">
        <v>219.35819804951501</v>
      </c>
      <c r="H54" s="18">
        <v>229.74844293768601</v>
      </c>
      <c r="I54" s="18">
        <v>225.43347671533499</v>
      </c>
      <c r="J54" s="18">
        <v>210.94570591950301</v>
      </c>
      <c r="K54" s="18">
        <v>197.68525492789399</v>
      </c>
      <c r="L54" s="18">
        <v>193.79383067390199</v>
      </c>
      <c r="M54" s="18">
        <v>208.84348055944599</v>
      </c>
      <c r="N54" s="18">
        <v>204.04405723794201</v>
      </c>
      <c r="O54" s="18">
        <v>178.93202648605501</v>
      </c>
      <c r="P54" s="18">
        <v>191.696410710744</v>
      </c>
      <c r="Q54" s="18">
        <v>167.712530250459</v>
      </c>
      <c r="R54" s="18">
        <v>192.41383697795399</v>
      </c>
      <c r="S54" s="18">
        <v>161.15393464581001</v>
      </c>
      <c r="T54" s="18">
        <v>159.634816242005</v>
      </c>
      <c r="U54" s="18">
        <v>163.92374409616301</v>
      </c>
      <c r="V54" s="18">
        <v>169.782561696432</v>
      </c>
      <c r="W54" s="18">
        <v>202.95614346695601</v>
      </c>
      <c r="X54" s="18">
        <v>208.867710836035</v>
      </c>
      <c r="Y54" s="18">
        <v>193.64627152829499</v>
      </c>
      <c r="Z54" s="18">
        <v>202.22344832996899</v>
      </c>
      <c r="AA54" s="18">
        <v>210.55715109638899</v>
      </c>
      <c r="AB54" s="18">
        <v>184.10927883646301</v>
      </c>
      <c r="AC54" s="18">
        <v>192.245833841821</v>
      </c>
      <c r="AD54" s="18">
        <v>200.560617629577</v>
      </c>
      <c r="AE54" s="18">
        <v>212.962241835035</v>
      </c>
      <c r="AF54" s="18">
        <v>221.70962390181299</v>
      </c>
      <c r="AG54" s="12">
        <f t="shared" si="2"/>
        <v>0.32196219072430465</v>
      </c>
    </row>
    <row r="55" spans="1:33" ht="12" customHeight="1" x14ac:dyDescent="0.2">
      <c r="A55" s="17" t="s">
        <v>87</v>
      </c>
      <c r="B55" s="18">
        <v>87.071633291183005</v>
      </c>
      <c r="C55" s="18">
        <v>108.24055785776901</v>
      </c>
      <c r="D55" s="18">
        <v>23.533773696788799</v>
      </c>
      <c r="E55" s="18">
        <v>24.327648148968901</v>
      </c>
      <c r="F55" s="18">
        <v>10.471738038097399</v>
      </c>
      <c r="G55" s="18">
        <v>29.347601732467101</v>
      </c>
      <c r="H55" s="18">
        <v>22.4299877323331</v>
      </c>
      <c r="I55" s="18">
        <v>21.795263656297099</v>
      </c>
      <c r="J55" s="18">
        <v>23.821893606937302</v>
      </c>
      <c r="K55" s="18">
        <v>17.3474329213837</v>
      </c>
      <c r="L55" s="18">
        <v>6.4499188629742799</v>
      </c>
      <c r="M55" s="18">
        <v>3.59898036348828</v>
      </c>
      <c r="N55" s="18">
        <v>6.33783541454273</v>
      </c>
      <c r="O55" s="18">
        <v>7.1015499625236203</v>
      </c>
      <c r="P55" s="18">
        <v>-2.0894261814787298</v>
      </c>
      <c r="Q55" s="18">
        <v>-3.4580849093969901</v>
      </c>
      <c r="R55" s="18">
        <v>-1.07742251433731</v>
      </c>
      <c r="S55" s="18">
        <v>-2.5449008360287402</v>
      </c>
      <c r="T55" s="18">
        <v>-1.64490897095137</v>
      </c>
      <c r="U55" s="18">
        <v>-7.4610750284135996</v>
      </c>
      <c r="V55" s="18">
        <v>40.491324915602299</v>
      </c>
      <c r="W55" s="18">
        <v>55.341264016954199</v>
      </c>
      <c r="X55" s="18">
        <v>1.6648060520989501</v>
      </c>
      <c r="Y55" s="18">
        <v>5.4993671282870702</v>
      </c>
      <c r="Z55" s="18">
        <v>0.25668312747084798</v>
      </c>
      <c r="AA55" s="18">
        <v>0.28010699260569499</v>
      </c>
      <c r="AB55" s="18">
        <v>-1.2297191207487801</v>
      </c>
      <c r="AC55" s="18">
        <v>1.9251109664421799</v>
      </c>
      <c r="AD55" s="18">
        <v>1.1065853829110199</v>
      </c>
      <c r="AE55" s="18">
        <v>1.0968398241836801</v>
      </c>
      <c r="AF55" s="18">
        <v>-3.4965290182227702</v>
      </c>
      <c r="AG55" s="12">
        <f t="shared" si="2"/>
        <v>1.1117167401330175E-2</v>
      </c>
    </row>
    <row r="56" spans="1:33" ht="12" customHeight="1" x14ac:dyDescent="0.2">
      <c r="A56" s="15" t="s">
        <v>77</v>
      </c>
      <c r="B56" s="18">
        <v>759.28765135126196</v>
      </c>
      <c r="C56" s="18">
        <v>586.59481777571602</v>
      </c>
      <c r="D56" s="18">
        <v>491.754771789286</v>
      </c>
      <c r="E56" s="18">
        <v>496.67212722710798</v>
      </c>
      <c r="F56" s="18">
        <v>362.92024715348902</v>
      </c>
      <c r="G56" s="18">
        <v>325.03803466790703</v>
      </c>
      <c r="H56" s="18">
        <v>379.501461290294</v>
      </c>
      <c r="I56" s="18">
        <v>428.01648462824602</v>
      </c>
      <c r="J56" s="18">
        <v>345.234818391109</v>
      </c>
      <c r="K56" s="18">
        <v>205.55220370396901</v>
      </c>
      <c r="L56" s="18">
        <v>206.000903327586</v>
      </c>
      <c r="M56" s="18">
        <v>298.93780880534501</v>
      </c>
      <c r="N56" s="18">
        <v>269.92711806652301</v>
      </c>
      <c r="O56" s="18">
        <v>323.04542756201403</v>
      </c>
      <c r="P56" s="18">
        <v>374.85244738787901</v>
      </c>
      <c r="Q56" s="18">
        <v>373.36160140877098</v>
      </c>
      <c r="R56" s="18">
        <v>333.83736167647101</v>
      </c>
      <c r="S56" s="18">
        <v>276.78665370123701</v>
      </c>
      <c r="T56" s="18">
        <v>299.80756724906303</v>
      </c>
      <c r="U56" s="18">
        <v>336.99171143461098</v>
      </c>
      <c r="V56" s="18">
        <v>531.53397793825695</v>
      </c>
      <c r="W56" s="18">
        <v>517.81350550953096</v>
      </c>
      <c r="X56" s="18">
        <v>370.91123322691499</v>
      </c>
      <c r="Y56" s="18">
        <v>238.20403725447801</v>
      </c>
      <c r="Z56" s="18">
        <v>254.546068637155</v>
      </c>
      <c r="AA56" s="18">
        <v>138.519102154856</v>
      </c>
      <c r="AB56" s="18">
        <v>133.26092985955199</v>
      </c>
      <c r="AC56" s="18">
        <v>137.488831478066</v>
      </c>
      <c r="AD56" s="18">
        <v>81.889637147969097</v>
      </c>
      <c r="AE56" s="18">
        <v>54.662984419420802</v>
      </c>
      <c r="AF56" s="18">
        <v>29.932895279122199</v>
      </c>
      <c r="AG56" s="12">
        <f t="shared" si="2"/>
        <v>-0.9198286723482566</v>
      </c>
    </row>
    <row r="57" spans="1:33" ht="12" customHeight="1" x14ac:dyDescent="0.2">
      <c r="A57" s="17" t="s">
        <v>88</v>
      </c>
      <c r="B57" s="18">
        <v>-4.0318879863247101</v>
      </c>
      <c r="C57" s="18">
        <v>-0.81892152537391705</v>
      </c>
      <c r="D57" s="18">
        <v>2.5741217571023598</v>
      </c>
      <c r="E57" s="18">
        <v>1.7758911681621401</v>
      </c>
      <c r="F57" s="18">
        <v>3.7678221661705198</v>
      </c>
      <c r="G57" s="18">
        <v>5.5312068216167702</v>
      </c>
      <c r="H57" s="18">
        <v>10.2100063081249</v>
      </c>
      <c r="I57" s="18">
        <v>11.334136765351699</v>
      </c>
      <c r="J57" s="18">
        <v>11.544378121008601</v>
      </c>
      <c r="K57" s="18">
        <v>12.5911331545033</v>
      </c>
      <c r="L57" s="18">
        <v>12.822509523679599</v>
      </c>
      <c r="M57" s="18">
        <v>12.3228407712879</v>
      </c>
      <c r="N57" s="18">
        <v>12.909465730630201</v>
      </c>
      <c r="O57" s="18">
        <v>10.8836622140389</v>
      </c>
      <c r="P57" s="18">
        <v>11.970309191115801</v>
      </c>
      <c r="Q57" s="18">
        <v>14.4489031520338</v>
      </c>
      <c r="R57" s="18">
        <v>15.970175952246301</v>
      </c>
      <c r="S57" s="18">
        <v>16.322443232776202</v>
      </c>
      <c r="T57" s="18">
        <v>17.953367900624499</v>
      </c>
      <c r="U57" s="18">
        <v>18.511066478802899</v>
      </c>
      <c r="V57" s="18">
        <v>17.2578187035325</v>
      </c>
      <c r="W57" s="18">
        <v>9.0732182721225101</v>
      </c>
      <c r="X57" s="18">
        <v>-1.8292507536469</v>
      </c>
      <c r="Y57" s="18">
        <v>-3.4511409557567498</v>
      </c>
      <c r="Z57" s="18">
        <v>-2.9359597055740401</v>
      </c>
      <c r="AA57" s="18">
        <v>-4.6034986519862802</v>
      </c>
      <c r="AB57" s="18">
        <v>-9.1370705618653005</v>
      </c>
      <c r="AC57" s="18">
        <v>-18.210083933759599</v>
      </c>
      <c r="AD57" s="18">
        <v>-29.026942185882898</v>
      </c>
      <c r="AE57" s="18">
        <v>-36.313215478463299</v>
      </c>
      <c r="AF57" s="18">
        <v>-36.477177121351097</v>
      </c>
      <c r="AG57" s="12">
        <f t="shared" si="2"/>
        <v>-3.5245637497554019</v>
      </c>
    </row>
    <row r="58" spans="1:33" ht="12" customHeight="1" x14ac:dyDescent="0.2">
      <c r="A58" s="17" t="s">
        <v>89</v>
      </c>
      <c r="B58" s="18">
        <v>763.319539337587</v>
      </c>
      <c r="C58" s="18">
        <v>587.41373930109</v>
      </c>
      <c r="D58" s="18">
        <v>489.18065003218402</v>
      </c>
      <c r="E58" s="18">
        <v>494.89623605894599</v>
      </c>
      <c r="F58" s="18">
        <v>359.152424987318</v>
      </c>
      <c r="G58" s="18">
        <v>319.506827846291</v>
      </c>
      <c r="H58" s="18">
        <v>369.291454982169</v>
      </c>
      <c r="I58" s="18">
        <v>416.68234786289401</v>
      </c>
      <c r="J58" s="18">
        <v>333.69044027010102</v>
      </c>
      <c r="K58" s="18">
        <v>192.961070549466</v>
      </c>
      <c r="L58" s="18">
        <v>193.178393803907</v>
      </c>
      <c r="M58" s="18">
        <v>286.61496803405697</v>
      </c>
      <c r="N58" s="18">
        <v>257.01765233589299</v>
      </c>
      <c r="O58" s="18">
        <v>312.16176534797501</v>
      </c>
      <c r="P58" s="18">
        <v>362.88213819676298</v>
      </c>
      <c r="Q58" s="18">
        <v>358.91269825673697</v>
      </c>
      <c r="R58" s="18">
        <v>317.86718572422501</v>
      </c>
      <c r="S58" s="18">
        <v>260.46421046846001</v>
      </c>
      <c r="T58" s="18">
        <v>281.85419934843901</v>
      </c>
      <c r="U58" s="18">
        <v>318.48064495580797</v>
      </c>
      <c r="V58" s="18">
        <v>514.27615923472399</v>
      </c>
      <c r="W58" s="18">
        <v>508.74028723740901</v>
      </c>
      <c r="X58" s="18">
        <v>372.74048398056198</v>
      </c>
      <c r="Y58" s="18">
        <v>241.655178210234</v>
      </c>
      <c r="Z58" s="18">
        <v>257.482028342729</v>
      </c>
      <c r="AA58" s="18">
        <v>143.122600806843</v>
      </c>
      <c r="AB58" s="18">
        <v>142.398000421418</v>
      </c>
      <c r="AC58" s="18">
        <v>155.698915411825</v>
      </c>
      <c r="AD58" s="18">
        <v>110.916579333852</v>
      </c>
      <c r="AE58" s="18">
        <v>90.976199897884101</v>
      </c>
      <c r="AF58" s="18">
        <v>66.410072400473297</v>
      </c>
      <c r="AG58" s="12">
        <f t="shared" si="2"/>
        <v>-0.8149687299361893</v>
      </c>
    </row>
    <row r="59" spans="1:33" ht="13.5" customHeight="1" x14ac:dyDescent="0.2">
      <c r="A59" s="15" t="s">
        <v>78</v>
      </c>
      <c r="B59" s="18">
        <v>-1726.1882351417701</v>
      </c>
      <c r="C59" s="18">
        <v>-1506.80828069778</v>
      </c>
      <c r="D59" s="18">
        <v>-1613.39870243218</v>
      </c>
      <c r="E59" s="18">
        <v>-1673.0572397759699</v>
      </c>
      <c r="F59" s="18">
        <v>-1683.9307257795399</v>
      </c>
      <c r="G59" s="18">
        <v>-1761.0283693875499</v>
      </c>
      <c r="H59" s="18">
        <v>-1558.5098277776499</v>
      </c>
      <c r="I59" s="18">
        <v>-1466.8944410848401</v>
      </c>
      <c r="J59" s="18">
        <v>-1702.973198914</v>
      </c>
      <c r="K59" s="18">
        <v>-1498.64546124564</v>
      </c>
      <c r="L59" s="18">
        <v>-1879.8894812523699</v>
      </c>
      <c r="M59" s="18">
        <v>-1811.0619623903799</v>
      </c>
      <c r="N59" s="18">
        <v>-1851.75962623134</v>
      </c>
      <c r="O59" s="18">
        <v>-1763.9550422534501</v>
      </c>
      <c r="P59" s="18">
        <v>-1844.61284280733</v>
      </c>
      <c r="Q59" s="18">
        <v>-1911.4585003749401</v>
      </c>
      <c r="R59" s="18">
        <v>-1566.80495148046</v>
      </c>
      <c r="S59" s="18">
        <v>-1274.3026477445401</v>
      </c>
      <c r="T59" s="18">
        <v>-1278.4847682828999</v>
      </c>
      <c r="U59" s="18">
        <v>-1183.6926238451099</v>
      </c>
      <c r="V59" s="18">
        <v>-1070.08843464098</v>
      </c>
      <c r="W59" s="18">
        <v>-1084.35463292841</v>
      </c>
      <c r="X59" s="18">
        <v>-989.460504017993</v>
      </c>
      <c r="Y59" s="18">
        <v>-1200.24813111207</v>
      </c>
      <c r="Z59" s="18">
        <v>-1366.5215594998299</v>
      </c>
      <c r="AA59" s="18">
        <v>-1346.5669105776501</v>
      </c>
      <c r="AB59" s="18">
        <v>-1211.1614777734801</v>
      </c>
      <c r="AC59" s="18">
        <v>-1265.46429920279</v>
      </c>
      <c r="AD59" s="18">
        <v>-1340.79312363691</v>
      </c>
      <c r="AE59" s="18">
        <v>-1148.3837367630899</v>
      </c>
      <c r="AF59" s="18">
        <v>-877.607489763589</v>
      </c>
      <c r="AG59" s="12">
        <f t="shared" si="2"/>
        <v>-0.54087023621415642</v>
      </c>
    </row>
    <row r="60" spans="1:33" ht="12" customHeight="1" x14ac:dyDescent="0.2">
      <c r="A60" s="17" t="s">
        <v>96</v>
      </c>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2" t="e">
        <f t="shared" si="2"/>
        <v>#DIV/0!</v>
      </c>
    </row>
    <row r="61" spans="1:33" ht="12" customHeight="1" x14ac:dyDescent="0.2">
      <c r="A61" s="33" t="s">
        <v>97</v>
      </c>
      <c r="B61" s="38">
        <v>10596.24957587863</v>
      </c>
      <c r="C61" s="38">
        <v>8639.2000702513542</v>
      </c>
      <c r="D61" s="38">
        <v>6384.1634665605052</v>
      </c>
      <c r="E61" s="38">
        <v>6478.0133575685823</v>
      </c>
      <c r="F61" s="38">
        <v>4699.6507309176322</v>
      </c>
      <c r="G61" s="38">
        <v>4097.2647536593704</v>
      </c>
      <c r="H61" s="38">
        <v>3740.425961868616</v>
      </c>
      <c r="I61" s="38">
        <v>4022.1241075582634</v>
      </c>
      <c r="J61" s="38">
        <v>3421.9618587923937</v>
      </c>
      <c r="K61" s="38">
        <v>2453.7856288032081</v>
      </c>
      <c r="L61" s="38">
        <v>2341.9689588117699</v>
      </c>
      <c r="M61" s="38">
        <v>3546.5899302020434</v>
      </c>
      <c r="N61" s="38">
        <v>3867.2981252520822</v>
      </c>
      <c r="O61" s="38">
        <v>7403.1819021689398</v>
      </c>
      <c r="P61" s="38">
        <v>8655.1586598838348</v>
      </c>
      <c r="Q61" s="38">
        <v>6413.0146896958595</v>
      </c>
      <c r="R61" s="38">
        <v>9281.9224462093844</v>
      </c>
      <c r="S61" s="38">
        <v>8092.6501168774703</v>
      </c>
      <c r="T61" s="38">
        <v>5551.8207100453037</v>
      </c>
      <c r="U61" s="38">
        <v>6878.4177489572812</v>
      </c>
      <c r="V61" s="38">
        <v>8037.1894991437075</v>
      </c>
      <c r="W61" s="38">
        <v>4734.4726070297693</v>
      </c>
      <c r="X61" s="38">
        <v>3269.5967364032927</v>
      </c>
      <c r="Y61" s="38">
        <v>2683.6113942405145</v>
      </c>
      <c r="Z61" s="38">
        <v>3313.7771667380766</v>
      </c>
      <c r="AA61" s="38">
        <v>2718.1166853993582</v>
      </c>
      <c r="AB61" s="38">
        <v>2299.4587522764236</v>
      </c>
      <c r="AC61" s="38">
        <v>2102.883111908247</v>
      </c>
      <c r="AD61" s="38">
        <v>1965.2558972363961</v>
      </c>
      <c r="AE61" s="38">
        <v>1498.6670047442753</v>
      </c>
      <c r="AF61" s="38">
        <v>1620.4824213535344</v>
      </c>
      <c r="AG61" s="12">
        <f t="shared" si="2"/>
        <v>-0.74731347115776114</v>
      </c>
    </row>
    <row r="62" spans="1:33" ht="12" customHeight="1" x14ac:dyDescent="0.2">
      <c r="A62" s="32" t="s">
        <v>98</v>
      </c>
      <c r="B62" s="38">
        <v>8305.1168150530139</v>
      </c>
      <c r="C62" s="38">
        <v>6411.4736076194986</v>
      </c>
      <c r="D62" s="38">
        <v>4508.161647352913</v>
      </c>
      <c r="E62" s="38">
        <v>4206.2468121015663</v>
      </c>
      <c r="F62" s="38">
        <v>2657.8578617050321</v>
      </c>
      <c r="G62" s="38">
        <v>2657.4827753440045</v>
      </c>
      <c r="H62" s="38">
        <v>2117.099740710054</v>
      </c>
      <c r="I62" s="38">
        <v>2419.4086334314352</v>
      </c>
      <c r="J62" s="38">
        <v>2297.6498012398247</v>
      </c>
      <c r="K62" s="38">
        <v>1318.7146144120588</v>
      </c>
      <c r="L62" s="38">
        <v>1288.960346093367</v>
      </c>
      <c r="M62" s="38">
        <v>2065.7285379595173</v>
      </c>
      <c r="N62" s="38">
        <v>2393.3546200537121</v>
      </c>
      <c r="O62" s="38">
        <v>5734.9446953977367</v>
      </c>
      <c r="P62" s="38">
        <v>6836.5572784397727</v>
      </c>
      <c r="Q62" s="38">
        <v>4479.1711174103311</v>
      </c>
      <c r="R62" s="38">
        <v>7146.5209123611567</v>
      </c>
      <c r="S62" s="38">
        <v>6198.6791957728028</v>
      </c>
      <c r="T62" s="38">
        <v>3723.0147655096494</v>
      </c>
      <c r="U62" s="38">
        <v>5054.158219626378</v>
      </c>
      <c r="V62" s="38">
        <v>6191.0217645118491</v>
      </c>
      <c r="W62" s="38">
        <v>2080.0173134633519</v>
      </c>
      <c r="X62" s="38">
        <v>1171.4836689571371</v>
      </c>
      <c r="Y62" s="38">
        <v>1303.4497665419497</v>
      </c>
      <c r="Z62" s="38">
        <v>1757.7772650422501</v>
      </c>
      <c r="AA62" s="38">
        <v>1702.8537867767996</v>
      </c>
      <c r="AB62" s="38">
        <v>1547.3436377314167</v>
      </c>
      <c r="AC62" s="38">
        <v>1214.5037975584821</v>
      </c>
      <c r="AD62" s="38">
        <v>1044.6280134852343</v>
      </c>
      <c r="AE62" s="38">
        <v>886.1180674562687</v>
      </c>
      <c r="AF62" s="38">
        <v>1192.9855022377853</v>
      </c>
      <c r="AG62" s="12">
        <f t="shared" si="2"/>
        <v>-0.73365931531378514</v>
      </c>
    </row>
    <row r="63" spans="1:33" ht="12" customHeight="1" thickBot="1" x14ac:dyDescent="0.25">
      <c r="A63" s="34" t="s">
        <v>99</v>
      </c>
      <c r="B63" s="39">
        <v>2291.1327608256161</v>
      </c>
      <c r="C63" s="39">
        <v>2227.7264626318565</v>
      </c>
      <c r="D63" s="39">
        <v>1876.0018192075922</v>
      </c>
      <c r="E63" s="39">
        <v>2271.7665454670159</v>
      </c>
      <c r="F63" s="39">
        <v>2041.7928692125997</v>
      </c>
      <c r="G63" s="39">
        <v>1439.7819783153664</v>
      </c>
      <c r="H63" s="39">
        <v>1623.326221158562</v>
      </c>
      <c r="I63" s="39">
        <v>1602.7154741268282</v>
      </c>
      <c r="J63" s="39">
        <v>1124.3120575525691</v>
      </c>
      <c r="K63" s="39">
        <v>1135.071014391149</v>
      </c>
      <c r="L63" s="39">
        <v>1053.0086127184029</v>
      </c>
      <c r="M63" s="39">
        <v>1480.8613922425259</v>
      </c>
      <c r="N63" s="39">
        <v>1473.9435051983698</v>
      </c>
      <c r="O63" s="39">
        <v>1668.2372067712033</v>
      </c>
      <c r="P63" s="39">
        <v>1818.6013814440626</v>
      </c>
      <c r="Q63" s="39">
        <v>1933.8435722855281</v>
      </c>
      <c r="R63" s="39">
        <v>2135.4015338482272</v>
      </c>
      <c r="S63" s="39">
        <v>1893.9709211046675</v>
      </c>
      <c r="T63" s="39">
        <v>1828.8059445356541</v>
      </c>
      <c r="U63" s="39">
        <v>1824.2595293309032</v>
      </c>
      <c r="V63" s="39">
        <v>1846.1677346318584</v>
      </c>
      <c r="W63" s="39">
        <v>2654.4552935664174</v>
      </c>
      <c r="X63" s="39">
        <v>2098.1130674461556</v>
      </c>
      <c r="Y63" s="39">
        <v>1380.1616276985651</v>
      </c>
      <c r="Z63" s="39">
        <v>1555.9999016958268</v>
      </c>
      <c r="AA63" s="39">
        <v>1015.2628986225585</v>
      </c>
      <c r="AB63" s="39">
        <v>752.11511454500692</v>
      </c>
      <c r="AC63" s="39">
        <v>888.37931434976474</v>
      </c>
      <c r="AD63" s="39">
        <v>920.62788375116179</v>
      </c>
      <c r="AE63" s="39">
        <v>612.54893728800653</v>
      </c>
      <c r="AF63" s="39">
        <v>427.49691911574894</v>
      </c>
      <c r="AG63" s="12">
        <f t="shared" si="2"/>
        <v>-0.77893924553033611</v>
      </c>
    </row>
    <row r="64" spans="1:33" ht="12.75" customHeight="1" x14ac:dyDescent="0.2">
      <c r="A64" s="13" t="s">
        <v>57</v>
      </c>
      <c r="B64" s="14">
        <v>6407.9527306871496</v>
      </c>
      <c r="C64" s="14">
        <v>6221.6383391729996</v>
      </c>
      <c r="D64" s="14">
        <v>6154.1113124395497</v>
      </c>
      <c r="E64" s="14">
        <v>6079.7750216681297</v>
      </c>
      <c r="F64" s="14">
        <v>5805.5751414982396</v>
      </c>
      <c r="G64" s="14">
        <v>5786.9222739617799</v>
      </c>
      <c r="H64" s="14">
        <v>5068.9086604145205</v>
      </c>
      <c r="I64" s="14">
        <v>4995.6435463123298</v>
      </c>
      <c r="J64" s="14">
        <v>4681.6079776117203</v>
      </c>
      <c r="K64" s="14">
        <v>4812.1728051483697</v>
      </c>
      <c r="L64" s="14">
        <v>4342.96533271301</v>
      </c>
      <c r="M64" s="14">
        <v>4435.7679562531603</v>
      </c>
      <c r="N64" s="14">
        <v>4670.7430127530297</v>
      </c>
      <c r="O64" s="14">
        <v>4270.6566564750401</v>
      </c>
      <c r="P64" s="14">
        <v>4224.2375523213996</v>
      </c>
      <c r="Q64" s="14">
        <v>4215.8795495613003</v>
      </c>
      <c r="R64" s="14">
        <v>4185.8984258090704</v>
      </c>
      <c r="S64" s="14">
        <v>4082.2674544106299</v>
      </c>
      <c r="T64" s="14">
        <v>4019.4003503911899</v>
      </c>
      <c r="U64" s="14">
        <v>4086.0914727889199</v>
      </c>
      <c r="V64" s="14">
        <v>3919.2623228781999</v>
      </c>
      <c r="W64" s="14">
        <v>3560.76462462673</v>
      </c>
      <c r="X64" s="14">
        <v>3229.78095739624</v>
      </c>
      <c r="Y64" s="14">
        <v>2275.0380378824898</v>
      </c>
      <c r="Z64" s="14">
        <v>2386.0718611090001</v>
      </c>
      <c r="AA64" s="14">
        <v>2869.9709714413498</v>
      </c>
      <c r="AB64" s="14">
        <v>2842.30864988137</v>
      </c>
      <c r="AC64" s="14">
        <v>3102.23572446956</v>
      </c>
      <c r="AD64" s="14">
        <v>2828.8426738377598</v>
      </c>
      <c r="AE64" s="14">
        <v>2827.7122616040901</v>
      </c>
      <c r="AF64" s="14">
        <v>2815.0078223381402</v>
      </c>
      <c r="AG64" s="12">
        <f t="shared" si="2"/>
        <v>-0.33228457093109631</v>
      </c>
    </row>
    <row r="65" spans="1:33" x14ac:dyDescent="0.2">
      <c r="A65" s="15" t="s">
        <v>58</v>
      </c>
      <c r="B65" s="18">
        <v>4265.5369318353696</v>
      </c>
      <c r="C65" s="18">
        <v>4261.0621861814197</v>
      </c>
      <c r="D65" s="18">
        <v>4210.2036902480804</v>
      </c>
      <c r="E65" s="18">
        <v>4166.2448523316998</v>
      </c>
      <c r="F65" s="18">
        <v>3917.3465975768099</v>
      </c>
      <c r="G65" s="18">
        <v>3949.5408015273001</v>
      </c>
      <c r="H65" s="18">
        <v>3299.0026425780702</v>
      </c>
      <c r="I65" s="18">
        <v>3245.9033948452402</v>
      </c>
      <c r="J65" s="18">
        <v>2937.5022516202498</v>
      </c>
      <c r="K65" s="18">
        <v>3068.6076423895902</v>
      </c>
      <c r="L65" s="18">
        <v>3031.5653593670099</v>
      </c>
      <c r="M65" s="18">
        <v>3069.7815796899999</v>
      </c>
      <c r="N65" s="18">
        <v>3345.1615286054898</v>
      </c>
      <c r="O65" s="18">
        <v>3387.54726664081</v>
      </c>
      <c r="P65" s="18">
        <v>3330.5038149365</v>
      </c>
      <c r="Q65" s="18">
        <v>3317.7626282666201</v>
      </c>
      <c r="R65" s="18">
        <v>3280.3974899269401</v>
      </c>
      <c r="S65" s="18">
        <v>3163.62315405962</v>
      </c>
      <c r="T65" s="18">
        <v>3088.24657261931</v>
      </c>
      <c r="U65" s="18">
        <v>3079.4738967446401</v>
      </c>
      <c r="V65" s="18">
        <v>3081.9426765079202</v>
      </c>
      <c r="W65" s="18">
        <v>2729.7687296917802</v>
      </c>
      <c r="X65" s="18">
        <v>2406.0709503841299</v>
      </c>
      <c r="Y65" s="18">
        <v>1494.8176902652799</v>
      </c>
      <c r="Z65" s="18">
        <v>1603.53459531827</v>
      </c>
      <c r="AA65" s="18">
        <v>1941.4296498282899</v>
      </c>
      <c r="AB65" s="18">
        <v>1915.55494303163</v>
      </c>
      <c r="AC65" s="18">
        <v>2204.6808892470999</v>
      </c>
      <c r="AD65" s="18">
        <v>1836.07792863295</v>
      </c>
      <c r="AE65" s="18">
        <v>1919.6434779645899</v>
      </c>
      <c r="AF65" s="18">
        <v>1799.8884596937201</v>
      </c>
      <c r="AG65" s="12">
        <f t="shared" si="2"/>
        <v>-0.45749932669713633</v>
      </c>
    </row>
    <row r="66" spans="1:33" ht="12.75" customHeight="1" x14ac:dyDescent="0.2">
      <c r="A66" s="15" t="s">
        <v>59</v>
      </c>
      <c r="B66" s="18">
        <v>5.5648751542751898</v>
      </c>
      <c r="C66" s="18">
        <v>7.6503840037139401</v>
      </c>
      <c r="D66" s="18">
        <v>9.7104700781491395</v>
      </c>
      <c r="E66" s="18">
        <v>11.733106981555601</v>
      </c>
      <c r="F66" s="18">
        <v>13.7135331298942</v>
      </c>
      <c r="G66" s="18">
        <v>15.691098119299101</v>
      </c>
      <c r="H66" s="18">
        <v>17.677129526645299</v>
      </c>
      <c r="I66" s="18">
        <v>19.659195525030601</v>
      </c>
      <c r="J66" s="18">
        <v>21.6611155290929</v>
      </c>
      <c r="K66" s="18">
        <v>23.671158743516902</v>
      </c>
      <c r="L66" s="18">
        <v>25.6946641302054</v>
      </c>
      <c r="M66" s="18">
        <v>27.720768181549701</v>
      </c>
      <c r="N66" s="18">
        <v>29.751459398943499</v>
      </c>
      <c r="O66" s="18">
        <v>31.786062966203701</v>
      </c>
      <c r="P66" s="18">
        <v>33.825346633303603</v>
      </c>
      <c r="Q66" s="18">
        <v>35.871103711606999</v>
      </c>
      <c r="R66" s="18">
        <v>38.658763524100401</v>
      </c>
      <c r="S66" s="18">
        <v>40.808671586892601</v>
      </c>
      <c r="T66" s="18">
        <v>43.920430074410497</v>
      </c>
      <c r="U66" s="18">
        <v>46.126168232399998</v>
      </c>
      <c r="V66" s="18">
        <v>52.221232472399997</v>
      </c>
      <c r="W66" s="18">
        <v>60.670890626400002</v>
      </c>
      <c r="X66" s="18">
        <v>61.708443354000003</v>
      </c>
      <c r="Y66" s="18">
        <v>62.815235799600003</v>
      </c>
      <c r="Z66" s="18">
        <v>63.960823292400001</v>
      </c>
      <c r="AA66" s="18">
        <v>65.1309074208</v>
      </c>
      <c r="AB66" s="18">
        <v>68.459445651835395</v>
      </c>
      <c r="AC66" s="18">
        <v>69.540489986950504</v>
      </c>
      <c r="AD66" s="18">
        <v>71.546904841030099</v>
      </c>
      <c r="AE66" s="18">
        <v>72.292958493102006</v>
      </c>
      <c r="AF66" s="18">
        <v>72.994993137810496</v>
      </c>
      <c r="AG66" s="12">
        <f t="shared" si="2"/>
        <v>1.034924649229322</v>
      </c>
    </row>
    <row r="67" spans="1:33" ht="18" customHeight="1" x14ac:dyDescent="0.2">
      <c r="A67" s="15" t="s">
        <v>60</v>
      </c>
      <c r="B67" s="18">
        <v>12.231131967418801</v>
      </c>
      <c r="C67" s="18">
        <v>12.231131967418801</v>
      </c>
      <c r="D67" s="18">
        <v>12.231131967418801</v>
      </c>
      <c r="E67" s="18">
        <v>12.231131967418801</v>
      </c>
      <c r="F67" s="18">
        <v>12.231131967418801</v>
      </c>
      <c r="G67" s="18">
        <v>17.774464117168399</v>
      </c>
      <c r="H67" s="18">
        <v>14.2834525630594</v>
      </c>
      <c r="I67" s="18">
        <v>17.889250772986198</v>
      </c>
      <c r="J67" s="18">
        <v>17.889250772986198</v>
      </c>
      <c r="K67" s="18">
        <v>18.465679414157901</v>
      </c>
      <c r="L67" s="18">
        <v>17.217998372660698</v>
      </c>
      <c r="M67" s="18">
        <v>17.217998372660698</v>
      </c>
      <c r="N67" s="18">
        <v>17.217998372660698</v>
      </c>
      <c r="O67" s="18">
        <v>17.217998372660698</v>
      </c>
      <c r="P67" s="18">
        <v>17.217998372660698</v>
      </c>
      <c r="Q67" s="18">
        <v>17.217998372660698</v>
      </c>
      <c r="R67" s="18">
        <v>17.217998372660698</v>
      </c>
      <c r="S67" s="18">
        <v>17.217998372660698</v>
      </c>
      <c r="T67" s="18">
        <v>17.217998372660698</v>
      </c>
      <c r="U67" s="18">
        <v>17.217998372660698</v>
      </c>
      <c r="V67" s="18">
        <v>17.217998372660698</v>
      </c>
      <c r="W67" s="18">
        <v>17.217998372660698</v>
      </c>
      <c r="X67" s="18">
        <v>17.217998372660698</v>
      </c>
      <c r="Y67" s="18">
        <v>17.217998372660698</v>
      </c>
      <c r="Z67" s="18">
        <v>17.217998372660698</v>
      </c>
      <c r="AA67" s="18">
        <v>17.217998372660698</v>
      </c>
      <c r="AB67" s="18">
        <v>17.217998372660698</v>
      </c>
      <c r="AC67" s="18">
        <v>17.217998372660698</v>
      </c>
      <c r="AD67" s="18">
        <v>17.217998372660698</v>
      </c>
      <c r="AE67" s="18">
        <v>17.217998372660698</v>
      </c>
      <c r="AF67" s="18">
        <v>17.217998372660698</v>
      </c>
      <c r="AG67" s="12">
        <f t="shared" si="2"/>
        <v>0</v>
      </c>
    </row>
    <row r="68" spans="1:33" x14ac:dyDescent="0.2">
      <c r="A68" s="15" t="s">
        <v>61</v>
      </c>
      <c r="B68" s="18">
        <v>2124.6197917300801</v>
      </c>
      <c r="C68" s="18">
        <v>1940.69463702045</v>
      </c>
      <c r="D68" s="18">
        <v>1921.9660201459001</v>
      </c>
      <c r="E68" s="18">
        <v>1889.56593038745</v>
      </c>
      <c r="F68" s="18">
        <v>1862.2838788241199</v>
      </c>
      <c r="G68" s="18">
        <v>1803.9159101980099</v>
      </c>
      <c r="H68" s="18">
        <v>1737.94543574675</v>
      </c>
      <c r="I68" s="18">
        <v>1712.19170516907</v>
      </c>
      <c r="J68" s="18">
        <v>1704.5553596893899</v>
      </c>
      <c r="K68" s="18">
        <v>1701.42832460111</v>
      </c>
      <c r="L68" s="18">
        <v>1268.48731084314</v>
      </c>
      <c r="M68" s="18">
        <v>1321.04761000895</v>
      </c>
      <c r="N68" s="18">
        <v>1278.6120263759401</v>
      </c>
      <c r="O68" s="18">
        <v>834.10532849536901</v>
      </c>
      <c r="P68" s="18">
        <v>842.69039237894106</v>
      </c>
      <c r="Q68" s="18">
        <v>845.02781921041105</v>
      </c>
      <c r="R68" s="18">
        <v>849.62417398537002</v>
      </c>
      <c r="S68" s="18">
        <v>860.61763039145706</v>
      </c>
      <c r="T68" s="18">
        <v>870.01534932481695</v>
      </c>
      <c r="U68" s="18">
        <v>943.27340943922195</v>
      </c>
      <c r="V68" s="18">
        <v>767.88041552521895</v>
      </c>
      <c r="W68" s="18">
        <v>753.10700593589195</v>
      </c>
      <c r="X68" s="18">
        <v>744.783565285446</v>
      </c>
      <c r="Y68" s="18">
        <v>700.18711344495</v>
      </c>
      <c r="Z68" s="18">
        <v>701.35844412567303</v>
      </c>
      <c r="AA68" s="18">
        <v>846.19241581959898</v>
      </c>
      <c r="AB68" s="18">
        <v>841.07626282524097</v>
      </c>
      <c r="AC68" s="18">
        <v>810.79634686285101</v>
      </c>
      <c r="AD68" s="18">
        <v>903.99984199111998</v>
      </c>
      <c r="AE68" s="18">
        <v>818.55782677374202</v>
      </c>
      <c r="AF68" s="18">
        <v>924.90637113395496</v>
      </c>
      <c r="AG68" s="12">
        <f t="shared" si="2"/>
        <v>9.4527718623727663E-2</v>
      </c>
    </row>
    <row r="69" spans="1:33" ht="13.5" thickBot="1" x14ac:dyDescent="0.25">
      <c r="A69" s="42" t="s">
        <v>62</v>
      </c>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12" t="e">
        <f t="shared" si="2"/>
        <v>#DIV/0!</v>
      </c>
    </row>
    <row r="70" spans="1:33" ht="13.5" x14ac:dyDescent="0.2">
      <c r="A70" s="13" t="s">
        <v>63</v>
      </c>
      <c r="B70" s="14">
        <f t="shared" ref="B70:AF70" si="4">SUM(B64,B41,B10,B21,B30)</f>
        <v>110632.72157928682</v>
      </c>
      <c r="C70" s="14">
        <f t="shared" si="4"/>
        <v>112805.72201481462</v>
      </c>
      <c r="D70" s="14">
        <f t="shared" si="4"/>
        <v>107675.2069362796</v>
      </c>
      <c r="E70" s="14">
        <f t="shared" si="4"/>
        <v>105960.26188641615</v>
      </c>
      <c r="F70" s="14">
        <f t="shared" si="4"/>
        <v>106684.87888745838</v>
      </c>
      <c r="G70" s="14">
        <f t="shared" si="4"/>
        <v>106789.10161612913</v>
      </c>
      <c r="H70" s="14">
        <f t="shared" si="4"/>
        <v>101270.72082585232</v>
      </c>
      <c r="I70" s="14">
        <f t="shared" si="4"/>
        <v>103528.67349419868</v>
      </c>
      <c r="J70" s="14">
        <f t="shared" si="4"/>
        <v>109601.74073162484</v>
      </c>
      <c r="K70" s="14">
        <f t="shared" si="4"/>
        <v>109966.24561238356</v>
      </c>
      <c r="L70" s="14">
        <f t="shared" si="4"/>
        <v>115289.02119548284</v>
      </c>
      <c r="M70" s="14">
        <f t="shared" si="4"/>
        <v>116210.80552184953</v>
      </c>
      <c r="N70" s="14">
        <f t="shared" si="4"/>
        <v>111986.67084883395</v>
      </c>
      <c r="O70" s="14">
        <f t="shared" si="4"/>
        <v>118837.53355708226</v>
      </c>
      <c r="P70" s="14">
        <f t="shared" si="4"/>
        <v>124163.12763744198</v>
      </c>
      <c r="Q70" s="14">
        <f t="shared" si="4"/>
        <v>118586.21564098395</v>
      </c>
      <c r="R70" s="14">
        <f t="shared" si="4"/>
        <v>123476.86726772116</v>
      </c>
      <c r="S70" s="14">
        <f t="shared" si="4"/>
        <v>127391.87513168318</v>
      </c>
      <c r="T70" s="14">
        <f t="shared" si="4"/>
        <v>125425.1954507401</v>
      </c>
      <c r="U70" s="14">
        <f t="shared" si="4"/>
        <v>136359.89097908098</v>
      </c>
      <c r="V70" s="14">
        <f t="shared" si="4"/>
        <v>139782.89749575866</v>
      </c>
      <c r="W70" s="14">
        <f t="shared" si="4"/>
        <v>138640.84549043153</v>
      </c>
      <c r="X70" s="14">
        <f>SUM(X64,X41,X10,X21,X30)</f>
        <v>132336.20056920146</v>
      </c>
      <c r="Y70" s="14">
        <f t="shared" si="4"/>
        <v>119450.29623084924</v>
      </c>
      <c r="Z70" s="14">
        <f t="shared" si="4"/>
        <v>114840.35460613518</v>
      </c>
      <c r="AA70" s="14">
        <f t="shared" si="4"/>
        <v>114524.19646852549</v>
      </c>
      <c r="AB70" s="14">
        <f t="shared" si="4"/>
        <v>105605.16412278444</v>
      </c>
      <c r="AC70" s="14">
        <f t="shared" si="4"/>
        <v>101783.59785415193</v>
      </c>
      <c r="AD70" s="14">
        <f t="shared" si="4"/>
        <v>93117.057312017074</v>
      </c>
      <c r="AE70" s="14">
        <f t="shared" si="4"/>
        <v>88404.160114196275</v>
      </c>
      <c r="AF70" s="14">
        <f t="shared" si="4"/>
        <v>83274.009019328601</v>
      </c>
      <c r="AG70" s="12">
        <f t="shared" si="2"/>
        <v>-0.29777665499135197</v>
      </c>
    </row>
    <row r="71" spans="1:33" ht="12.75" customHeight="1" x14ac:dyDescent="0.2">
      <c r="B71" s="71"/>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row>
    <row r="72" spans="1:33" ht="12.75" customHeight="1" x14ac:dyDescent="0.2">
      <c r="B72" s="72"/>
      <c r="C72" s="72"/>
      <c r="D72" s="72"/>
      <c r="E72" s="72"/>
      <c r="F72" s="72"/>
      <c r="G72" s="72"/>
      <c r="H72" s="72"/>
      <c r="I72" s="72"/>
      <c r="J72" s="72"/>
      <c r="K72" s="72"/>
      <c r="L72" s="72"/>
      <c r="M72" s="72"/>
      <c r="N72" s="72"/>
      <c r="O72" s="72"/>
      <c r="P72" s="72"/>
      <c r="Q72" s="72"/>
      <c r="R72" s="72"/>
      <c r="S72" s="72"/>
      <c r="T72" s="72"/>
      <c r="U72" s="72"/>
      <c r="V72" s="72"/>
      <c r="W72" s="72"/>
      <c r="X72" s="72"/>
      <c r="Y72" s="72"/>
      <c r="Z72" s="72"/>
      <c r="AA72" s="72"/>
      <c r="AB72" s="72"/>
      <c r="AC72" s="72"/>
      <c r="AD72" s="72"/>
      <c r="AE72" s="72"/>
      <c r="AF72" s="72"/>
    </row>
    <row r="73" spans="1:33" x14ac:dyDescent="0.2">
      <c r="A73" s="59" t="s">
        <v>101</v>
      </c>
    </row>
    <row r="74" spans="1:33" ht="12.75" customHeight="1" x14ac:dyDescent="0.2">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row>
    <row r="75" spans="1:33" ht="12.75" customHeight="1" x14ac:dyDescent="0.2">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row>
    <row r="76" spans="1:33" ht="12.75" customHeight="1" x14ac:dyDescent="0.2">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row>
  </sheetData>
  <mergeCells count="1">
    <mergeCell ref="B8:Z8"/>
  </mergeCells>
  <phoneticPr fontId="12" type="noConversion"/>
  <dataValidations count="1">
    <dataValidation allowBlank="1" showInputMessage="1" showErrorMessage="1" sqref="A47 A42 V2:AF5 B3:B5 C2:T5 A2:A5"/>
  </dataValidations>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B76"/>
  <sheetViews>
    <sheetView zoomScale="80" zoomScaleNormal="80" workbookViewId="0">
      <pane xSplit="1" ySplit="9" topLeftCell="Y10" activePane="bottomRight" state="frozen"/>
      <selection activeCell="A7" sqref="A7"/>
      <selection pane="topRight" activeCell="A7" sqref="A7"/>
      <selection pane="bottomLeft" activeCell="A7" sqref="A7"/>
      <selection pane="bottomRight" activeCell="AG7" sqref="AG7"/>
    </sheetView>
  </sheetViews>
  <sheetFormatPr defaultColWidth="9.140625" defaultRowHeight="12.75" customHeight="1" x14ac:dyDescent="0.2"/>
  <cols>
    <col min="1" max="1" width="56.85546875" style="59" bestFit="1" customWidth="1" collapsed="1"/>
    <col min="2" max="24" width="15.5703125" style="59" customWidth="1" collapsed="1"/>
    <col min="25" max="25" width="15.5703125" style="59" customWidth="1"/>
    <col min="26" max="26" width="15.5703125" style="59" customWidth="1" collapsed="1"/>
    <col min="27" max="32" width="15.5703125" style="59" customWidth="1"/>
    <col min="33" max="33" width="18.5703125" style="59" customWidth="1" collapsed="1"/>
    <col min="34" max="34" width="9.140625" style="59" customWidth="1"/>
    <col min="35" max="35" width="9.140625" style="59"/>
    <col min="36" max="16384" width="9.140625" style="59" collapsed="1"/>
  </cols>
  <sheetData>
    <row r="1" spans="1:33" ht="12.75" customHeight="1" x14ac:dyDescent="0.2">
      <c r="A1" s="58" t="s">
        <v>103</v>
      </c>
      <c r="B1" s="59" t="s">
        <v>110</v>
      </c>
    </row>
    <row r="2" spans="1:33" ht="17.25" customHeight="1" x14ac:dyDescent="0.2">
      <c r="A2" s="60" t="s">
        <v>112</v>
      </c>
      <c r="C2" s="61"/>
      <c r="D2" s="61"/>
      <c r="E2" s="61"/>
      <c r="F2" s="61"/>
      <c r="G2" s="61"/>
      <c r="H2" s="61"/>
      <c r="I2" s="61"/>
      <c r="J2" s="61"/>
      <c r="K2" s="61"/>
      <c r="L2" s="61"/>
      <c r="M2" s="61"/>
      <c r="N2" s="61"/>
      <c r="O2" s="61"/>
      <c r="P2" s="61"/>
      <c r="Q2" s="61"/>
      <c r="R2" s="61"/>
      <c r="S2" s="61"/>
      <c r="T2" s="61"/>
      <c r="U2" s="62"/>
      <c r="V2" s="63"/>
      <c r="W2" s="63"/>
      <c r="X2" s="63"/>
      <c r="Y2" s="63"/>
      <c r="Z2" s="63"/>
      <c r="AA2" s="63"/>
      <c r="AB2" s="63"/>
      <c r="AC2" s="63"/>
      <c r="AD2" s="63"/>
      <c r="AE2" s="63"/>
      <c r="AF2" s="63"/>
    </row>
    <row r="3" spans="1:33" ht="15.75" customHeight="1" x14ac:dyDescent="0.2">
      <c r="A3" s="60" t="s">
        <v>111</v>
      </c>
      <c r="B3" s="64" t="s">
        <v>69</v>
      </c>
      <c r="C3" s="61"/>
      <c r="D3" s="61"/>
      <c r="E3" s="61"/>
      <c r="F3" s="61"/>
      <c r="G3" s="61"/>
      <c r="H3" s="61"/>
      <c r="I3" s="61"/>
      <c r="J3" s="61"/>
      <c r="K3" s="61"/>
      <c r="L3" s="61"/>
      <c r="M3" s="61"/>
      <c r="N3" s="61"/>
      <c r="O3" s="61"/>
      <c r="P3" s="61"/>
      <c r="Q3" s="61"/>
      <c r="R3" s="61"/>
      <c r="S3" s="61"/>
      <c r="T3" s="61"/>
      <c r="U3" s="62"/>
      <c r="V3" s="65"/>
      <c r="W3" s="65"/>
      <c r="X3" s="65"/>
      <c r="Y3" s="65"/>
      <c r="Z3" s="65"/>
      <c r="AA3" s="65"/>
      <c r="AB3" s="65"/>
      <c r="AC3" s="65"/>
      <c r="AD3" s="65"/>
      <c r="AE3" s="65"/>
      <c r="AF3" s="65"/>
    </row>
    <row r="4" spans="1:33" ht="15.75" customHeight="1" x14ac:dyDescent="0.2">
      <c r="A4" s="60" t="s">
        <v>104</v>
      </c>
      <c r="B4" s="66">
        <v>2022</v>
      </c>
      <c r="C4" s="61"/>
      <c r="D4" s="61"/>
      <c r="E4" s="61"/>
      <c r="F4" s="61"/>
      <c r="G4" s="61"/>
      <c r="H4" s="61"/>
      <c r="I4" s="61"/>
      <c r="J4" s="61"/>
      <c r="K4" s="61"/>
      <c r="L4" s="61"/>
      <c r="M4" s="61"/>
      <c r="N4" s="61"/>
      <c r="O4" s="61"/>
      <c r="P4" s="61"/>
      <c r="Q4" s="61"/>
      <c r="R4" s="61"/>
      <c r="S4" s="61"/>
      <c r="T4" s="61"/>
      <c r="U4" s="62"/>
      <c r="V4" s="63"/>
      <c r="W4" s="63"/>
      <c r="X4" s="63"/>
      <c r="Y4" s="63"/>
      <c r="Z4" s="63"/>
      <c r="AA4" s="63"/>
      <c r="AB4" s="63"/>
      <c r="AC4" s="63"/>
      <c r="AD4" s="63"/>
      <c r="AE4" s="63"/>
      <c r="AF4" s="63"/>
    </row>
    <row r="5" spans="1:33" ht="15.75" customHeight="1" x14ac:dyDescent="0.2">
      <c r="A5" s="60" t="s">
        <v>105</v>
      </c>
      <c r="B5" s="67">
        <v>2020</v>
      </c>
      <c r="C5" s="61"/>
      <c r="D5" s="61"/>
      <c r="E5" s="61"/>
      <c r="F5" s="61"/>
      <c r="G5" s="61"/>
      <c r="H5" s="61"/>
      <c r="I5" s="61"/>
      <c r="J5" s="61"/>
      <c r="K5" s="61"/>
      <c r="L5" s="61"/>
      <c r="M5" s="61"/>
      <c r="N5" s="61"/>
      <c r="O5" s="61"/>
      <c r="P5" s="61"/>
      <c r="Q5" s="61"/>
      <c r="R5" s="61"/>
      <c r="S5" s="61"/>
      <c r="T5" s="61"/>
      <c r="U5" s="62"/>
      <c r="V5" s="63"/>
      <c r="W5" s="63"/>
      <c r="X5" s="63"/>
      <c r="Y5" s="63"/>
      <c r="Z5" s="63"/>
      <c r="AA5" s="63"/>
      <c r="AB5" s="63"/>
      <c r="AC5" s="63"/>
      <c r="AD5" s="63"/>
      <c r="AE5" s="63"/>
      <c r="AF5" s="63"/>
    </row>
    <row r="6" spans="1:33" ht="12.75" customHeight="1" thickBot="1" x14ac:dyDescent="0.25">
      <c r="A6" s="25"/>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row>
    <row r="7" spans="1:33" ht="60" customHeight="1" x14ac:dyDescent="0.2">
      <c r="A7" s="6" t="s">
        <v>2</v>
      </c>
      <c r="B7" s="7" t="s">
        <v>3</v>
      </c>
      <c r="C7" s="7" t="s">
        <v>4</v>
      </c>
      <c r="D7" s="7" t="s">
        <v>5</v>
      </c>
      <c r="E7" s="7" t="s">
        <v>6</v>
      </c>
      <c r="F7" s="7" t="s">
        <v>7</v>
      </c>
      <c r="G7" s="7" t="s">
        <v>8</v>
      </c>
      <c r="H7" s="7" t="s">
        <v>9</v>
      </c>
      <c r="I7" s="7" t="s">
        <v>10</v>
      </c>
      <c r="J7" s="7" t="s">
        <v>11</v>
      </c>
      <c r="K7" s="7" t="s">
        <v>12</v>
      </c>
      <c r="L7" s="7" t="s">
        <v>13</v>
      </c>
      <c r="M7" s="7" t="s">
        <v>14</v>
      </c>
      <c r="N7" s="7" t="s">
        <v>15</v>
      </c>
      <c r="O7" s="7" t="s">
        <v>16</v>
      </c>
      <c r="P7" s="7" t="s">
        <v>17</v>
      </c>
      <c r="Q7" s="7" t="s">
        <v>18</v>
      </c>
      <c r="R7" s="7" t="s">
        <v>19</v>
      </c>
      <c r="S7" s="7" t="s">
        <v>20</v>
      </c>
      <c r="T7" s="7" t="s">
        <v>21</v>
      </c>
      <c r="U7" s="7" t="s">
        <v>22</v>
      </c>
      <c r="V7" s="7" t="s">
        <v>23</v>
      </c>
      <c r="W7" s="7" t="s">
        <v>1</v>
      </c>
      <c r="X7" s="7" t="s">
        <v>24</v>
      </c>
      <c r="Y7" s="7" t="s">
        <v>25</v>
      </c>
      <c r="Z7" s="7" t="s">
        <v>66</v>
      </c>
      <c r="AA7" s="7" t="s">
        <v>67</v>
      </c>
      <c r="AB7" s="7" t="s">
        <v>71</v>
      </c>
      <c r="AC7" s="7" t="s">
        <v>90</v>
      </c>
      <c r="AD7" s="7" t="s">
        <v>91</v>
      </c>
      <c r="AE7" s="7" t="s">
        <v>92</v>
      </c>
      <c r="AF7" s="7" t="s">
        <v>93</v>
      </c>
      <c r="AG7" s="8" t="s">
        <v>79</v>
      </c>
    </row>
    <row r="8" spans="1:33" ht="12.75" customHeight="1" thickBot="1" x14ac:dyDescent="0.25">
      <c r="A8" s="9"/>
      <c r="B8" s="79"/>
      <c r="C8" s="79"/>
      <c r="D8" s="79"/>
      <c r="E8" s="79"/>
      <c r="F8" s="79"/>
      <c r="G8" s="79"/>
      <c r="H8" s="79"/>
      <c r="I8" s="79"/>
      <c r="J8" s="79"/>
      <c r="K8" s="79"/>
      <c r="L8" s="79"/>
      <c r="M8" s="79"/>
      <c r="N8" s="79"/>
      <c r="O8" s="79"/>
      <c r="P8" s="79"/>
      <c r="Q8" s="79"/>
      <c r="R8" s="79"/>
      <c r="S8" s="79"/>
      <c r="T8" s="79"/>
      <c r="U8" s="79"/>
      <c r="V8" s="79"/>
      <c r="W8" s="79"/>
      <c r="X8" s="79"/>
      <c r="Y8" s="79"/>
      <c r="Z8" s="80"/>
      <c r="AA8" s="57"/>
      <c r="AB8" s="57"/>
      <c r="AC8" s="57"/>
      <c r="AD8" s="57"/>
      <c r="AE8" s="57"/>
      <c r="AF8" s="57"/>
      <c r="AG8" s="10" t="s">
        <v>26</v>
      </c>
    </row>
    <row r="9" spans="1:33" ht="15" customHeight="1" thickTop="1" thickBot="1" x14ac:dyDescent="0.25">
      <c r="A9" s="52" t="s">
        <v>102</v>
      </c>
      <c r="B9" s="44">
        <f>B70</f>
        <v>82367.010325818352</v>
      </c>
      <c r="C9" s="44">
        <f t="shared" ref="C9:AB9" si="0">C70</f>
        <v>81247.145696005507</v>
      </c>
      <c r="D9" s="44">
        <f t="shared" si="0"/>
        <v>72190.72033433085</v>
      </c>
      <c r="E9" s="44">
        <f t="shared" si="0"/>
        <v>70578.356269130672</v>
      </c>
      <c r="F9" s="44">
        <f t="shared" si="0"/>
        <v>76654.055157542753</v>
      </c>
      <c r="G9" s="44">
        <f t="shared" si="0"/>
        <v>74666.916560798985</v>
      </c>
      <c r="H9" s="44">
        <f t="shared" si="0"/>
        <v>76440.265955060953</v>
      </c>
      <c r="I9" s="44">
        <f t="shared" si="0"/>
        <v>80451.646680553575</v>
      </c>
      <c r="J9" s="44">
        <f t="shared" si="0"/>
        <v>71463.81186215271</v>
      </c>
      <c r="K9" s="44">
        <f t="shared" si="0"/>
        <v>71519.663325184403</v>
      </c>
      <c r="L9" s="44">
        <f t="shared" si="0"/>
        <v>71956.476681790504</v>
      </c>
      <c r="M9" s="44">
        <f t="shared" si="0"/>
        <v>71839.179556830059</v>
      </c>
      <c r="N9" s="44">
        <f t="shared" si="0"/>
        <v>72596.849937941719</v>
      </c>
      <c r="O9" s="44">
        <f t="shared" si="0"/>
        <v>82793.112169462722</v>
      </c>
      <c r="P9" s="44">
        <f t="shared" si="0"/>
        <v>74996.994422255681</v>
      </c>
      <c r="Q9" s="44">
        <f t="shared" si="0"/>
        <v>78534.04241525082</v>
      </c>
      <c r="R9" s="44">
        <f t="shared" si="0"/>
        <v>82413.048858141497</v>
      </c>
      <c r="S9" s="44">
        <f t="shared" si="0"/>
        <v>87300.201717859687</v>
      </c>
      <c r="T9" s="44">
        <f t="shared" si="0"/>
        <v>85067.619068300104</v>
      </c>
      <c r="U9" s="44">
        <f t="shared" si="0"/>
        <v>89189.909890781957</v>
      </c>
      <c r="V9" s="44">
        <f t="shared" si="0"/>
        <v>84663.088608984399</v>
      </c>
      <c r="W9" s="44">
        <f t="shared" si="0"/>
        <v>74231.633022266004</v>
      </c>
      <c r="X9" s="44">
        <f t="shared" si="0"/>
        <v>76414.12472533503</v>
      </c>
      <c r="Y9" s="44">
        <f t="shared" si="0"/>
        <v>80765.935130375641</v>
      </c>
      <c r="Z9" s="44">
        <f t="shared" si="0"/>
        <v>81925.269205877674</v>
      </c>
      <c r="AA9" s="44">
        <f t="shared" si="0"/>
        <v>83380.409945111067</v>
      </c>
      <c r="AB9" s="44">
        <f t="shared" si="0"/>
        <v>88291.768129782446</v>
      </c>
      <c r="AC9" s="44">
        <f t="shared" ref="AC9:AF9" si="1">AC70</f>
        <v>85223.377536807413</v>
      </c>
      <c r="AD9" s="44">
        <f t="shared" si="1"/>
        <v>87097.504862494709</v>
      </c>
      <c r="AE9" s="44">
        <f t="shared" si="1"/>
        <v>91216.667732490503</v>
      </c>
      <c r="AF9" s="44">
        <f t="shared" si="1"/>
        <v>82115.841822691975</v>
      </c>
      <c r="AG9" s="12">
        <f>AF9/Q9-1</f>
        <v>4.5608239398938544E-2</v>
      </c>
    </row>
    <row r="10" spans="1:33" ht="12" customHeight="1" x14ac:dyDescent="0.2">
      <c r="A10" s="13" t="s">
        <v>27</v>
      </c>
      <c r="B10" s="14">
        <v>32796.556135503197</v>
      </c>
      <c r="C10" s="14">
        <v>34692.144680397003</v>
      </c>
      <c r="D10" s="14">
        <v>35811.996295618002</v>
      </c>
      <c r="E10" s="14">
        <v>37015.543910949003</v>
      </c>
      <c r="F10" s="14">
        <v>38505.315769764202</v>
      </c>
      <c r="G10" s="14">
        <v>41201.143187284499</v>
      </c>
      <c r="H10" s="14">
        <v>42886.781036491499</v>
      </c>
      <c r="I10" s="14">
        <v>43755.158466687601</v>
      </c>
      <c r="J10" s="14">
        <v>44361.874982347603</v>
      </c>
      <c r="K10" s="14">
        <v>44838.236641894597</v>
      </c>
      <c r="L10" s="14">
        <v>46163.882738321801</v>
      </c>
      <c r="M10" s="14">
        <v>47418.693207222401</v>
      </c>
      <c r="N10" s="14">
        <v>48267.5748576388</v>
      </c>
      <c r="O10" s="14">
        <v>48387.736793422402</v>
      </c>
      <c r="P10" s="14">
        <v>48560.6911142053</v>
      </c>
      <c r="Q10" s="14">
        <v>50553.334072417201</v>
      </c>
      <c r="R10" s="14">
        <v>50601.977464002201</v>
      </c>
      <c r="S10" s="14">
        <v>52047.793697507797</v>
      </c>
      <c r="T10" s="14">
        <v>53051.460933781003</v>
      </c>
      <c r="U10" s="14">
        <v>57251.0041299324</v>
      </c>
      <c r="V10" s="14">
        <v>56757.603100708802</v>
      </c>
      <c r="W10" s="14">
        <v>59545.437921754798</v>
      </c>
      <c r="X10" s="14">
        <v>62207.565944856397</v>
      </c>
      <c r="Y10" s="14">
        <v>66580.536063985302</v>
      </c>
      <c r="Z10" s="14">
        <v>67654.030439211099</v>
      </c>
      <c r="AA10" s="14">
        <v>68106.797135836197</v>
      </c>
      <c r="AB10" s="14">
        <v>71807.340397185602</v>
      </c>
      <c r="AC10" s="14">
        <v>78024.510841741299</v>
      </c>
      <c r="AD10" s="14">
        <v>82345.863064381701</v>
      </c>
      <c r="AE10" s="14">
        <v>84103.201956749632</v>
      </c>
      <c r="AF10" s="14">
        <v>80011.270359012429</v>
      </c>
      <c r="AG10" s="12">
        <f t="shared" ref="AG10:AG70" si="2">AF10/Q10-1</f>
        <v>0.5827100591307588</v>
      </c>
    </row>
    <row r="11" spans="1:33" ht="12" customHeight="1" x14ac:dyDescent="0.2">
      <c r="A11" s="40" t="s">
        <v>28</v>
      </c>
      <c r="B11" s="16">
        <v>30476.134929925902</v>
      </c>
      <c r="C11" s="16">
        <v>32032.931843766499</v>
      </c>
      <c r="D11" s="16">
        <v>32808.491344636597</v>
      </c>
      <c r="E11" s="16">
        <v>33942.187521744701</v>
      </c>
      <c r="F11" s="16">
        <v>35152.721514644298</v>
      </c>
      <c r="G11" s="16">
        <v>37063.540917922197</v>
      </c>
      <c r="H11" s="16">
        <v>38749.549128271297</v>
      </c>
      <c r="I11" s="16">
        <v>39659.277060738103</v>
      </c>
      <c r="J11" s="16">
        <v>40253.368843328499</v>
      </c>
      <c r="K11" s="16">
        <v>40624.114346173599</v>
      </c>
      <c r="L11" s="16">
        <v>41624.1970076363</v>
      </c>
      <c r="M11" s="16">
        <v>42777.620940876499</v>
      </c>
      <c r="N11" s="16">
        <v>43818.754288531098</v>
      </c>
      <c r="O11" s="16">
        <v>44357.636733014297</v>
      </c>
      <c r="P11" s="16">
        <v>44624.548310277103</v>
      </c>
      <c r="Q11" s="16">
        <v>46841.4346105519</v>
      </c>
      <c r="R11" s="16">
        <v>46624.870243875601</v>
      </c>
      <c r="S11" s="16">
        <v>47854.466946186301</v>
      </c>
      <c r="T11" s="16">
        <v>48723.227671826797</v>
      </c>
      <c r="U11" s="16">
        <v>53155.0300976777</v>
      </c>
      <c r="V11" s="16">
        <v>51754.364155488103</v>
      </c>
      <c r="W11" s="16">
        <v>55050.506415634802</v>
      </c>
      <c r="X11" s="16">
        <v>56857.154847916398</v>
      </c>
      <c r="Y11" s="16">
        <v>60787.882536923498</v>
      </c>
      <c r="Z11" s="16">
        <v>62287.377203967597</v>
      </c>
      <c r="AA11" s="16">
        <v>62373.708549630101</v>
      </c>
      <c r="AB11" s="16">
        <v>65084.465443164001</v>
      </c>
      <c r="AC11" s="16">
        <v>67856.612400864906</v>
      </c>
      <c r="AD11" s="16">
        <v>70121.173574637301</v>
      </c>
      <c r="AE11" s="16">
        <v>71245.070199164591</v>
      </c>
      <c r="AF11" s="16">
        <v>70688.091911167023</v>
      </c>
      <c r="AG11" s="12">
        <f t="shared" si="2"/>
        <v>0.50909323121463967</v>
      </c>
    </row>
    <row r="12" spans="1:33" ht="12" customHeight="1" x14ac:dyDescent="0.2">
      <c r="A12" s="50" t="s">
        <v>29</v>
      </c>
      <c r="B12" s="18">
        <v>13356.824897762401</v>
      </c>
      <c r="C12" s="18">
        <v>14481.34654579</v>
      </c>
      <c r="D12" s="18">
        <v>14821.710023415901</v>
      </c>
      <c r="E12" s="18">
        <v>15525.8893560295</v>
      </c>
      <c r="F12" s="18">
        <v>16079.3279064365</v>
      </c>
      <c r="G12" s="18">
        <v>16968.522736350798</v>
      </c>
      <c r="H12" s="18">
        <v>18207.793538743299</v>
      </c>
      <c r="I12" s="18">
        <v>18420.4535967505</v>
      </c>
      <c r="J12" s="18">
        <v>19082.0386482592</v>
      </c>
      <c r="K12" s="18">
        <v>18996.2899520346</v>
      </c>
      <c r="L12" s="18">
        <v>19595.129385075499</v>
      </c>
      <c r="M12" s="18">
        <v>20320.343837311299</v>
      </c>
      <c r="N12" s="18">
        <v>20781.501068031601</v>
      </c>
      <c r="O12" s="18">
        <v>21169.388743410898</v>
      </c>
      <c r="P12" s="18">
        <v>20666.892839519998</v>
      </c>
      <c r="Q12" s="18">
        <v>22548.048255708902</v>
      </c>
      <c r="R12" s="18">
        <v>23011.955457603901</v>
      </c>
      <c r="S12" s="18">
        <v>23025.007964299399</v>
      </c>
      <c r="T12" s="18">
        <v>22970.325005861199</v>
      </c>
      <c r="U12" s="18">
        <v>26393.215322035201</v>
      </c>
      <c r="V12" s="18">
        <v>25606.530476904099</v>
      </c>
      <c r="W12" s="18">
        <v>27767.686056643801</v>
      </c>
      <c r="X12" s="18">
        <v>27305.638230127901</v>
      </c>
      <c r="Y12" s="18">
        <v>28538.994579597998</v>
      </c>
      <c r="Z12" s="18">
        <v>28570.036398722099</v>
      </c>
      <c r="AA12" s="18">
        <v>30068.817558148199</v>
      </c>
      <c r="AB12" s="18">
        <v>31843.004149006199</v>
      </c>
      <c r="AC12" s="18">
        <v>33771.753957733003</v>
      </c>
      <c r="AD12" s="18">
        <v>35330.730626005497</v>
      </c>
      <c r="AE12" s="18">
        <v>36464.581261946463</v>
      </c>
      <c r="AF12" s="18">
        <v>36535.749867437778</v>
      </c>
      <c r="AG12" s="12">
        <f t="shared" si="2"/>
        <v>0.62035088150866247</v>
      </c>
    </row>
    <row r="13" spans="1:33" x14ac:dyDescent="0.2">
      <c r="A13" s="50" t="s">
        <v>30</v>
      </c>
      <c r="B13" s="18">
        <v>8395.0712074485491</v>
      </c>
      <c r="C13" s="18">
        <v>8800.6036792509803</v>
      </c>
      <c r="D13" s="18">
        <v>9042.5025967334004</v>
      </c>
      <c r="E13" s="18">
        <v>9245.3671878001005</v>
      </c>
      <c r="F13" s="18">
        <v>9551.4756646785208</v>
      </c>
      <c r="G13" s="18">
        <v>9928.13991520337</v>
      </c>
      <c r="H13" s="18">
        <v>9996.4052679327397</v>
      </c>
      <c r="I13" s="18">
        <v>10466.871729946</v>
      </c>
      <c r="J13" s="18">
        <v>10386.495519338399</v>
      </c>
      <c r="K13" s="18">
        <v>10747.410100139699</v>
      </c>
      <c r="L13" s="18">
        <v>10948.7363803843</v>
      </c>
      <c r="M13" s="18">
        <v>11007.7804767856</v>
      </c>
      <c r="N13" s="18">
        <v>11431.4198085726</v>
      </c>
      <c r="O13" s="18">
        <v>11175.8047102826</v>
      </c>
      <c r="P13" s="18">
        <v>11658.6007941592</v>
      </c>
      <c r="Q13" s="18">
        <v>11535.102248805601</v>
      </c>
      <c r="R13" s="18">
        <v>10730.5349475313</v>
      </c>
      <c r="S13" s="18">
        <v>11587.2258371073</v>
      </c>
      <c r="T13" s="18">
        <v>12233.8497350828</v>
      </c>
      <c r="U13" s="18">
        <v>13017.9071967378</v>
      </c>
      <c r="V13" s="18">
        <v>12126.380351011399</v>
      </c>
      <c r="W13" s="18">
        <v>12860.058201899799</v>
      </c>
      <c r="X13" s="18">
        <v>14267.465720883099</v>
      </c>
      <c r="Y13" s="18">
        <v>16564.373860568401</v>
      </c>
      <c r="Z13" s="18">
        <v>17591.855510961799</v>
      </c>
      <c r="AA13" s="18">
        <v>15734.5923184352</v>
      </c>
      <c r="AB13" s="18">
        <v>15669.896454584799</v>
      </c>
      <c r="AC13" s="18">
        <v>16007.8330443534</v>
      </c>
      <c r="AD13" s="18">
        <v>16495.463379682202</v>
      </c>
      <c r="AE13" s="18">
        <v>16649.800476009783</v>
      </c>
      <c r="AF13" s="18">
        <v>16874.754701576487</v>
      </c>
      <c r="AG13" s="12">
        <f t="shared" si="2"/>
        <v>0.4629046485759396</v>
      </c>
    </row>
    <row r="14" spans="1:33" ht="12" customHeight="1" x14ac:dyDescent="0.2">
      <c r="A14" s="50" t="s">
        <v>31</v>
      </c>
      <c r="B14" s="18">
        <v>6969.2874653414901</v>
      </c>
      <c r="C14" s="18">
        <v>6961.3229152594004</v>
      </c>
      <c r="D14" s="18">
        <v>7099.3868800950404</v>
      </c>
      <c r="E14" s="18">
        <v>7283.95254534164</v>
      </c>
      <c r="F14" s="18">
        <v>7635.8790488794402</v>
      </c>
      <c r="G14" s="18">
        <v>8231.84715986212</v>
      </c>
      <c r="H14" s="18">
        <v>8594.2240074440706</v>
      </c>
      <c r="I14" s="18">
        <v>8807.5707286980596</v>
      </c>
      <c r="J14" s="18">
        <v>8814.9900838369504</v>
      </c>
      <c r="K14" s="18">
        <v>8914.1457117626396</v>
      </c>
      <c r="L14" s="18">
        <v>9090.6288155516595</v>
      </c>
      <c r="M14" s="18">
        <v>9337.1812259151702</v>
      </c>
      <c r="N14" s="18">
        <v>9522.5960289477298</v>
      </c>
      <c r="O14" s="18">
        <v>9766.4402915319297</v>
      </c>
      <c r="P14" s="18">
        <v>10037.2342958686</v>
      </c>
      <c r="Q14" s="18">
        <v>10296.1435452189</v>
      </c>
      <c r="R14" s="18">
        <v>10608.3593889229</v>
      </c>
      <c r="S14" s="18">
        <v>10964.7937990957</v>
      </c>
      <c r="T14" s="18">
        <v>11171.063925073</v>
      </c>
      <c r="U14" s="18">
        <v>11163.917783695</v>
      </c>
      <c r="V14" s="18">
        <v>11349.636637399301</v>
      </c>
      <c r="W14" s="18">
        <v>11662.035018303301</v>
      </c>
      <c r="X14" s="18">
        <v>12308.207075390201</v>
      </c>
      <c r="Y14" s="18">
        <v>12669.4471513963</v>
      </c>
      <c r="Z14" s="18">
        <v>13074.8969207626</v>
      </c>
      <c r="AA14" s="18">
        <v>13323.884916487201</v>
      </c>
      <c r="AB14" s="18">
        <v>14166.8269042296</v>
      </c>
      <c r="AC14" s="18">
        <v>14687.264406505499</v>
      </c>
      <c r="AD14" s="18">
        <v>14887.113809702099</v>
      </c>
      <c r="AE14" s="18">
        <v>14832.707840672399</v>
      </c>
      <c r="AF14" s="18">
        <v>14132.460619956901</v>
      </c>
      <c r="AG14" s="12">
        <f t="shared" si="2"/>
        <v>0.37259747379099295</v>
      </c>
    </row>
    <row r="15" spans="1:33" ht="12" customHeight="1" x14ac:dyDescent="0.2">
      <c r="A15" s="50" t="s">
        <v>32</v>
      </c>
      <c r="B15" s="18">
        <v>1754.95135937341</v>
      </c>
      <c r="C15" s="18">
        <v>1789.65870346614</v>
      </c>
      <c r="D15" s="18">
        <v>1844.89184439223</v>
      </c>
      <c r="E15" s="18">
        <v>1886.97843257351</v>
      </c>
      <c r="F15" s="18">
        <v>1886.0388946498499</v>
      </c>
      <c r="G15" s="18">
        <v>1935.03110650597</v>
      </c>
      <c r="H15" s="18">
        <v>1951.1263141511599</v>
      </c>
      <c r="I15" s="18">
        <v>1964.38100534352</v>
      </c>
      <c r="J15" s="18">
        <v>1969.8445918938601</v>
      </c>
      <c r="K15" s="18">
        <v>1966.26858223672</v>
      </c>
      <c r="L15" s="18">
        <v>1989.70242662482</v>
      </c>
      <c r="M15" s="18">
        <v>2112.3154008643601</v>
      </c>
      <c r="N15" s="18">
        <v>2083.2373829790899</v>
      </c>
      <c r="O15" s="18">
        <v>2246.0029877888401</v>
      </c>
      <c r="P15" s="18">
        <v>2261.8203807294199</v>
      </c>
      <c r="Q15" s="18">
        <v>2462.1405608186601</v>
      </c>
      <c r="R15" s="18">
        <v>2274.0204498174899</v>
      </c>
      <c r="S15" s="18">
        <v>2277.4393456839298</v>
      </c>
      <c r="T15" s="18">
        <v>2347.9890058097099</v>
      </c>
      <c r="U15" s="18">
        <v>2579.9897952096799</v>
      </c>
      <c r="V15" s="18">
        <v>2671.8166901733398</v>
      </c>
      <c r="W15" s="18">
        <v>2760.7271387879</v>
      </c>
      <c r="X15" s="18">
        <v>2975.84382151513</v>
      </c>
      <c r="Y15" s="18">
        <v>3015.0669453607702</v>
      </c>
      <c r="Z15" s="18">
        <v>3050.5883735211501</v>
      </c>
      <c r="AA15" s="18">
        <v>3246.4137565595602</v>
      </c>
      <c r="AB15" s="18">
        <v>3404.7379353432498</v>
      </c>
      <c r="AC15" s="18">
        <v>3389.7609922729198</v>
      </c>
      <c r="AD15" s="18">
        <v>3407.8657592475602</v>
      </c>
      <c r="AE15" s="18">
        <v>3297.98062053597</v>
      </c>
      <c r="AF15" s="18">
        <v>3145.1267221958901</v>
      </c>
      <c r="AG15" s="12">
        <f t="shared" si="2"/>
        <v>0.27739527638915051</v>
      </c>
    </row>
    <row r="16" spans="1:33" ht="12" customHeight="1" x14ac:dyDescent="0.2">
      <c r="A16" s="50" t="s">
        <v>113</v>
      </c>
      <c r="B16" s="18" t="s">
        <v>100</v>
      </c>
      <c r="C16" s="18" t="s">
        <v>100</v>
      </c>
      <c r="D16" s="18" t="s">
        <v>100</v>
      </c>
      <c r="E16" s="18" t="s">
        <v>100</v>
      </c>
      <c r="F16" s="18" t="s">
        <v>100</v>
      </c>
      <c r="G16" s="18" t="s">
        <v>100</v>
      </c>
      <c r="H16" s="18" t="s">
        <v>100</v>
      </c>
      <c r="I16" s="18" t="s">
        <v>100</v>
      </c>
      <c r="J16" s="18" t="s">
        <v>100</v>
      </c>
      <c r="K16" s="18" t="s">
        <v>100</v>
      </c>
      <c r="L16" s="18" t="s">
        <v>100</v>
      </c>
      <c r="M16" s="18" t="s">
        <v>100</v>
      </c>
      <c r="N16" s="18" t="s">
        <v>100</v>
      </c>
      <c r="O16" s="18" t="s">
        <v>100</v>
      </c>
      <c r="P16" s="18" t="s">
        <v>100</v>
      </c>
      <c r="Q16" s="18" t="s">
        <v>100</v>
      </c>
      <c r="R16" s="18" t="s">
        <v>100</v>
      </c>
      <c r="S16" s="18" t="s">
        <v>100</v>
      </c>
      <c r="T16" s="18" t="s">
        <v>100</v>
      </c>
      <c r="U16" s="18" t="s">
        <v>100</v>
      </c>
      <c r="V16" s="18" t="s">
        <v>100</v>
      </c>
      <c r="W16" s="18" t="s">
        <v>100</v>
      </c>
      <c r="X16" s="18" t="s">
        <v>100</v>
      </c>
      <c r="Y16" s="18" t="s">
        <v>100</v>
      </c>
      <c r="Z16" s="18" t="s">
        <v>100</v>
      </c>
      <c r="AA16" s="18" t="s">
        <v>100</v>
      </c>
      <c r="AB16" s="18" t="s">
        <v>100</v>
      </c>
      <c r="AC16" s="18" t="s">
        <v>100</v>
      </c>
      <c r="AD16" s="18" t="s">
        <v>100</v>
      </c>
      <c r="AE16" s="18" t="s">
        <v>100</v>
      </c>
      <c r="AF16" s="18" t="s">
        <v>100</v>
      </c>
      <c r="AG16" s="12" t="e">
        <f t="shared" si="2"/>
        <v>#VALUE!</v>
      </c>
    </row>
    <row r="17" spans="1:54" ht="12" customHeight="1" x14ac:dyDescent="0.2">
      <c r="A17" s="40" t="s">
        <v>33</v>
      </c>
      <c r="B17" s="16">
        <v>2320.4212055773</v>
      </c>
      <c r="C17" s="16">
        <v>2659.2128366304601</v>
      </c>
      <c r="D17" s="16">
        <v>3003.5049509814598</v>
      </c>
      <c r="E17" s="16">
        <v>3073.3563892042798</v>
      </c>
      <c r="F17" s="16">
        <v>3352.59425511989</v>
      </c>
      <c r="G17" s="16">
        <v>4137.6022693622999</v>
      </c>
      <c r="H17" s="16">
        <v>4137.2319082202503</v>
      </c>
      <c r="I17" s="16">
        <v>4095.8814059494998</v>
      </c>
      <c r="J17" s="16">
        <v>4108.5061390191504</v>
      </c>
      <c r="K17" s="16">
        <v>4214.1222957210102</v>
      </c>
      <c r="L17" s="16">
        <v>4539.6857306854799</v>
      </c>
      <c r="M17" s="16">
        <v>4641.0722663458901</v>
      </c>
      <c r="N17" s="16">
        <v>4448.8205691077101</v>
      </c>
      <c r="O17" s="16">
        <v>4030.10006040807</v>
      </c>
      <c r="P17" s="16">
        <v>3936.1428039282</v>
      </c>
      <c r="Q17" s="16">
        <v>3711.89946186525</v>
      </c>
      <c r="R17" s="16">
        <v>3977.1072201265802</v>
      </c>
      <c r="S17" s="16">
        <v>4193.3267513214696</v>
      </c>
      <c r="T17" s="16">
        <v>4328.2332619542003</v>
      </c>
      <c r="U17" s="16">
        <v>4095.97403225475</v>
      </c>
      <c r="V17" s="16">
        <v>5003.2389452207199</v>
      </c>
      <c r="W17" s="16">
        <v>4494.9315061200396</v>
      </c>
      <c r="X17" s="16">
        <v>5350.4110969400899</v>
      </c>
      <c r="Y17" s="16">
        <v>5792.6535270617596</v>
      </c>
      <c r="Z17" s="16">
        <v>5366.6532352435397</v>
      </c>
      <c r="AA17" s="16">
        <v>5733.0885862060404</v>
      </c>
      <c r="AB17" s="16">
        <v>6722.8749540216304</v>
      </c>
      <c r="AC17" s="16">
        <v>10167.898440876401</v>
      </c>
      <c r="AD17" s="16">
        <v>12224.6894897444</v>
      </c>
      <c r="AE17" s="16">
        <v>12858.131757585001</v>
      </c>
      <c r="AF17" s="16">
        <v>9310.7614478453997</v>
      </c>
      <c r="AG17" s="12">
        <f t="shared" si="2"/>
        <v>1.5083549658337705</v>
      </c>
    </row>
    <row r="18" spans="1:54" s="73" customFormat="1" ht="12" customHeight="1" x14ac:dyDescent="0.2">
      <c r="A18" s="50" t="s">
        <v>34</v>
      </c>
      <c r="B18" s="18" t="s">
        <v>100</v>
      </c>
      <c r="C18" s="18" t="s">
        <v>100</v>
      </c>
      <c r="D18" s="18" t="s">
        <v>100</v>
      </c>
      <c r="E18" s="18" t="s">
        <v>100</v>
      </c>
      <c r="F18" s="18" t="s">
        <v>100</v>
      </c>
      <c r="G18" s="18" t="s">
        <v>100</v>
      </c>
      <c r="H18" s="18" t="s">
        <v>100</v>
      </c>
      <c r="I18" s="18" t="s">
        <v>100</v>
      </c>
      <c r="J18" s="18" t="s">
        <v>100</v>
      </c>
      <c r="K18" s="18" t="s">
        <v>100</v>
      </c>
      <c r="L18" s="18" t="s">
        <v>100</v>
      </c>
      <c r="M18" s="18" t="s">
        <v>100</v>
      </c>
      <c r="N18" s="18" t="s">
        <v>100</v>
      </c>
      <c r="O18" s="18" t="s">
        <v>100</v>
      </c>
      <c r="P18" s="18" t="s">
        <v>100</v>
      </c>
      <c r="Q18" s="18" t="s">
        <v>100</v>
      </c>
      <c r="R18" s="18" t="s">
        <v>100</v>
      </c>
      <c r="S18" s="18" t="s">
        <v>100</v>
      </c>
      <c r="T18" s="18" t="s">
        <v>100</v>
      </c>
      <c r="U18" s="18" t="s">
        <v>100</v>
      </c>
      <c r="V18" s="18" t="s">
        <v>100</v>
      </c>
      <c r="W18" s="18" t="s">
        <v>100</v>
      </c>
      <c r="X18" s="18" t="s">
        <v>100</v>
      </c>
      <c r="Y18" s="18" t="s">
        <v>100</v>
      </c>
      <c r="Z18" s="18" t="s">
        <v>100</v>
      </c>
      <c r="AA18" s="18" t="s">
        <v>100</v>
      </c>
      <c r="AB18" s="18" t="s">
        <v>100</v>
      </c>
      <c r="AC18" s="18" t="s">
        <v>100</v>
      </c>
      <c r="AD18" s="18" t="s">
        <v>100</v>
      </c>
      <c r="AE18" s="18" t="s">
        <v>100</v>
      </c>
      <c r="AF18" s="18" t="s">
        <v>100</v>
      </c>
      <c r="AG18" s="12" t="e">
        <f t="shared" si="2"/>
        <v>#VALUE!</v>
      </c>
      <c r="AH18" s="28"/>
      <c r="AI18" s="28"/>
      <c r="AJ18" s="28"/>
      <c r="AK18" s="28"/>
      <c r="AL18" s="28"/>
      <c r="AM18" s="28"/>
      <c r="AN18" s="28"/>
      <c r="AO18" s="28"/>
      <c r="AP18" s="28"/>
      <c r="AQ18" s="28"/>
      <c r="AR18" s="28"/>
      <c r="AS18" s="28"/>
      <c r="AT18" s="28"/>
      <c r="AU18" s="28"/>
      <c r="AV18" s="28"/>
      <c r="AW18" s="28"/>
      <c r="AX18" s="28"/>
      <c r="AY18" s="28"/>
      <c r="AZ18" s="28"/>
      <c r="BA18" s="28"/>
      <c r="BB18" s="28"/>
    </row>
    <row r="19" spans="1:54" s="73" customFormat="1" ht="12.75" customHeight="1" x14ac:dyDescent="0.2">
      <c r="A19" s="50" t="s">
        <v>35</v>
      </c>
      <c r="B19" s="18" t="s">
        <v>100</v>
      </c>
      <c r="C19" s="18" t="s">
        <v>100</v>
      </c>
      <c r="D19" s="18" t="s">
        <v>100</v>
      </c>
      <c r="E19" s="18" t="s">
        <v>100</v>
      </c>
      <c r="F19" s="18" t="s">
        <v>100</v>
      </c>
      <c r="G19" s="18" t="s">
        <v>100</v>
      </c>
      <c r="H19" s="18" t="s">
        <v>100</v>
      </c>
      <c r="I19" s="18" t="s">
        <v>100</v>
      </c>
      <c r="J19" s="18" t="s">
        <v>100</v>
      </c>
      <c r="K19" s="18" t="s">
        <v>100</v>
      </c>
      <c r="L19" s="18" t="s">
        <v>100</v>
      </c>
      <c r="M19" s="18" t="s">
        <v>100</v>
      </c>
      <c r="N19" s="18" t="s">
        <v>100</v>
      </c>
      <c r="O19" s="18" t="s">
        <v>100</v>
      </c>
      <c r="P19" s="18" t="s">
        <v>100</v>
      </c>
      <c r="Q19" s="18" t="s">
        <v>100</v>
      </c>
      <c r="R19" s="18" t="s">
        <v>100</v>
      </c>
      <c r="S19" s="18" t="s">
        <v>100</v>
      </c>
      <c r="T19" s="18" t="s">
        <v>100</v>
      </c>
      <c r="U19" s="18" t="s">
        <v>100</v>
      </c>
      <c r="V19" s="18" t="s">
        <v>100</v>
      </c>
      <c r="W19" s="18" t="s">
        <v>100</v>
      </c>
      <c r="X19" s="18" t="s">
        <v>100</v>
      </c>
      <c r="Y19" s="18" t="s">
        <v>100</v>
      </c>
      <c r="Z19" s="18" t="s">
        <v>100</v>
      </c>
      <c r="AA19" s="18" t="s">
        <v>100</v>
      </c>
      <c r="AB19" s="18" t="s">
        <v>100</v>
      </c>
      <c r="AC19" s="18" t="s">
        <v>100</v>
      </c>
      <c r="AD19" s="18" t="s">
        <v>100</v>
      </c>
      <c r="AE19" s="18" t="s">
        <v>100</v>
      </c>
      <c r="AF19" s="18" t="s">
        <v>100</v>
      </c>
      <c r="AG19" s="12" t="e">
        <f t="shared" si="2"/>
        <v>#VALUE!</v>
      </c>
      <c r="AH19" s="28"/>
      <c r="AI19" s="28"/>
      <c r="AJ19" s="28"/>
      <c r="AK19" s="28"/>
      <c r="AL19" s="28"/>
      <c r="AM19" s="28"/>
      <c r="AN19" s="28"/>
      <c r="AO19" s="28"/>
      <c r="AP19" s="28"/>
      <c r="AQ19" s="28"/>
      <c r="AR19" s="28"/>
      <c r="AS19" s="28"/>
      <c r="AT19" s="28"/>
      <c r="AU19" s="28"/>
      <c r="AV19" s="28"/>
      <c r="AW19" s="28"/>
      <c r="AX19" s="28"/>
      <c r="AY19" s="28"/>
      <c r="AZ19" s="28"/>
      <c r="BA19" s="28"/>
      <c r="BB19" s="28"/>
    </row>
    <row r="20" spans="1:54" ht="12" customHeight="1" thickBot="1" x14ac:dyDescent="0.25">
      <c r="A20" s="49" t="s">
        <v>36</v>
      </c>
      <c r="B20" s="75">
        <v>0</v>
      </c>
      <c r="C20" s="75">
        <v>0</v>
      </c>
      <c r="D20" s="75">
        <v>0</v>
      </c>
      <c r="E20" s="75">
        <v>0</v>
      </c>
      <c r="F20" s="75">
        <v>0</v>
      </c>
      <c r="G20" s="75">
        <v>0</v>
      </c>
      <c r="H20" s="75">
        <v>0</v>
      </c>
      <c r="I20" s="75">
        <v>0</v>
      </c>
      <c r="J20" s="75">
        <v>0</v>
      </c>
      <c r="K20" s="75">
        <v>0</v>
      </c>
      <c r="L20" s="75">
        <v>0</v>
      </c>
      <c r="M20" s="75">
        <v>0</v>
      </c>
      <c r="N20" s="75">
        <v>0</v>
      </c>
      <c r="O20" s="75">
        <v>0</v>
      </c>
      <c r="P20" s="75">
        <v>0</v>
      </c>
      <c r="Q20" s="75">
        <v>0</v>
      </c>
      <c r="R20" s="75">
        <v>0</v>
      </c>
      <c r="S20" s="75">
        <v>0</v>
      </c>
      <c r="T20" s="75">
        <v>0</v>
      </c>
      <c r="U20" s="75">
        <v>0</v>
      </c>
      <c r="V20" s="75">
        <v>0</v>
      </c>
      <c r="W20" s="75">
        <v>0</v>
      </c>
      <c r="X20" s="75">
        <v>0</v>
      </c>
      <c r="Y20" s="75">
        <v>0</v>
      </c>
      <c r="Z20" s="75">
        <v>0</v>
      </c>
      <c r="AA20" s="75">
        <v>0</v>
      </c>
      <c r="AB20" s="75">
        <v>0</v>
      </c>
      <c r="AC20" s="75">
        <v>0</v>
      </c>
      <c r="AD20" s="75">
        <v>0</v>
      </c>
      <c r="AE20" s="75">
        <v>0</v>
      </c>
      <c r="AF20" s="75">
        <v>12.417</v>
      </c>
      <c r="AG20" s="77" t="e">
        <f t="shared" si="2"/>
        <v>#DIV/0!</v>
      </c>
    </row>
    <row r="21" spans="1:54" ht="12" customHeight="1" x14ac:dyDescent="0.2">
      <c r="A21" s="48" t="s">
        <v>37</v>
      </c>
      <c r="B21" s="14">
        <v>1797.28925047761</v>
      </c>
      <c r="C21" s="14">
        <v>1608.5021098829</v>
      </c>
      <c r="D21" s="14">
        <v>1788.0541654196099</v>
      </c>
      <c r="E21" s="14">
        <v>1982.3101104759901</v>
      </c>
      <c r="F21" s="14">
        <v>1978.9433889341501</v>
      </c>
      <c r="G21" s="14">
        <v>1996.96047909966</v>
      </c>
      <c r="H21" s="14">
        <v>2173.82564220932</v>
      </c>
      <c r="I21" s="14">
        <v>2266.8549323082898</v>
      </c>
      <c r="J21" s="14">
        <v>2546.0338339061</v>
      </c>
      <c r="K21" s="14">
        <v>2627.1898058847501</v>
      </c>
      <c r="L21" s="14">
        <v>3070.3121226548901</v>
      </c>
      <c r="M21" s="14">
        <v>4336.7561166023097</v>
      </c>
      <c r="N21" s="14">
        <v>4495.4708339967801</v>
      </c>
      <c r="O21" s="14">
        <v>5263.5891889025797</v>
      </c>
      <c r="P21" s="14">
        <v>5226.54985632429</v>
      </c>
      <c r="Q21" s="14">
        <v>3735.82620452541</v>
      </c>
      <c r="R21" s="14">
        <v>4600.8536029386996</v>
      </c>
      <c r="S21" s="14">
        <v>5263.2749374282503</v>
      </c>
      <c r="T21" s="14">
        <v>4717.3392915720697</v>
      </c>
      <c r="U21" s="14">
        <v>4792.5018472870797</v>
      </c>
      <c r="V21" s="14">
        <v>5423.0417903492998</v>
      </c>
      <c r="W21" s="14">
        <v>5223.0778782848502</v>
      </c>
      <c r="X21" s="14">
        <v>5403.9207458045603</v>
      </c>
      <c r="Y21" s="14">
        <v>4692.7961755546403</v>
      </c>
      <c r="Z21" s="14">
        <v>4794.1224308929804</v>
      </c>
      <c r="AA21" s="14">
        <v>4745.6035216505798</v>
      </c>
      <c r="AB21" s="14">
        <v>4632.9089544737899</v>
      </c>
      <c r="AC21" s="14">
        <v>4727.6959825287304</v>
      </c>
      <c r="AD21" s="14">
        <v>4794.0034702314797</v>
      </c>
      <c r="AE21" s="14">
        <v>4425.9967771049896</v>
      </c>
      <c r="AF21" s="14">
        <v>4539.9883225399899</v>
      </c>
      <c r="AG21" s="76">
        <f t="shared" si="2"/>
        <v>0.21525683315793831</v>
      </c>
    </row>
    <row r="22" spans="1:54" ht="12" customHeight="1" x14ac:dyDescent="0.2">
      <c r="A22" s="46" t="s">
        <v>38</v>
      </c>
      <c r="B22" s="18">
        <v>775.01219079351495</v>
      </c>
      <c r="C22" s="18">
        <v>764.872657697308</v>
      </c>
      <c r="D22" s="18">
        <v>762.285567665489</v>
      </c>
      <c r="E22" s="18">
        <v>788.92642215401895</v>
      </c>
      <c r="F22" s="18">
        <v>885.51932529630096</v>
      </c>
      <c r="G22" s="18">
        <v>862.99223253075297</v>
      </c>
      <c r="H22" s="18">
        <v>943.10257474518903</v>
      </c>
      <c r="I22" s="18">
        <v>956.67662814996004</v>
      </c>
      <c r="J22" s="18">
        <v>1073.87493269437</v>
      </c>
      <c r="K22" s="18">
        <v>1204.2659822954199</v>
      </c>
      <c r="L22" s="18">
        <v>1090.3561068663</v>
      </c>
      <c r="M22" s="18">
        <v>1211.79535679434</v>
      </c>
      <c r="N22" s="18">
        <v>1220.36375467518</v>
      </c>
      <c r="O22" s="18">
        <v>1235.68774079372</v>
      </c>
      <c r="P22" s="18">
        <v>1255.6191780300301</v>
      </c>
      <c r="Q22" s="18">
        <v>1290.5167652295499</v>
      </c>
      <c r="R22" s="18">
        <v>1258.7112851853601</v>
      </c>
      <c r="S22" s="18">
        <v>1351.8092824248299</v>
      </c>
      <c r="T22" s="18">
        <v>1341.0966515274899</v>
      </c>
      <c r="U22" s="18">
        <v>1329.8740456272001</v>
      </c>
      <c r="V22" s="18">
        <v>1322.65443692341</v>
      </c>
      <c r="W22" s="18">
        <v>1223.63223757336</v>
      </c>
      <c r="X22" s="18">
        <v>1381.77463285459</v>
      </c>
      <c r="Y22" s="18">
        <v>1388.6746164839401</v>
      </c>
      <c r="Z22" s="18">
        <v>1492.79844110776</v>
      </c>
      <c r="AA22" s="18">
        <v>1343.71189951565</v>
      </c>
      <c r="AB22" s="18">
        <v>1238.5369811585001</v>
      </c>
      <c r="AC22" s="18">
        <v>1179.0821961383199</v>
      </c>
      <c r="AD22" s="18">
        <v>1111.5125460531599</v>
      </c>
      <c r="AE22" s="18">
        <v>994.86836226722198</v>
      </c>
      <c r="AF22" s="18">
        <v>966.81449878777505</v>
      </c>
      <c r="AG22" s="12">
        <f t="shared" si="2"/>
        <v>-0.25083150809295884</v>
      </c>
    </row>
    <row r="23" spans="1:54" ht="12" customHeight="1" x14ac:dyDescent="0.2">
      <c r="A23" s="46" t="s">
        <v>39</v>
      </c>
      <c r="B23" s="18">
        <v>901.80695120533505</v>
      </c>
      <c r="C23" s="18">
        <v>720.13186243071505</v>
      </c>
      <c r="D23" s="18">
        <v>900.81495232869804</v>
      </c>
      <c r="E23" s="18">
        <v>1065.2687713489099</v>
      </c>
      <c r="F23" s="18">
        <v>964.774235048376</v>
      </c>
      <c r="G23" s="18">
        <v>993.857617800497</v>
      </c>
      <c r="H23" s="18">
        <v>1075.11232534225</v>
      </c>
      <c r="I23" s="18">
        <v>1141.05063012355</v>
      </c>
      <c r="J23" s="18">
        <v>1293.57599234186</v>
      </c>
      <c r="K23" s="18">
        <v>1211.44214556151</v>
      </c>
      <c r="L23" s="18">
        <v>1438.2529280700001</v>
      </c>
      <c r="M23" s="18">
        <v>1705.2458250019199</v>
      </c>
      <c r="N23" s="18">
        <v>1735.7084173231499</v>
      </c>
      <c r="O23" s="18">
        <v>1889.9897514888801</v>
      </c>
      <c r="P23" s="18">
        <v>1850.65048209937</v>
      </c>
      <c r="Q23" s="18">
        <v>1939.1299994528999</v>
      </c>
      <c r="R23" s="18">
        <v>2799.6594720489602</v>
      </c>
      <c r="S23" s="18">
        <v>3306.5451790321699</v>
      </c>
      <c r="T23" s="18">
        <v>2711.8428182462198</v>
      </c>
      <c r="U23" s="18">
        <v>2687.8947071552402</v>
      </c>
      <c r="V23" s="18">
        <v>3232.6543560609898</v>
      </c>
      <c r="W23" s="18">
        <v>3063.1985007635799</v>
      </c>
      <c r="X23" s="18">
        <v>2991.86538076836</v>
      </c>
      <c r="Y23" s="18">
        <v>2176.7538174337301</v>
      </c>
      <c r="Z23" s="18">
        <v>2101.9370954086899</v>
      </c>
      <c r="AA23" s="18">
        <v>2126.86684884443</v>
      </c>
      <c r="AB23" s="18">
        <v>2064.8583546341301</v>
      </c>
      <c r="AC23" s="18">
        <v>2232.6946553876001</v>
      </c>
      <c r="AD23" s="18">
        <v>2379.4647813967699</v>
      </c>
      <c r="AE23" s="18">
        <v>2040.62071526723</v>
      </c>
      <c r="AF23" s="18">
        <v>2146.3374292237199</v>
      </c>
      <c r="AG23" s="12">
        <f t="shared" si="2"/>
        <v>0.10685587342224645</v>
      </c>
    </row>
    <row r="24" spans="1:54" ht="12" customHeight="1" x14ac:dyDescent="0.2">
      <c r="A24" s="46" t="s">
        <v>40</v>
      </c>
      <c r="B24" s="18" t="s">
        <v>100</v>
      </c>
      <c r="C24" s="18" t="s">
        <v>100</v>
      </c>
      <c r="D24" s="18" t="s">
        <v>100</v>
      </c>
      <c r="E24" s="18" t="s">
        <v>100</v>
      </c>
      <c r="F24" s="18" t="s">
        <v>100</v>
      </c>
      <c r="G24" s="18" t="s">
        <v>100</v>
      </c>
      <c r="H24" s="18" t="s">
        <v>100</v>
      </c>
      <c r="I24" s="18" t="s">
        <v>100</v>
      </c>
      <c r="J24" s="18" t="s">
        <v>100</v>
      </c>
      <c r="K24" s="18" t="s">
        <v>100</v>
      </c>
      <c r="L24" s="18" t="s">
        <v>100</v>
      </c>
      <c r="M24" s="18" t="s">
        <v>100</v>
      </c>
      <c r="N24" s="18" t="s">
        <v>100</v>
      </c>
      <c r="O24" s="18" t="s">
        <v>100</v>
      </c>
      <c r="P24" s="18" t="s">
        <v>100</v>
      </c>
      <c r="Q24" s="18" t="s">
        <v>100</v>
      </c>
      <c r="R24" s="18" t="s">
        <v>100</v>
      </c>
      <c r="S24" s="18" t="s">
        <v>100</v>
      </c>
      <c r="T24" s="18" t="s">
        <v>100</v>
      </c>
      <c r="U24" s="18" t="s">
        <v>100</v>
      </c>
      <c r="V24" s="18" t="s">
        <v>100</v>
      </c>
      <c r="W24" s="18" t="s">
        <v>100</v>
      </c>
      <c r="X24" s="18" t="s">
        <v>100</v>
      </c>
      <c r="Y24" s="18" t="s">
        <v>100</v>
      </c>
      <c r="Z24" s="18" t="s">
        <v>100</v>
      </c>
      <c r="AA24" s="18" t="s">
        <v>100</v>
      </c>
      <c r="AB24" s="18" t="s">
        <v>100</v>
      </c>
      <c r="AC24" s="18" t="s">
        <v>100</v>
      </c>
      <c r="AD24" s="18" t="s">
        <v>100</v>
      </c>
      <c r="AE24" s="18" t="s">
        <v>100</v>
      </c>
      <c r="AF24" s="18" t="s">
        <v>100</v>
      </c>
      <c r="AG24" s="12" t="e">
        <f t="shared" si="2"/>
        <v>#VALUE!</v>
      </c>
    </row>
    <row r="25" spans="1:54" ht="13.5" customHeight="1" x14ac:dyDescent="0.2">
      <c r="A25" s="47" t="s">
        <v>41</v>
      </c>
      <c r="B25" s="18">
        <v>46.972661384007999</v>
      </c>
      <c r="C25" s="18">
        <v>43.467238890399798</v>
      </c>
      <c r="D25" s="18">
        <v>43.233544057655699</v>
      </c>
      <c r="E25" s="18">
        <v>44.6357130524935</v>
      </c>
      <c r="F25" s="18">
        <v>45.570492386180099</v>
      </c>
      <c r="G25" s="18">
        <v>45.103102722038599</v>
      </c>
      <c r="H25" s="18">
        <v>46.738966549235499</v>
      </c>
      <c r="I25" s="18">
        <v>46.972661384007999</v>
      </c>
      <c r="J25" s="18">
        <v>46.972661384007999</v>
      </c>
      <c r="K25" s="18">
        <v>45.570492386180099</v>
      </c>
      <c r="L25" s="18">
        <v>47.6737458775184</v>
      </c>
      <c r="M25" s="18">
        <v>49.309609710118899</v>
      </c>
      <c r="N25" s="18">
        <v>50.244389038401799</v>
      </c>
      <c r="O25" s="18">
        <v>51.646714105199997</v>
      </c>
      <c r="P25" s="18">
        <v>75.329945277999997</v>
      </c>
      <c r="Q25" s="18">
        <v>36.5277356</v>
      </c>
      <c r="R25" s="18">
        <v>35.914947599999998</v>
      </c>
      <c r="S25" s="18">
        <v>31.824587699999999</v>
      </c>
      <c r="T25" s="18">
        <v>33.342630700000001</v>
      </c>
      <c r="U25" s="18">
        <v>32.093378800000004</v>
      </c>
      <c r="V25" s="18">
        <v>32.789728799999999</v>
      </c>
      <c r="W25" s="18">
        <v>33.488864200000002</v>
      </c>
      <c r="X25" s="18">
        <v>35.544489400000003</v>
      </c>
      <c r="Y25" s="18">
        <v>35.548667500000001</v>
      </c>
      <c r="Z25" s="18">
        <v>36.611019059999997</v>
      </c>
      <c r="AA25" s="18">
        <v>35.834170999999998</v>
      </c>
      <c r="AB25" s="18">
        <v>35.430287999999997</v>
      </c>
      <c r="AC25" s="18">
        <v>35.068185999999997</v>
      </c>
      <c r="AD25" s="18">
        <v>33.814756000000003</v>
      </c>
      <c r="AE25" s="18">
        <v>35.764536</v>
      </c>
      <c r="AF25" s="18">
        <v>37.087600999999999</v>
      </c>
      <c r="AG25" s="12">
        <f t="shared" si="2"/>
        <v>1.5327131310050257E-2</v>
      </c>
    </row>
    <row r="26" spans="1:54" ht="13.5" customHeight="1" x14ac:dyDescent="0.2">
      <c r="A26" s="46" t="s">
        <v>42</v>
      </c>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12" t="e">
        <f t="shared" si="2"/>
        <v>#DIV/0!</v>
      </c>
    </row>
    <row r="27" spans="1:54" ht="12.75" customHeight="1" x14ac:dyDescent="0.2">
      <c r="A27" s="47" t="s">
        <v>43</v>
      </c>
      <c r="B27" s="69"/>
      <c r="C27" s="69"/>
      <c r="D27" s="69"/>
      <c r="E27" s="69"/>
      <c r="F27" s="18">
        <v>0.12229764733514401</v>
      </c>
      <c r="G27" s="18">
        <v>9.5978329739736594</v>
      </c>
      <c r="H27" s="18">
        <v>24.538901536232</v>
      </c>
      <c r="I27" s="18">
        <v>41.2376376208341</v>
      </c>
      <c r="J27" s="18">
        <v>58.933557940655298</v>
      </c>
      <c r="K27" s="18">
        <v>88.278269840862507</v>
      </c>
      <c r="L27" s="18">
        <v>112.47634148762</v>
      </c>
      <c r="M27" s="18">
        <v>151.545465875318</v>
      </c>
      <c r="N27" s="18">
        <v>190.00882964989199</v>
      </c>
      <c r="O27" s="18">
        <v>238.14076226699601</v>
      </c>
      <c r="P27" s="18">
        <v>287.85309730648203</v>
      </c>
      <c r="Q27" s="18">
        <v>365.431921089767</v>
      </c>
      <c r="R27" s="18">
        <v>407.52264473343502</v>
      </c>
      <c r="S27" s="18">
        <v>469.64785456266702</v>
      </c>
      <c r="T27" s="18">
        <v>527.51991086684097</v>
      </c>
      <c r="U27" s="18">
        <v>635.80723294241898</v>
      </c>
      <c r="V27" s="18">
        <v>691.77541647151702</v>
      </c>
      <c r="W27" s="18">
        <v>784.82038419224398</v>
      </c>
      <c r="X27" s="18">
        <v>837.28550661292195</v>
      </c>
      <c r="Y27" s="18">
        <v>891.55316979988004</v>
      </c>
      <c r="Z27" s="18">
        <v>945.61228466016303</v>
      </c>
      <c r="AA27" s="18">
        <v>992.56767577658695</v>
      </c>
      <c r="AB27" s="18">
        <v>1021.95442410033</v>
      </c>
      <c r="AC27" s="18">
        <v>1035.1913107031401</v>
      </c>
      <c r="AD27" s="18">
        <v>1024.1083485737099</v>
      </c>
      <c r="AE27" s="18">
        <v>1105.13189648415</v>
      </c>
      <c r="AF27" s="18">
        <v>1138.8958324319699</v>
      </c>
      <c r="AG27" s="12">
        <f t="shared" si="2"/>
        <v>2.1165745702664118</v>
      </c>
    </row>
    <row r="28" spans="1:54" ht="12.75" customHeight="1" x14ac:dyDescent="0.2">
      <c r="A28" s="47" t="s">
        <v>44</v>
      </c>
      <c r="B28" s="18">
        <v>21.420301985256899</v>
      </c>
      <c r="C28" s="18">
        <v>23.333559714012502</v>
      </c>
      <c r="D28" s="18">
        <v>25.197450217923102</v>
      </c>
      <c r="E28" s="18">
        <v>27.055290010153399</v>
      </c>
      <c r="F28" s="18">
        <v>28.9647182535385</v>
      </c>
      <c r="G28" s="18">
        <v>31.149190983369198</v>
      </c>
      <c r="H28" s="18">
        <v>27.820559650906901</v>
      </c>
      <c r="I28" s="18">
        <v>25.998065722624499</v>
      </c>
      <c r="J28" s="18">
        <v>23.687965559506502</v>
      </c>
      <c r="K28" s="18">
        <v>20.901024521006001</v>
      </c>
      <c r="L28" s="18">
        <v>21.1754716210339</v>
      </c>
      <c r="M28" s="18">
        <v>22.081206720018699</v>
      </c>
      <c r="N28" s="18">
        <v>22.724663315213299</v>
      </c>
      <c r="O28" s="18">
        <v>23.128901985269799</v>
      </c>
      <c r="P28" s="18">
        <v>23.394308552079099</v>
      </c>
      <c r="Q28" s="18">
        <v>19.976902080945202</v>
      </c>
      <c r="R28" s="18">
        <v>19.021819016714598</v>
      </c>
      <c r="S28" s="18">
        <v>18.012475636445998</v>
      </c>
      <c r="T28" s="18">
        <v>16.798486172231801</v>
      </c>
      <c r="U28" s="18">
        <v>15.6854038900716</v>
      </c>
      <c r="V28" s="18">
        <v>13.7418230356396</v>
      </c>
      <c r="W28" s="18">
        <v>12.8987558452227</v>
      </c>
      <c r="X28" s="18">
        <v>12.694724823145901</v>
      </c>
      <c r="Y28" s="18">
        <v>12.1408261550796</v>
      </c>
      <c r="Z28" s="18">
        <v>11.6500839933497</v>
      </c>
      <c r="AA28" s="18">
        <v>12.720206874782299</v>
      </c>
      <c r="AB28" s="18">
        <v>12.711835312682499</v>
      </c>
      <c r="AC28" s="18">
        <v>12.4068270424536</v>
      </c>
      <c r="AD28" s="18">
        <v>15.501511425978499</v>
      </c>
      <c r="AE28" s="18">
        <v>14.585226910508</v>
      </c>
      <c r="AF28" s="18">
        <v>9.7423635790892593</v>
      </c>
      <c r="AG28" s="12">
        <f t="shared" si="2"/>
        <v>-0.51231859977018512</v>
      </c>
    </row>
    <row r="29" spans="1:54" ht="12" customHeight="1" thickBot="1" x14ac:dyDescent="0.25">
      <c r="A29" s="49" t="s">
        <v>45</v>
      </c>
      <c r="B29" s="23" t="s">
        <v>100</v>
      </c>
      <c r="C29" s="23" t="s">
        <v>100</v>
      </c>
      <c r="D29" s="23" t="s">
        <v>100</v>
      </c>
      <c r="E29" s="23" t="s">
        <v>100</v>
      </c>
      <c r="F29" s="23" t="s">
        <v>100</v>
      </c>
      <c r="G29" s="23" t="s">
        <v>100</v>
      </c>
      <c r="H29" s="23" t="s">
        <v>100</v>
      </c>
      <c r="I29" s="23" t="s">
        <v>100</v>
      </c>
      <c r="J29" s="23" t="s">
        <v>100</v>
      </c>
      <c r="K29" s="23" t="s">
        <v>100</v>
      </c>
      <c r="L29" s="23" t="s">
        <v>100</v>
      </c>
      <c r="M29" s="23" t="s">
        <v>100</v>
      </c>
      <c r="N29" s="23" t="s">
        <v>100</v>
      </c>
      <c r="O29" s="23" t="s">
        <v>100</v>
      </c>
      <c r="P29" s="23" t="s">
        <v>100</v>
      </c>
      <c r="Q29" s="23" t="s">
        <v>100</v>
      </c>
      <c r="R29" s="23" t="s">
        <v>100</v>
      </c>
      <c r="S29" s="23" t="s">
        <v>100</v>
      </c>
      <c r="T29" s="23" t="s">
        <v>100</v>
      </c>
      <c r="U29" s="23" t="s">
        <v>100</v>
      </c>
      <c r="V29" s="23" t="s">
        <v>100</v>
      </c>
      <c r="W29" s="23" t="s">
        <v>100</v>
      </c>
      <c r="X29" s="23" t="s">
        <v>100</v>
      </c>
      <c r="Y29" s="23" t="s">
        <v>100</v>
      </c>
      <c r="Z29" s="23" t="s">
        <v>100</v>
      </c>
      <c r="AA29" s="23" t="s">
        <v>100</v>
      </c>
      <c r="AB29" s="23" t="s">
        <v>100</v>
      </c>
      <c r="AC29" s="23" t="s">
        <v>100</v>
      </c>
      <c r="AD29" s="23" t="s">
        <v>100</v>
      </c>
      <c r="AE29" s="23" t="s">
        <v>100</v>
      </c>
      <c r="AF29" s="23" t="s">
        <v>100</v>
      </c>
      <c r="AG29" s="12" t="e">
        <f t="shared" si="2"/>
        <v>#VALUE!</v>
      </c>
    </row>
    <row r="30" spans="1:54" ht="12" customHeight="1" x14ac:dyDescent="0.2">
      <c r="A30" s="48" t="s">
        <v>46</v>
      </c>
      <c r="B30" s="14">
        <v>12688.501529901299</v>
      </c>
      <c r="C30" s="14">
        <v>12223.2628596756</v>
      </c>
      <c r="D30" s="14">
        <v>12006.941289891</v>
      </c>
      <c r="E30" s="14">
        <v>11753.699540133201</v>
      </c>
      <c r="F30" s="14">
        <v>11737.9157527487</v>
      </c>
      <c r="G30" s="14">
        <v>11425.1031246076</v>
      </c>
      <c r="H30" s="14">
        <v>11471.7192611725</v>
      </c>
      <c r="I30" s="14">
        <v>11138.601899745699</v>
      </c>
      <c r="J30" s="14">
        <v>11250.378390100201</v>
      </c>
      <c r="K30" s="14">
        <v>11068.596066434</v>
      </c>
      <c r="L30" s="14">
        <v>11413.815698795799</v>
      </c>
      <c r="M30" s="14">
        <v>10476.317790909399</v>
      </c>
      <c r="N30" s="14">
        <v>10646.3778349731</v>
      </c>
      <c r="O30" s="14">
        <v>10369.4621216709</v>
      </c>
      <c r="P30" s="14">
        <v>11530.7868480818</v>
      </c>
      <c r="Q30" s="14">
        <v>11451.313153426199</v>
      </c>
      <c r="R30" s="14">
        <v>11091.3455854115</v>
      </c>
      <c r="S30" s="14">
        <v>10542.2326470797</v>
      </c>
      <c r="T30" s="14">
        <v>9775.7960658579595</v>
      </c>
      <c r="U30" s="14">
        <v>9838.14488434339</v>
      </c>
      <c r="V30" s="14">
        <v>9737.8167648927392</v>
      </c>
      <c r="W30" s="14">
        <v>8757.0480938054807</v>
      </c>
      <c r="X30" s="14">
        <v>9233.1091365538105</v>
      </c>
      <c r="Y30" s="14">
        <v>9002.7653121809308</v>
      </c>
      <c r="Z30" s="14">
        <v>9696.4688742988801</v>
      </c>
      <c r="AA30" s="14">
        <v>9877.4808622315104</v>
      </c>
      <c r="AB30" s="14">
        <v>9889.4883915400205</v>
      </c>
      <c r="AC30" s="14">
        <v>9996.7855218895293</v>
      </c>
      <c r="AD30" s="14">
        <v>9770.5197795009608</v>
      </c>
      <c r="AE30" s="14">
        <v>9873.7428221887094</v>
      </c>
      <c r="AF30" s="14">
        <v>9758.5582861132807</v>
      </c>
      <c r="AG30" s="12">
        <f t="shared" si="2"/>
        <v>-0.14782189995445638</v>
      </c>
    </row>
    <row r="31" spans="1:54" ht="12" customHeight="1" x14ac:dyDescent="0.2">
      <c r="A31" s="45" t="s">
        <v>47</v>
      </c>
      <c r="B31" s="18">
        <v>9534.4207519323609</v>
      </c>
      <c r="C31" s="18">
        <v>9154.8168869462206</v>
      </c>
      <c r="D31" s="18">
        <v>8942.4104106590803</v>
      </c>
      <c r="E31" s="18">
        <v>8672.6000621369094</v>
      </c>
      <c r="F31" s="18">
        <v>8563.3847363755194</v>
      </c>
      <c r="G31" s="18">
        <v>8371.3329230159798</v>
      </c>
      <c r="H31" s="18">
        <v>8259.4537529565896</v>
      </c>
      <c r="I31" s="18">
        <v>7856.0377081391198</v>
      </c>
      <c r="J31" s="18">
        <v>7860.8698376798202</v>
      </c>
      <c r="K31" s="18">
        <v>7592.6866774013097</v>
      </c>
      <c r="L31" s="18">
        <v>7923.0078491078202</v>
      </c>
      <c r="M31" s="18">
        <v>7330.16491097365</v>
      </c>
      <c r="N31" s="18">
        <v>7237.9924812315403</v>
      </c>
      <c r="O31" s="18">
        <v>7225.3584621976897</v>
      </c>
      <c r="P31" s="18">
        <v>7652.9285667676304</v>
      </c>
      <c r="Q31" s="18">
        <v>7770.5476893394598</v>
      </c>
      <c r="R31" s="18">
        <v>7484.1980775334596</v>
      </c>
      <c r="S31" s="18">
        <v>7232.1505906295997</v>
      </c>
      <c r="T31" s="18">
        <v>6469.7610937702002</v>
      </c>
      <c r="U31" s="18">
        <v>6284.6447708636297</v>
      </c>
      <c r="V31" s="18">
        <v>6164.9552010549696</v>
      </c>
      <c r="W31" s="18">
        <v>5589.34909926609</v>
      </c>
      <c r="X31" s="18">
        <v>5627.6371001440803</v>
      </c>
      <c r="Y31" s="18">
        <v>5650.7132854910296</v>
      </c>
      <c r="Z31" s="18">
        <v>5630.4936089506</v>
      </c>
      <c r="AA31" s="18">
        <v>5897.1709830405298</v>
      </c>
      <c r="AB31" s="18">
        <v>5814.0659525255896</v>
      </c>
      <c r="AC31" s="18">
        <v>5801.4719505727699</v>
      </c>
      <c r="AD31" s="18">
        <v>5676.5798065597301</v>
      </c>
      <c r="AE31" s="18">
        <v>5623.0748531883501</v>
      </c>
      <c r="AF31" s="18">
        <v>5533.2285352080999</v>
      </c>
      <c r="AG31" s="12">
        <f t="shared" si="2"/>
        <v>-0.28792296805549167</v>
      </c>
    </row>
    <row r="32" spans="1:54" ht="12" customHeight="1" x14ac:dyDescent="0.2">
      <c r="A32" s="45" t="s">
        <v>48</v>
      </c>
      <c r="B32" s="18">
        <v>930.17935165576102</v>
      </c>
      <c r="C32" s="18">
        <v>878.07617215698895</v>
      </c>
      <c r="D32" s="18">
        <v>901.20334066317503</v>
      </c>
      <c r="E32" s="18">
        <v>869.43996547987399</v>
      </c>
      <c r="F32" s="18">
        <v>863.46331245595297</v>
      </c>
      <c r="G32" s="18">
        <v>862.43554796340504</v>
      </c>
      <c r="H32" s="18">
        <v>846.973797483863</v>
      </c>
      <c r="I32" s="18">
        <v>813.91892698131596</v>
      </c>
      <c r="J32" s="18">
        <v>846.84648585928801</v>
      </c>
      <c r="K32" s="18">
        <v>803.73294546725106</v>
      </c>
      <c r="L32" s="18">
        <v>846.447072914302</v>
      </c>
      <c r="M32" s="18">
        <v>831.47217053217298</v>
      </c>
      <c r="N32" s="18">
        <v>854.67490248605804</v>
      </c>
      <c r="O32" s="18">
        <v>778.01849422907605</v>
      </c>
      <c r="P32" s="18">
        <v>816.53732478091297</v>
      </c>
      <c r="Q32" s="18">
        <v>835.76437019475202</v>
      </c>
      <c r="R32" s="18">
        <v>905.57907343578404</v>
      </c>
      <c r="S32" s="18">
        <v>874.35922794362205</v>
      </c>
      <c r="T32" s="18">
        <v>775.88607255178499</v>
      </c>
      <c r="U32" s="18">
        <v>785.46536858290801</v>
      </c>
      <c r="V32" s="18">
        <v>806.89280868937101</v>
      </c>
      <c r="W32" s="18">
        <v>816.18066472759403</v>
      </c>
      <c r="X32" s="18">
        <v>782.96251405307805</v>
      </c>
      <c r="Y32" s="18">
        <v>805.40261326019004</v>
      </c>
      <c r="Z32" s="18">
        <v>808.99405423007602</v>
      </c>
      <c r="AA32" s="18">
        <v>894.46232158438499</v>
      </c>
      <c r="AB32" s="18">
        <v>845.34545720126596</v>
      </c>
      <c r="AC32" s="18">
        <v>856.14879947532597</v>
      </c>
      <c r="AD32" s="18">
        <v>885.44525168924702</v>
      </c>
      <c r="AE32" s="18">
        <v>857.37940011114097</v>
      </c>
      <c r="AF32" s="18">
        <v>888.44652322035301</v>
      </c>
      <c r="AG32" s="12">
        <f t="shared" si="2"/>
        <v>6.3034696027212567E-2</v>
      </c>
    </row>
    <row r="33" spans="1:33" ht="12" customHeight="1" x14ac:dyDescent="0.2">
      <c r="A33" s="45" t="s">
        <v>49</v>
      </c>
      <c r="B33" s="18"/>
      <c r="C33" s="18"/>
      <c r="D33" s="18"/>
      <c r="E33" s="69"/>
      <c r="F33" s="69"/>
      <c r="G33" s="69"/>
      <c r="H33" s="69"/>
      <c r="I33" s="69"/>
      <c r="J33" s="69"/>
      <c r="K33" s="69"/>
      <c r="L33" s="69"/>
      <c r="M33" s="69">
        <v>2.2245999999999998E-2</v>
      </c>
      <c r="N33" s="69"/>
      <c r="O33" s="69"/>
      <c r="P33" s="69"/>
      <c r="Q33" s="69"/>
      <c r="R33" s="69"/>
      <c r="S33" s="69"/>
      <c r="T33" s="69"/>
      <c r="U33" s="69"/>
      <c r="V33" s="18"/>
      <c r="W33" s="18">
        <v>0.98327319999999996</v>
      </c>
      <c r="X33" s="18">
        <v>0.37373279999999998</v>
      </c>
      <c r="Y33" s="18"/>
      <c r="Z33" s="18"/>
      <c r="AA33" s="18">
        <v>0.1156792</v>
      </c>
      <c r="AB33" s="18">
        <v>1.1478936E-2</v>
      </c>
      <c r="AC33" s="18"/>
      <c r="AD33" s="18">
        <v>1.3347599999999999E-2</v>
      </c>
      <c r="AE33" s="18"/>
      <c r="AF33" s="18"/>
      <c r="AG33" s="12" t="e">
        <f t="shared" si="2"/>
        <v>#DIV/0!</v>
      </c>
    </row>
    <row r="34" spans="1:33" ht="12" customHeight="1" x14ac:dyDescent="0.2">
      <c r="A34" s="45" t="s">
        <v>50</v>
      </c>
      <c r="B34" s="18">
        <v>1995.7154397683</v>
      </c>
      <c r="C34" s="18">
        <v>1956.3154246019201</v>
      </c>
      <c r="D34" s="18">
        <v>1913.8292488347499</v>
      </c>
      <c r="E34" s="18">
        <v>1929.8161351601</v>
      </c>
      <c r="F34" s="18">
        <v>1994.18064506014</v>
      </c>
      <c r="G34" s="18">
        <v>1921.7693205432799</v>
      </c>
      <c r="H34" s="18">
        <v>2041.4068687998099</v>
      </c>
      <c r="I34" s="18">
        <v>2055.50869902349</v>
      </c>
      <c r="J34" s="18">
        <v>2049.14631090372</v>
      </c>
      <c r="K34" s="18">
        <v>2073.8285589782899</v>
      </c>
      <c r="L34" s="18">
        <v>2078.6488431676198</v>
      </c>
      <c r="M34" s="18">
        <v>1779.6145149972999</v>
      </c>
      <c r="N34" s="18">
        <v>1903.6179449405199</v>
      </c>
      <c r="O34" s="18">
        <v>1728.2421859074</v>
      </c>
      <c r="P34" s="18">
        <v>2272.3893557316501</v>
      </c>
      <c r="Q34" s="18">
        <v>2132.7132330276499</v>
      </c>
      <c r="R34" s="18">
        <v>2046.5616930307101</v>
      </c>
      <c r="S34" s="18">
        <v>1787.7195912126999</v>
      </c>
      <c r="T34" s="18">
        <v>1846.2853284002399</v>
      </c>
      <c r="U34" s="18">
        <v>2037.10166126326</v>
      </c>
      <c r="V34" s="18">
        <v>2000.00379375545</v>
      </c>
      <c r="W34" s="18">
        <v>1645.92584445548</v>
      </c>
      <c r="X34" s="18">
        <v>2107.0742281841699</v>
      </c>
      <c r="Y34" s="18">
        <v>1857.5845512472899</v>
      </c>
      <c r="Z34" s="18">
        <v>2216.7481166839202</v>
      </c>
      <c r="AA34" s="18">
        <v>2098.1761208441999</v>
      </c>
      <c r="AB34" s="18">
        <v>2203.5955973485102</v>
      </c>
      <c r="AC34" s="18">
        <v>2367.7932823901501</v>
      </c>
      <c r="AD34" s="18">
        <v>2194.2377495659298</v>
      </c>
      <c r="AE34" s="18">
        <v>2373.4985568994598</v>
      </c>
      <c r="AF34" s="18">
        <v>2238.1577062432998</v>
      </c>
      <c r="AG34" s="12">
        <f t="shared" si="2"/>
        <v>4.9441468071147243E-2</v>
      </c>
    </row>
    <row r="35" spans="1:33" ht="12" customHeight="1" x14ac:dyDescent="0.2">
      <c r="A35" s="45" t="s">
        <v>51</v>
      </c>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12" t="e">
        <f t="shared" si="2"/>
        <v>#DIV/0!</v>
      </c>
    </row>
    <row r="36" spans="1:33" ht="12.75" customHeight="1" x14ac:dyDescent="0.2">
      <c r="A36" s="45" t="s">
        <v>52</v>
      </c>
      <c r="B36" s="18">
        <v>94.140280035897604</v>
      </c>
      <c r="C36" s="18">
        <v>104.659141026421</v>
      </c>
      <c r="D36" s="18">
        <v>102.103604637301</v>
      </c>
      <c r="E36" s="18">
        <v>120.877747159835</v>
      </c>
      <c r="F36" s="18">
        <v>140.60767276451301</v>
      </c>
      <c r="G36" s="18">
        <v>82.689476638214799</v>
      </c>
      <c r="H36" s="18">
        <v>106.553555476553</v>
      </c>
      <c r="I36" s="18">
        <v>116.466579747994</v>
      </c>
      <c r="J36" s="18">
        <v>126.10960924454901</v>
      </c>
      <c r="K36" s="18">
        <v>132.13330104982199</v>
      </c>
      <c r="L36" s="18">
        <v>86.586502602606302</v>
      </c>
      <c r="M36" s="18">
        <v>55.848911466129302</v>
      </c>
      <c r="N36" s="18">
        <v>75.136887641630807</v>
      </c>
      <c r="O36" s="18">
        <v>44.017090647638902</v>
      </c>
      <c r="P36" s="18">
        <v>104.208467772296</v>
      </c>
      <c r="Q36" s="18">
        <v>51.576554018344403</v>
      </c>
      <c r="R36" s="18">
        <v>55.719545632835199</v>
      </c>
      <c r="S36" s="18">
        <v>33.374279451635203</v>
      </c>
      <c r="T36" s="18">
        <v>43.3107289134038</v>
      </c>
      <c r="U36" s="18">
        <v>54.8802725698446</v>
      </c>
      <c r="V36" s="18">
        <v>38.966936089266703</v>
      </c>
      <c r="W36" s="18">
        <v>24.5272012367667</v>
      </c>
      <c r="X36" s="18">
        <v>49.4725923465083</v>
      </c>
      <c r="Y36" s="18">
        <v>34.6679922248181</v>
      </c>
      <c r="Z36" s="18">
        <v>50.026076163869099</v>
      </c>
      <c r="AA36" s="18">
        <v>44.910591875451203</v>
      </c>
      <c r="AB36" s="18">
        <v>42.960140654333301</v>
      </c>
      <c r="AC36" s="18">
        <v>55.184075944013003</v>
      </c>
      <c r="AD36" s="18">
        <v>45.781572277192502</v>
      </c>
      <c r="AE36" s="18">
        <v>54.341394029233903</v>
      </c>
      <c r="AF36" s="18">
        <v>37.891897908726598</v>
      </c>
      <c r="AG36" s="12">
        <f t="shared" si="2"/>
        <v>-0.26532707293221913</v>
      </c>
    </row>
    <row r="37" spans="1:33" ht="12" customHeight="1" x14ac:dyDescent="0.2">
      <c r="A37" s="40" t="s">
        <v>53</v>
      </c>
      <c r="B37" s="18">
        <v>33.5850261049452</v>
      </c>
      <c r="C37" s="18">
        <v>40.589401079734799</v>
      </c>
      <c r="D37" s="18">
        <v>51.285278459580098</v>
      </c>
      <c r="E37" s="18">
        <v>61.981155839425398</v>
      </c>
      <c r="F37" s="18">
        <v>78.116359655559293</v>
      </c>
      <c r="G37" s="18">
        <v>63.247944490479398</v>
      </c>
      <c r="H37" s="18">
        <v>73.167176499999997</v>
      </c>
      <c r="I37" s="18">
        <v>124.576646618978</v>
      </c>
      <c r="J37" s="18">
        <v>176.00878105856501</v>
      </c>
      <c r="K37" s="18">
        <v>262.08477542349698</v>
      </c>
      <c r="L37" s="18">
        <v>231.048159170883</v>
      </c>
      <c r="M37" s="18">
        <v>206.88505146833299</v>
      </c>
      <c r="N37" s="18">
        <v>346.25824053333298</v>
      </c>
      <c r="O37" s="18">
        <v>380.42222202246001</v>
      </c>
      <c r="P37" s="18">
        <v>415.34486636264802</v>
      </c>
      <c r="Q37" s="18">
        <v>417.61260407069898</v>
      </c>
      <c r="R37" s="18">
        <v>419.88034177874999</v>
      </c>
      <c r="S37" s="18">
        <v>422.14807948680101</v>
      </c>
      <c r="T37" s="18">
        <v>423.48386666666698</v>
      </c>
      <c r="U37" s="18">
        <v>456.122777216423</v>
      </c>
      <c r="V37" s="18">
        <v>488.11732477033399</v>
      </c>
      <c r="W37" s="18">
        <v>464.40798314704602</v>
      </c>
      <c r="X37" s="18">
        <v>440.91029809864801</v>
      </c>
      <c r="Y37" s="18">
        <v>417.23153681000002</v>
      </c>
      <c r="Z37" s="18">
        <v>728.29100384179696</v>
      </c>
      <c r="AA37" s="18">
        <v>719.52303713088304</v>
      </c>
      <c r="AB37" s="18">
        <v>660.09839946018496</v>
      </c>
      <c r="AC37" s="18">
        <v>673.77214823193106</v>
      </c>
      <c r="AD37" s="18">
        <v>673.77214823193106</v>
      </c>
      <c r="AE37" s="18">
        <v>673.77214823193106</v>
      </c>
      <c r="AF37" s="18">
        <v>673.77214823193106</v>
      </c>
      <c r="AG37" s="12">
        <f t="shared" si="2"/>
        <v>0.61339035667100217</v>
      </c>
    </row>
    <row r="38" spans="1:33" x14ac:dyDescent="0.2">
      <c r="A38" s="40" t="s">
        <v>54</v>
      </c>
      <c r="B38" s="18">
        <v>100.460680404017</v>
      </c>
      <c r="C38" s="18">
        <v>88.805833864323802</v>
      </c>
      <c r="D38" s="18">
        <v>96.109406637110894</v>
      </c>
      <c r="E38" s="18">
        <v>98.984474357024496</v>
      </c>
      <c r="F38" s="18">
        <v>98.163026437049098</v>
      </c>
      <c r="G38" s="18">
        <v>123.627911956284</v>
      </c>
      <c r="H38" s="18">
        <v>144.16410995566599</v>
      </c>
      <c r="I38" s="18">
        <v>172.093339234827</v>
      </c>
      <c r="J38" s="18">
        <v>191.39736535424601</v>
      </c>
      <c r="K38" s="18">
        <v>204.12980811386399</v>
      </c>
      <c r="L38" s="18">
        <v>248.077271832543</v>
      </c>
      <c r="M38" s="18">
        <v>272.309985471814</v>
      </c>
      <c r="N38" s="18">
        <v>228.69737814000001</v>
      </c>
      <c r="O38" s="18">
        <v>213.40366666666699</v>
      </c>
      <c r="P38" s="18">
        <v>269.378266666667</v>
      </c>
      <c r="Q38" s="18">
        <v>243.09870277530899</v>
      </c>
      <c r="R38" s="18">
        <v>179.40685400000001</v>
      </c>
      <c r="S38" s="18">
        <v>192.480878355333</v>
      </c>
      <c r="T38" s="18">
        <v>217.06897555566701</v>
      </c>
      <c r="U38" s="18">
        <v>219.93003384733299</v>
      </c>
      <c r="V38" s="18">
        <v>238.88070053334701</v>
      </c>
      <c r="W38" s="18">
        <v>215.67402777250001</v>
      </c>
      <c r="X38" s="18">
        <v>224.678670927333</v>
      </c>
      <c r="Y38" s="18">
        <v>237.16533314759999</v>
      </c>
      <c r="Z38" s="18">
        <v>261.91601442861997</v>
      </c>
      <c r="AA38" s="18">
        <v>223.122128556067</v>
      </c>
      <c r="AB38" s="18">
        <v>323.411365414133</v>
      </c>
      <c r="AC38" s="18">
        <v>242.41526527533301</v>
      </c>
      <c r="AD38" s="18">
        <v>294.68990357693298</v>
      </c>
      <c r="AE38" s="18">
        <v>291.67646972860001</v>
      </c>
      <c r="AF38" s="18">
        <v>387.06147530086702</v>
      </c>
      <c r="AG38" s="12">
        <f t="shared" si="2"/>
        <v>0.59219885125680727</v>
      </c>
    </row>
    <row r="39" spans="1:33" ht="12" customHeight="1" x14ac:dyDescent="0.2">
      <c r="A39" s="40" t="s">
        <v>55</v>
      </c>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12" t="e">
        <f t="shared" si="2"/>
        <v>#DIV/0!</v>
      </c>
    </row>
    <row r="40" spans="1:33" ht="13.5" thickBot="1" x14ac:dyDescent="0.25">
      <c r="A40" s="42" t="s">
        <v>56</v>
      </c>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12" t="e">
        <f t="shared" si="2"/>
        <v>#DIV/0!</v>
      </c>
    </row>
    <row r="41" spans="1:33" ht="13.5" customHeight="1" x14ac:dyDescent="0.2">
      <c r="A41" s="13" t="s">
        <v>72</v>
      </c>
      <c r="B41" s="14">
        <v>33097.319213039598</v>
      </c>
      <c r="C41" s="14">
        <v>30645.646860462599</v>
      </c>
      <c r="D41" s="14">
        <v>20507.4835842707</v>
      </c>
      <c r="E41" s="14">
        <v>17751.252822597198</v>
      </c>
      <c r="F41" s="14">
        <v>22353.051786699602</v>
      </c>
      <c r="G41" s="14">
        <v>17964.752673242801</v>
      </c>
      <c r="H41" s="14">
        <v>17824.806057116199</v>
      </c>
      <c r="I41" s="14">
        <v>21193.0219765865</v>
      </c>
      <c r="J41" s="14">
        <v>11184.066512621201</v>
      </c>
      <c r="K41" s="14">
        <v>10817.502362012699</v>
      </c>
      <c r="L41" s="14">
        <v>9095.9561628782103</v>
      </c>
      <c r="M41" s="14">
        <v>7334.0513164452204</v>
      </c>
      <c r="N41" s="14">
        <v>7077.6723282225403</v>
      </c>
      <c r="O41" s="14">
        <v>17177.671564228</v>
      </c>
      <c r="P41" s="14">
        <v>8182.03211444313</v>
      </c>
      <c r="Q41" s="14">
        <v>11183.555868798199</v>
      </c>
      <c r="R41" s="14">
        <v>14562.3361116085</v>
      </c>
      <c r="S41" s="14">
        <v>17744.497805475599</v>
      </c>
      <c r="T41" s="14">
        <v>15824.5252794181</v>
      </c>
      <c r="U41" s="14">
        <v>15579.1740377469</v>
      </c>
      <c r="V41" s="14">
        <v>10707.801521531799</v>
      </c>
      <c r="W41" s="14">
        <v>-1351.6593661014799</v>
      </c>
      <c r="X41" s="14">
        <v>-2418.5447403573098</v>
      </c>
      <c r="Y41" s="14">
        <v>-1425.4770626741999</v>
      </c>
      <c r="Z41" s="14">
        <v>-2129.2944104988101</v>
      </c>
      <c r="AA41" s="14">
        <v>-1135.7416441432799</v>
      </c>
      <c r="AB41" s="14">
        <v>-93.082602104392294</v>
      </c>
      <c r="AC41" s="14">
        <v>-9460.4806886315</v>
      </c>
      <c r="AD41" s="14">
        <v>-11613.525901787099</v>
      </c>
      <c r="AE41" s="14">
        <v>-9007.8738492047396</v>
      </c>
      <c r="AF41" s="14">
        <v>-14120.9042485056</v>
      </c>
      <c r="AG41" s="12">
        <f t="shared" si="2"/>
        <v>-2.2626488760969594</v>
      </c>
    </row>
    <row r="42" spans="1:33" ht="13.5" customHeight="1" x14ac:dyDescent="0.2">
      <c r="A42" s="21" t="s">
        <v>73</v>
      </c>
      <c r="B42" s="18">
        <v>2528.3495504133198</v>
      </c>
      <c r="C42" s="18">
        <v>2474.5639153253201</v>
      </c>
      <c r="D42" s="18">
        <v>2820.99766787309</v>
      </c>
      <c r="E42" s="18">
        <v>2454.90384676341</v>
      </c>
      <c r="F42" s="18">
        <v>2666.5321720687998</v>
      </c>
      <c r="G42" s="18">
        <v>-656.37223017244105</v>
      </c>
      <c r="H42" s="18">
        <v>-588.35390636162504</v>
      </c>
      <c r="I42" s="18">
        <v>-2939.7474481601198</v>
      </c>
      <c r="J42" s="18">
        <v>-5622.1133392116799</v>
      </c>
      <c r="K42" s="18">
        <v>-7283.08644158281</v>
      </c>
      <c r="L42" s="18">
        <v>-8873.51804384973</v>
      </c>
      <c r="M42" s="18">
        <v>-6725.3658859049201</v>
      </c>
      <c r="N42" s="18">
        <v>-6186.6956851336099</v>
      </c>
      <c r="O42" s="18">
        <v>-3557.3974010623501</v>
      </c>
      <c r="P42" s="18">
        <v>-6179.3133497156005</v>
      </c>
      <c r="Q42" s="18">
        <v>-3245.3552613500801</v>
      </c>
      <c r="R42" s="18">
        <v>-7342.7877332850003</v>
      </c>
      <c r="S42" s="18">
        <v>-3111.9494657949599</v>
      </c>
      <c r="T42" s="18">
        <v>-1252.5011356881801</v>
      </c>
      <c r="U42" s="18">
        <v>-2625.5543257488198</v>
      </c>
      <c r="V42" s="18">
        <v>-2075.34979316107</v>
      </c>
      <c r="W42" s="18">
        <v>-11395.5162394498</v>
      </c>
      <c r="X42" s="18">
        <v>-10749.5915231579</v>
      </c>
      <c r="Y42" s="18">
        <v>-8428.9578626157199</v>
      </c>
      <c r="Z42" s="18">
        <v>-12122.855628880399</v>
      </c>
      <c r="AA42" s="18">
        <v>-7435.0908015470404</v>
      </c>
      <c r="AB42" s="18">
        <v>-4560.3595243556902</v>
      </c>
      <c r="AC42" s="18">
        <v>-10630.947723481901</v>
      </c>
      <c r="AD42" s="18">
        <v>-10727.5625586323</v>
      </c>
      <c r="AE42" s="18">
        <v>-5147.4012646350902</v>
      </c>
      <c r="AF42" s="18">
        <v>-10249.8095919068</v>
      </c>
      <c r="AG42" s="12">
        <f t="shared" si="2"/>
        <v>2.1583012540953193</v>
      </c>
    </row>
    <row r="43" spans="1:33" ht="13.5" customHeight="1" x14ac:dyDescent="0.2">
      <c r="A43" s="17" t="s">
        <v>80</v>
      </c>
      <c r="B43" s="18">
        <v>5328.3975274171898</v>
      </c>
      <c r="C43" s="18">
        <v>5391.2279310881104</v>
      </c>
      <c r="D43" s="18">
        <v>5565.1005189583802</v>
      </c>
      <c r="E43" s="18">
        <v>4648.7067786889402</v>
      </c>
      <c r="F43" s="18">
        <v>4342.0771281899197</v>
      </c>
      <c r="G43" s="18">
        <v>2081.0034861775498</v>
      </c>
      <c r="H43" s="18">
        <v>3456.4905695111402</v>
      </c>
      <c r="I43" s="18">
        <v>1162.4534830487401</v>
      </c>
      <c r="J43" s="18">
        <v>-1217.58467894256</v>
      </c>
      <c r="K43" s="18">
        <v>-1837.9164838322899</v>
      </c>
      <c r="L43" s="18">
        <v>-2408.1576192412199</v>
      </c>
      <c r="M43" s="18">
        <v>-1202.84102354589</v>
      </c>
      <c r="N43" s="18">
        <v>-1143.1950648156701</v>
      </c>
      <c r="O43" s="18">
        <v>1347.3300219329999</v>
      </c>
      <c r="P43" s="18">
        <v>517.30982796311503</v>
      </c>
      <c r="Q43" s="18">
        <v>1719.4941918500299</v>
      </c>
      <c r="R43" s="18">
        <v>2901.99676449451</v>
      </c>
      <c r="S43" s="18">
        <v>2688.6905347460702</v>
      </c>
      <c r="T43" s="18">
        <v>4320.10918386905</v>
      </c>
      <c r="U43" s="18">
        <v>2973.4818823569099</v>
      </c>
      <c r="V43" s="18">
        <v>2142.2809777203001</v>
      </c>
      <c r="W43" s="18">
        <v>-712.87441775574496</v>
      </c>
      <c r="X43" s="18">
        <v>-954.136693552932</v>
      </c>
      <c r="Y43" s="18">
        <v>-721.45373604307701</v>
      </c>
      <c r="Z43" s="18">
        <v>-2605.9225211263602</v>
      </c>
      <c r="AA43" s="18">
        <v>1677.396975829</v>
      </c>
      <c r="AB43" s="18">
        <v>5045.4801549168897</v>
      </c>
      <c r="AC43" s="18">
        <v>2598.50765866959</v>
      </c>
      <c r="AD43" s="18">
        <v>-1686.1956908961699</v>
      </c>
      <c r="AE43" s="18">
        <v>1058.7302132380901</v>
      </c>
      <c r="AF43" s="18">
        <v>-2832.4717453427402</v>
      </c>
      <c r="AG43" s="12">
        <f t="shared" si="2"/>
        <v>-2.6472703186599551</v>
      </c>
    </row>
    <row r="44" spans="1:33" ht="13.5" customHeight="1" x14ac:dyDescent="0.2">
      <c r="A44" s="17" t="s">
        <v>81</v>
      </c>
      <c r="B44" s="18">
        <v>-2800.0479770038701</v>
      </c>
      <c r="C44" s="18">
        <v>-2916.6640157627999</v>
      </c>
      <c r="D44" s="18">
        <v>-2744.1028510852898</v>
      </c>
      <c r="E44" s="18">
        <v>-2193.8029319255302</v>
      </c>
      <c r="F44" s="18">
        <v>-1675.5449561211101</v>
      </c>
      <c r="G44" s="18">
        <v>-2737.3757163499899</v>
      </c>
      <c r="H44" s="18">
        <v>-4044.8444758727601</v>
      </c>
      <c r="I44" s="18">
        <v>-4102.2009312088603</v>
      </c>
      <c r="J44" s="18">
        <v>-4404.5286602691203</v>
      </c>
      <c r="K44" s="18">
        <v>-5445.1699577505196</v>
      </c>
      <c r="L44" s="18">
        <v>-6465.3604246085097</v>
      </c>
      <c r="M44" s="18">
        <v>-5522.5248623590196</v>
      </c>
      <c r="N44" s="18">
        <v>-5043.50062031794</v>
      </c>
      <c r="O44" s="18">
        <v>-4904.72742299535</v>
      </c>
      <c r="P44" s="18">
        <v>-6696.6231776787199</v>
      </c>
      <c r="Q44" s="18">
        <v>-4964.8494532001096</v>
      </c>
      <c r="R44" s="18">
        <v>-10244.784497779499</v>
      </c>
      <c r="S44" s="18">
        <v>-5800.6400005410296</v>
      </c>
      <c r="T44" s="18">
        <v>-5572.6103195572296</v>
      </c>
      <c r="U44" s="18">
        <v>-5599.0362081057301</v>
      </c>
      <c r="V44" s="18">
        <v>-4217.6307708813802</v>
      </c>
      <c r="W44" s="18">
        <v>-10682.6418216941</v>
      </c>
      <c r="X44" s="18">
        <v>-9795.4548296049998</v>
      </c>
      <c r="Y44" s="18">
        <v>-7707.5041265726504</v>
      </c>
      <c r="Z44" s="18">
        <v>-9516.9331077540191</v>
      </c>
      <c r="AA44" s="18">
        <v>-9112.48777737604</v>
      </c>
      <c r="AB44" s="18">
        <v>-9605.8396792725798</v>
      </c>
      <c r="AC44" s="18">
        <v>-13229.4553821515</v>
      </c>
      <c r="AD44" s="18">
        <v>-9041.3668677361802</v>
      </c>
      <c r="AE44" s="18">
        <v>-6206.1314778731803</v>
      </c>
      <c r="AF44" s="18">
        <v>-7417.3378465640599</v>
      </c>
      <c r="AG44" s="12">
        <f t="shared" si="2"/>
        <v>0.49397034421319486</v>
      </c>
    </row>
    <row r="45" spans="1:33" ht="13.5" customHeight="1" x14ac:dyDescent="0.2">
      <c r="A45" s="32" t="s">
        <v>94</v>
      </c>
      <c r="B45" s="38">
        <f>B44-B46</f>
        <v>-2248.1282850826933</v>
      </c>
      <c r="C45" s="38">
        <f t="shared" ref="C45:AF45" si="3">C44-C46</f>
        <v>-2342.21021808668</v>
      </c>
      <c r="D45" s="38">
        <f t="shared" si="3"/>
        <v>-2138.4572552093869</v>
      </c>
      <c r="E45" s="38">
        <f t="shared" si="3"/>
        <v>-1560.4000143509245</v>
      </c>
      <c r="F45" s="38">
        <f t="shared" si="3"/>
        <v>-1029.7187548699223</v>
      </c>
      <c r="G45" s="38">
        <f t="shared" si="3"/>
        <v>-1994.0992781333973</v>
      </c>
      <c r="H45" s="38">
        <f t="shared" si="3"/>
        <v>-3046.3939632038673</v>
      </c>
      <c r="I45" s="38">
        <f t="shared" si="3"/>
        <v>-3112.1849430713851</v>
      </c>
      <c r="J45" s="38">
        <f t="shared" si="3"/>
        <v>-3279.2857764980795</v>
      </c>
      <c r="K45" s="38">
        <f t="shared" si="3"/>
        <v>-4235.9175847490851</v>
      </c>
      <c r="L45" s="38">
        <f t="shared" si="3"/>
        <v>-5093.5306686747572</v>
      </c>
      <c r="M45" s="38">
        <f t="shared" si="3"/>
        <v>-4238.4174248080144</v>
      </c>
      <c r="N45" s="38">
        <f t="shared" si="3"/>
        <v>-3851.1999557236049</v>
      </c>
      <c r="O45" s="38">
        <f t="shared" si="3"/>
        <v>-3655.6362156587975</v>
      </c>
      <c r="P45" s="38">
        <f t="shared" si="3"/>
        <v>-5451.7834675411459</v>
      </c>
      <c r="Q45" s="38">
        <f t="shared" si="3"/>
        <v>-3700.6197597419014</v>
      </c>
      <c r="R45" s="38">
        <f t="shared" si="3"/>
        <v>-8800.0715478013135</v>
      </c>
      <c r="S45" s="38">
        <f t="shared" si="3"/>
        <v>-4464.043779472915</v>
      </c>
      <c r="T45" s="38">
        <f t="shared" si="3"/>
        <v>-4221.8864925331127</v>
      </c>
      <c r="U45" s="38">
        <f t="shared" si="3"/>
        <v>-4333.5730135070226</v>
      </c>
      <c r="V45" s="38">
        <f t="shared" si="3"/>
        <v>-3084.6125475373365</v>
      </c>
      <c r="W45" s="38">
        <f t="shared" si="3"/>
        <v>-9289.1357303336663</v>
      </c>
      <c r="X45" s="38">
        <f t="shared" si="3"/>
        <v>-8156.5864749938974</v>
      </c>
      <c r="Y45" s="38">
        <f t="shared" si="3"/>
        <v>-6206.5302551686555</v>
      </c>
      <c r="Z45" s="38">
        <f t="shared" si="3"/>
        <v>-7880.0954029692384</v>
      </c>
      <c r="AA45" s="38">
        <f t="shared" si="3"/>
        <v>-7451.3586624571299</v>
      </c>
      <c r="AB45" s="38">
        <f t="shared" si="3"/>
        <v>-7889.5737810822457</v>
      </c>
      <c r="AC45" s="38">
        <f t="shared" si="3"/>
        <v>-11193.745472928591</v>
      </c>
      <c r="AD45" s="38">
        <f t="shared" si="3"/>
        <v>-7164.0644841513595</v>
      </c>
      <c r="AE45" s="38">
        <f t="shared" si="3"/>
        <v>-4521.0549777168708</v>
      </c>
      <c r="AF45" s="38">
        <f t="shared" si="3"/>
        <v>-5554.0233857559278</v>
      </c>
      <c r="AG45" s="12">
        <f t="shared" si="2"/>
        <v>0.50083600757276714</v>
      </c>
    </row>
    <row r="46" spans="1:33" ht="13.5" customHeight="1" x14ac:dyDescent="0.2">
      <c r="A46" s="32" t="s">
        <v>95</v>
      </c>
      <c r="B46" s="38">
        <v>-551.91969192117665</v>
      </c>
      <c r="C46" s="38">
        <v>-574.45379767611996</v>
      </c>
      <c r="D46" s="38">
        <v>-605.64559587590293</v>
      </c>
      <c r="E46" s="38">
        <v>-633.40291757460568</v>
      </c>
      <c r="F46" s="38">
        <v>-645.82620125118774</v>
      </c>
      <c r="G46" s="38">
        <v>-743.27643821659262</v>
      </c>
      <c r="H46" s="38">
        <v>-998.450512668893</v>
      </c>
      <c r="I46" s="38">
        <v>-990.01598813747523</v>
      </c>
      <c r="J46" s="38">
        <v>-1125.2428837710409</v>
      </c>
      <c r="K46" s="38">
        <v>-1209.2523730014348</v>
      </c>
      <c r="L46" s="38">
        <v>-1371.829755933752</v>
      </c>
      <c r="M46" s="38">
        <v>-1284.1074375510057</v>
      </c>
      <c r="N46" s="38">
        <v>-1192.3006645943351</v>
      </c>
      <c r="O46" s="38">
        <v>-1249.0912073365528</v>
      </c>
      <c r="P46" s="38">
        <v>-1244.8397101375738</v>
      </c>
      <c r="Q46" s="38">
        <v>-1264.2296934582084</v>
      </c>
      <c r="R46" s="38">
        <v>-1444.7129499781863</v>
      </c>
      <c r="S46" s="38">
        <v>-1336.5962210681146</v>
      </c>
      <c r="T46" s="38">
        <v>-1350.7238270241164</v>
      </c>
      <c r="U46" s="38">
        <v>-1265.4631945987076</v>
      </c>
      <c r="V46" s="38">
        <v>-1133.0182233440439</v>
      </c>
      <c r="W46" s="38">
        <v>-1393.5060913604332</v>
      </c>
      <c r="X46" s="38">
        <v>-1638.8683546111029</v>
      </c>
      <c r="Y46" s="38">
        <v>-1500.9738714039947</v>
      </c>
      <c r="Z46" s="38">
        <v>-1636.8377047847803</v>
      </c>
      <c r="AA46" s="38">
        <v>-1661.1291149189099</v>
      </c>
      <c r="AB46" s="38">
        <v>-1716.2658981903342</v>
      </c>
      <c r="AC46" s="38">
        <v>-2035.7099092229096</v>
      </c>
      <c r="AD46" s="38">
        <v>-1877.3023835848205</v>
      </c>
      <c r="AE46" s="38">
        <v>-1685.0765001563097</v>
      </c>
      <c r="AF46" s="38">
        <v>-1863.3144608081323</v>
      </c>
      <c r="AG46" s="12">
        <f t="shared" si="2"/>
        <v>0.47387335580702183</v>
      </c>
    </row>
    <row r="47" spans="1:33" ht="13.5" customHeight="1" x14ac:dyDescent="0.2">
      <c r="A47" s="21" t="s">
        <v>74</v>
      </c>
      <c r="B47" s="18">
        <v>17357.981689574201</v>
      </c>
      <c r="C47" s="18">
        <v>15900.3220718911</v>
      </c>
      <c r="D47" s="18">
        <v>10540.0105483601</v>
      </c>
      <c r="E47" s="18">
        <v>9133.3528579571594</v>
      </c>
      <c r="F47" s="18">
        <v>7736.39893369124</v>
      </c>
      <c r="G47" s="18">
        <v>5901.8938709947797</v>
      </c>
      <c r="H47" s="18">
        <v>4705.4562199485899</v>
      </c>
      <c r="I47" s="18">
        <v>5260.2228667332101</v>
      </c>
      <c r="J47" s="18">
        <v>3014.2522616210199</v>
      </c>
      <c r="K47" s="18">
        <v>2907.57855978817</v>
      </c>
      <c r="L47" s="18">
        <v>2585.0785557179902</v>
      </c>
      <c r="M47" s="18">
        <v>2370.5264882196302</v>
      </c>
      <c r="N47" s="18">
        <v>1749.8115710813099</v>
      </c>
      <c r="O47" s="18">
        <v>2839.2642562758801</v>
      </c>
      <c r="P47" s="18">
        <v>2035.2224832290501</v>
      </c>
      <c r="Q47" s="18">
        <v>3013.14081727233</v>
      </c>
      <c r="R47" s="18">
        <v>2233.9597924397999</v>
      </c>
      <c r="S47" s="18">
        <v>2665.3235075695202</v>
      </c>
      <c r="T47" s="18">
        <v>2100.7058599950401</v>
      </c>
      <c r="U47" s="18">
        <v>4019.0547757273198</v>
      </c>
      <c r="V47" s="18">
        <v>2644.1383530421199</v>
      </c>
      <c r="W47" s="18">
        <v>2455.3419532080202</v>
      </c>
      <c r="X47" s="18">
        <v>2311.20469095813</v>
      </c>
      <c r="Y47" s="18">
        <v>1188.1308127489999</v>
      </c>
      <c r="Z47" s="18">
        <v>1054.67958203632</v>
      </c>
      <c r="AA47" s="18">
        <v>-482.19417816587497</v>
      </c>
      <c r="AB47" s="18">
        <v>-2740.4977670726898</v>
      </c>
      <c r="AC47" s="18">
        <v>-2991.84404062981</v>
      </c>
      <c r="AD47" s="18">
        <v>-2695.1463623124801</v>
      </c>
      <c r="AE47" s="18">
        <v>-3122.2349373843699</v>
      </c>
      <c r="AF47" s="18">
        <v>-1668.23433179227</v>
      </c>
      <c r="AG47" s="12">
        <f t="shared" si="2"/>
        <v>-1.5536529598050624</v>
      </c>
    </row>
    <row r="48" spans="1:33" ht="13.5" customHeight="1" x14ac:dyDescent="0.2">
      <c r="A48" s="17" t="s">
        <v>82</v>
      </c>
      <c r="B48" s="18">
        <v>7861.5790915173102</v>
      </c>
      <c r="C48" s="18">
        <v>6322.4526873801597</v>
      </c>
      <c r="D48" s="18">
        <v>4735.8651739864699</v>
      </c>
      <c r="E48" s="18">
        <v>4203.6660589663297</v>
      </c>
      <c r="F48" s="18">
        <v>3592.5695664469999</v>
      </c>
      <c r="G48" s="18">
        <v>2244.1674823101098</v>
      </c>
      <c r="H48" s="18">
        <v>1571.2637838733399</v>
      </c>
      <c r="I48" s="18">
        <v>1927.3714581039301</v>
      </c>
      <c r="J48" s="18">
        <v>15.403114738084</v>
      </c>
      <c r="K48" s="18">
        <v>207.43709985887901</v>
      </c>
      <c r="L48" s="18">
        <v>-199.810990210829</v>
      </c>
      <c r="M48" s="18">
        <v>172.19644532912599</v>
      </c>
      <c r="N48" s="18">
        <v>-1118.86689539841</v>
      </c>
      <c r="O48" s="18">
        <v>621.84950828542105</v>
      </c>
      <c r="P48" s="18">
        <v>-908.00993059862503</v>
      </c>
      <c r="Q48" s="18">
        <v>125.745391688995</v>
      </c>
      <c r="R48" s="18">
        <v>-277.576977881755</v>
      </c>
      <c r="S48" s="18">
        <v>356.68089284948798</v>
      </c>
      <c r="T48" s="18">
        <v>109.16438378447</v>
      </c>
      <c r="U48" s="18">
        <v>2140.14436384395</v>
      </c>
      <c r="V48" s="18">
        <v>427.95802798275798</v>
      </c>
      <c r="W48" s="18">
        <v>1135.74266576736</v>
      </c>
      <c r="X48" s="18">
        <v>607.42673652990004</v>
      </c>
      <c r="Y48" s="18">
        <v>-241.62387010110399</v>
      </c>
      <c r="Z48" s="18">
        <v>-796.81704509900999</v>
      </c>
      <c r="AA48" s="18">
        <v>-2165.0272082545998</v>
      </c>
      <c r="AB48" s="18">
        <v>-3970.06884656805</v>
      </c>
      <c r="AC48" s="18">
        <v>-3948.6040980968401</v>
      </c>
      <c r="AD48" s="18">
        <v>-3591.3473747155799</v>
      </c>
      <c r="AE48" s="18">
        <v>-4178.2300820552</v>
      </c>
      <c r="AF48" s="18">
        <v>-2460.26143137392</v>
      </c>
      <c r="AG48" s="12">
        <f t="shared" si="2"/>
        <v>-20.565420237895186</v>
      </c>
    </row>
    <row r="49" spans="1:33" ht="13.5" customHeight="1" x14ac:dyDescent="0.2">
      <c r="A49" s="17" t="s">
        <v>83</v>
      </c>
      <c r="B49" s="18">
        <v>9496.4025980568695</v>
      </c>
      <c r="C49" s="18">
        <v>9577.8693845108992</v>
      </c>
      <c r="D49" s="18">
        <v>5804.1453743735901</v>
      </c>
      <c r="E49" s="18">
        <v>4929.6867989908396</v>
      </c>
      <c r="F49" s="18">
        <v>4143.8293672442396</v>
      </c>
      <c r="G49" s="18">
        <v>3657.7263886846599</v>
      </c>
      <c r="H49" s="18">
        <v>3134.19243607524</v>
      </c>
      <c r="I49" s="18">
        <v>3332.8514086292798</v>
      </c>
      <c r="J49" s="18">
        <v>2998.8491468829302</v>
      </c>
      <c r="K49" s="18">
        <v>2700.1414599292898</v>
      </c>
      <c r="L49" s="18">
        <v>2784.8895459288201</v>
      </c>
      <c r="M49" s="18">
        <v>2198.3300428905</v>
      </c>
      <c r="N49" s="18">
        <v>2868.6784664797101</v>
      </c>
      <c r="O49" s="18">
        <v>2217.41474799046</v>
      </c>
      <c r="P49" s="18">
        <v>2943.2324138276799</v>
      </c>
      <c r="Q49" s="18">
        <v>2887.3954255833401</v>
      </c>
      <c r="R49" s="18">
        <v>2511.5367703215502</v>
      </c>
      <c r="S49" s="18">
        <v>2308.64261472003</v>
      </c>
      <c r="T49" s="18">
        <v>1991.54147621057</v>
      </c>
      <c r="U49" s="18">
        <v>1878.91041188337</v>
      </c>
      <c r="V49" s="18">
        <v>2216.1803250593698</v>
      </c>
      <c r="W49" s="18">
        <v>1319.59928744065</v>
      </c>
      <c r="X49" s="18">
        <v>1703.77795442823</v>
      </c>
      <c r="Y49" s="18">
        <v>1429.7546828500999</v>
      </c>
      <c r="Z49" s="18">
        <v>1851.4966271353301</v>
      </c>
      <c r="AA49" s="18">
        <v>1682.8330300887301</v>
      </c>
      <c r="AB49" s="18">
        <v>1229.57107949536</v>
      </c>
      <c r="AC49" s="18">
        <v>956.76005746703595</v>
      </c>
      <c r="AD49" s="18">
        <v>896.201012403101</v>
      </c>
      <c r="AE49" s="18">
        <v>1055.9951446708201</v>
      </c>
      <c r="AF49" s="18">
        <v>792.02709958165201</v>
      </c>
      <c r="AG49" s="12">
        <f t="shared" si="2"/>
        <v>-0.72569496627860075</v>
      </c>
    </row>
    <row r="50" spans="1:33" ht="13.5" customHeight="1" x14ac:dyDescent="0.2">
      <c r="A50" s="15" t="s">
        <v>75</v>
      </c>
      <c r="B50" s="18">
        <v>10509.571083097801</v>
      </c>
      <c r="C50" s="18">
        <v>9445.3016979857894</v>
      </c>
      <c r="D50" s="18">
        <v>4436.1079164724097</v>
      </c>
      <c r="E50" s="18">
        <v>4723.8796911434001</v>
      </c>
      <c r="F50" s="18">
        <v>9536.8254066709505</v>
      </c>
      <c r="G50" s="18">
        <v>8048.7918665034804</v>
      </c>
      <c r="H50" s="18">
        <v>11734.9260395702</v>
      </c>
      <c r="I50" s="18">
        <v>13838.274793418899</v>
      </c>
      <c r="J50" s="18">
        <v>11290.9323243253</v>
      </c>
      <c r="K50" s="18">
        <v>10219.351248966999</v>
      </c>
      <c r="L50" s="18">
        <v>11262.4114467528</v>
      </c>
      <c r="M50" s="18">
        <v>7942.1335467831204</v>
      </c>
      <c r="N50" s="18">
        <v>7396.6782473619096</v>
      </c>
      <c r="O50" s="18">
        <v>12230.186317780501</v>
      </c>
      <c r="P50" s="18">
        <v>8391.6068665550301</v>
      </c>
      <c r="Q50" s="18">
        <v>9993.5059971645496</v>
      </c>
      <c r="R50" s="18">
        <v>14910.8628295137</v>
      </c>
      <c r="S50" s="18">
        <v>16536.252064570701</v>
      </c>
      <c r="T50" s="18">
        <v>13295.334720930499</v>
      </c>
      <c r="U50" s="18">
        <v>10762.048768839701</v>
      </c>
      <c r="V50" s="18">
        <v>8601.4566068291297</v>
      </c>
      <c r="W50" s="18">
        <v>6231.9282701805996</v>
      </c>
      <c r="X50" s="18">
        <v>5228.3051454055603</v>
      </c>
      <c r="Y50" s="18">
        <v>4031.6771643428901</v>
      </c>
      <c r="Z50" s="18">
        <v>5364.6361118121604</v>
      </c>
      <c r="AA50" s="18">
        <v>3331.1589239936102</v>
      </c>
      <c r="AB50" s="18">
        <v>3245.2725987028198</v>
      </c>
      <c r="AC50" s="18">
        <v>-868.66932303801696</v>
      </c>
      <c r="AD50" s="18">
        <v>-963.74991812058795</v>
      </c>
      <c r="AE50" s="18">
        <v>-2270.6680288064199</v>
      </c>
      <c r="AF50" s="18">
        <v>-2708.27415555878</v>
      </c>
      <c r="AG50" s="12">
        <f t="shared" si="2"/>
        <v>-1.2710034052440853</v>
      </c>
    </row>
    <row r="51" spans="1:33" ht="13.5" customHeight="1" x14ac:dyDescent="0.2">
      <c r="A51" s="17" t="s">
        <v>84</v>
      </c>
      <c r="B51" s="18">
        <v>846.25407442275298</v>
      </c>
      <c r="C51" s="18">
        <v>238.19072277691799</v>
      </c>
      <c r="D51" s="18">
        <v>-1476.35395761523</v>
      </c>
      <c r="E51" s="18">
        <v>-53.226444408887403</v>
      </c>
      <c r="F51" s="18">
        <v>4520.0193224105296</v>
      </c>
      <c r="G51" s="18">
        <v>3298.21725730764</v>
      </c>
      <c r="H51" s="18">
        <v>7431.8223253327797</v>
      </c>
      <c r="I51" s="18">
        <v>9102.6322035243993</v>
      </c>
      <c r="J51" s="18">
        <v>6896.6057466156799</v>
      </c>
      <c r="K51" s="18">
        <v>6530.3179726664903</v>
      </c>
      <c r="L51" s="18">
        <v>7757.3471674669699</v>
      </c>
      <c r="M51" s="18">
        <v>4010.9427262132599</v>
      </c>
      <c r="N51" s="18">
        <v>3219.4738466603999</v>
      </c>
      <c r="O51" s="18">
        <v>7164.8441304602402</v>
      </c>
      <c r="P51" s="18">
        <v>2917.8654819621502</v>
      </c>
      <c r="Q51" s="18">
        <v>3632.5557342808102</v>
      </c>
      <c r="R51" s="18">
        <v>8753.9409182822292</v>
      </c>
      <c r="S51" s="18">
        <v>8775.6535097820197</v>
      </c>
      <c r="T51" s="18">
        <v>6570.2842512506904</v>
      </c>
      <c r="U51" s="18">
        <v>4634.41836750324</v>
      </c>
      <c r="V51" s="18">
        <v>2478.5214355186499</v>
      </c>
      <c r="W51" s="18">
        <v>-373.38106735276</v>
      </c>
      <c r="X51" s="18">
        <v>234.980623463835</v>
      </c>
      <c r="Y51" s="18">
        <v>-94.649320266669406</v>
      </c>
      <c r="Z51" s="18">
        <v>431.54646332901302</v>
      </c>
      <c r="AA51" s="18">
        <v>-711.58381005256899</v>
      </c>
      <c r="AB51" s="18">
        <v>-2590.48369897359</v>
      </c>
      <c r="AC51" s="18">
        <v>-3968.8853578152698</v>
      </c>
      <c r="AD51" s="18">
        <v>-4325.1220287041397</v>
      </c>
      <c r="AE51" s="18">
        <v>-5060.1031374186996</v>
      </c>
      <c r="AF51" s="18">
        <v>-5216.4675452368001</v>
      </c>
      <c r="AG51" s="12">
        <f t="shared" si="2"/>
        <v>-2.4360323493479941</v>
      </c>
    </row>
    <row r="52" spans="1:33" ht="13.5" customHeight="1" x14ac:dyDescent="0.2">
      <c r="A52" s="17" t="s">
        <v>85</v>
      </c>
      <c r="B52" s="18">
        <v>9663.3170086750506</v>
      </c>
      <c r="C52" s="18">
        <v>9207.1109752088705</v>
      </c>
      <c r="D52" s="18">
        <v>5912.4618740876404</v>
      </c>
      <c r="E52" s="18">
        <v>4777.1061355522897</v>
      </c>
      <c r="F52" s="18">
        <v>5016.80608426042</v>
      </c>
      <c r="G52" s="18">
        <v>4750.5746091958399</v>
      </c>
      <c r="H52" s="18">
        <v>4303.1037142374498</v>
      </c>
      <c r="I52" s="18">
        <v>4735.6425898945299</v>
      </c>
      <c r="J52" s="18">
        <v>4394.3265777096003</v>
      </c>
      <c r="K52" s="18">
        <v>3689.0332763004899</v>
      </c>
      <c r="L52" s="18">
        <v>3505.0642792858798</v>
      </c>
      <c r="M52" s="18">
        <v>3931.1908205698601</v>
      </c>
      <c r="N52" s="18">
        <v>4177.2044007015102</v>
      </c>
      <c r="O52" s="18">
        <v>5065.3421873202597</v>
      </c>
      <c r="P52" s="18">
        <v>5473.7413845928904</v>
      </c>
      <c r="Q52" s="18">
        <v>6360.9502628837399</v>
      </c>
      <c r="R52" s="18">
        <v>6156.9219112314304</v>
      </c>
      <c r="S52" s="18">
        <v>7760.5985547886903</v>
      </c>
      <c r="T52" s="18">
        <v>6725.0504696798598</v>
      </c>
      <c r="U52" s="18">
        <v>6127.6304013364997</v>
      </c>
      <c r="V52" s="18">
        <v>6122.9351713104797</v>
      </c>
      <c r="W52" s="18">
        <v>6605.3093375333601</v>
      </c>
      <c r="X52" s="18">
        <v>4993.3245219417304</v>
      </c>
      <c r="Y52" s="18">
        <v>4126.3264846095599</v>
      </c>
      <c r="Z52" s="18">
        <v>4933.0896484831501</v>
      </c>
      <c r="AA52" s="18">
        <v>4042.74273404618</v>
      </c>
      <c r="AB52" s="18">
        <v>5835.7562976764102</v>
      </c>
      <c r="AC52" s="18">
        <v>3100.2160347772501</v>
      </c>
      <c r="AD52" s="18">
        <v>3361.3721105835498</v>
      </c>
      <c r="AE52" s="18">
        <v>2789.4351086122801</v>
      </c>
      <c r="AF52" s="18">
        <v>2508.1933896780201</v>
      </c>
      <c r="AG52" s="12">
        <f t="shared" si="2"/>
        <v>-0.60568888514765251</v>
      </c>
    </row>
    <row r="53" spans="1:33" ht="13.5" customHeight="1" x14ac:dyDescent="0.2">
      <c r="A53" s="15" t="s">
        <v>76</v>
      </c>
      <c r="B53" s="18">
        <v>1914.7988941276799</v>
      </c>
      <c r="C53" s="18">
        <v>2217.16526507969</v>
      </c>
      <c r="D53" s="18">
        <v>2326.30528759353</v>
      </c>
      <c r="E53" s="18">
        <v>1099.9965902462</v>
      </c>
      <c r="F53" s="18">
        <v>1986.43156942788</v>
      </c>
      <c r="G53" s="18">
        <v>4399.50700607008</v>
      </c>
      <c r="H53" s="18">
        <v>1702.94547607861</v>
      </c>
      <c r="I53" s="18">
        <v>4754.4502782188301</v>
      </c>
      <c r="J53" s="18">
        <v>2288.2623054434598</v>
      </c>
      <c r="K53" s="18">
        <v>4658.4051393243699</v>
      </c>
      <c r="L53" s="18">
        <v>3895.5774335095298</v>
      </c>
      <c r="M53" s="18">
        <v>3415.9055828986902</v>
      </c>
      <c r="N53" s="18">
        <v>3828.6856688453699</v>
      </c>
      <c r="O53" s="18">
        <v>5389.2493537632399</v>
      </c>
      <c r="P53" s="18">
        <v>3759.3831706160399</v>
      </c>
      <c r="Q53" s="18">
        <v>1194.8641863033399</v>
      </c>
      <c r="R53" s="18">
        <v>4353.8553013355404</v>
      </c>
      <c r="S53" s="18">
        <v>1304.9259397773101</v>
      </c>
      <c r="T53" s="18">
        <v>1510.3168136315901</v>
      </c>
      <c r="U53" s="18">
        <v>3117.7760992940798</v>
      </c>
      <c r="V53" s="18">
        <v>1274.44828050303</v>
      </c>
      <c r="W53" s="18">
        <v>1128.69825301632</v>
      </c>
      <c r="X53" s="18">
        <v>533.24727413488404</v>
      </c>
      <c r="Y53" s="18">
        <v>1453.4947565237901</v>
      </c>
      <c r="Z53" s="18">
        <v>3026.8166308209302</v>
      </c>
      <c r="AA53" s="18">
        <v>3048.6857524430402</v>
      </c>
      <c r="AB53" s="18">
        <v>3664.19261434587</v>
      </c>
      <c r="AC53" s="18">
        <v>4683.3451997429802</v>
      </c>
      <c r="AD53" s="18">
        <v>2588.83442651836</v>
      </c>
      <c r="AE53" s="18">
        <v>1399.83916815828</v>
      </c>
      <c r="AF53" s="18">
        <v>465.55645898700197</v>
      </c>
      <c r="AG53" s="12">
        <f t="shared" si="2"/>
        <v>-0.61036872280243304</v>
      </c>
    </row>
    <row r="54" spans="1:33" ht="12" customHeight="1" x14ac:dyDescent="0.2">
      <c r="A54" s="17" t="s">
        <v>86</v>
      </c>
      <c r="B54" s="18">
        <v>1230.1474501185</v>
      </c>
      <c r="C54" s="18">
        <v>1690.96497142002</v>
      </c>
      <c r="D54" s="18">
        <v>2290.57506281621</v>
      </c>
      <c r="E54" s="18">
        <v>976.52386268918599</v>
      </c>
      <c r="F54" s="18">
        <v>1841.4946373109699</v>
      </c>
      <c r="G54" s="18">
        <v>4300.4351002624298</v>
      </c>
      <c r="H54" s="18">
        <v>1654.83644446675</v>
      </c>
      <c r="I54" s="18">
        <v>4699.2130761438102</v>
      </c>
      <c r="J54" s="18">
        <v>2247.6783142561899</v>
      </c>
      <c r="K54" s="18">
        <v>4621.3642624819504</v>
      </c>
      <c r="L54" s="18">
        <v>3861.3128717957702</v>
      </c>
      <c r="M54" s="18">
        <v>3379.8507885774902</v>
      </c>
      <c r="N54" s="18">
        <v>3799.2062895965</v>
      </c>
      <c r="O54" s="18">
        <v>5376.1597426703802</v>
      </c>
      <c r="P54" s="18">
        <v>3749.3380933446902</v>
      </c>
      <c r="Q54" s="18">
        <v>1175.33240192836</v>
      </c>
      <c r="R54" s="18">
        <v>4348.1670096103198</v>
      </c>
      <c r="S54" s="18">
        <v>1294.3281234123699</v>
      </c>
      <c r="T54" s="18">
        <v>1500.1510245597599</v>
      </c>
      <c r="U54" s="18">
        <v>3107.4904509524199</v>
      </c>
      <c r="V54" s="18">
        <v>1216.62363491874</v>
      </c>
      <c r="W54" s="18">
        <v>1053.3728784409</v>
      </c>
      <c r="X54" s="18">
        <v>533.12503313894194</v>
      </c>
      <c r="Y54" s="18">
        <v>1451.8656677201</v>
      </c>
      <c r="Z54" s="18">
        <v>3022.9954362000499</v>
      </c>
      <c r="AA54" s="18">
        <v>3046.0007860577498</v>
      </c>
      <c r="AB54" s="18">
        <v>3668.7359936572898</v>
      </c>
      <c r="AC54" s="18">
        <v>4683.5046675603298</v>
      </c>
      <c r="AD54" s="18">
        <v>2589.1295920830898</v>
      </c>
      <c r="AE54" s="18">
        <v>1395.97819035931</v>
      </c>
      <c r="AF54" s="18">
        <v>464.03660756877503</v>
      </c>
      <c r="AG54" s="12">
        <f t="shared" si="2"/>
        <v>-0.60518691834970828</v>
      </c>
    </row>
    <row r="55" spans="1:33" ht="12" customHeight="1" x14ac:dyDescent="0.2">
      <c r="A55" s="17" t="s">
        <v>87</v>
      </c>
      <c r="B55" s="18">
        <v>684.65144400918302</v>
      </c>
      <c r="C55" s="18">
        <v>526.20029365966298</v>
      </c>
      <c r="D55" s="18">
        <v>35.730224777319897</v>
      </c>
      <c r="E55" s="18">
        <v>123.47272755701501</v>
      </c>
      <c r="F55" s="18">
        <v>144.93693211691601</v>
      </c>
      <c r="G55" s="18">
        <v>99.071905807651504</v>
      </c>
      <c r="H55" s="18">
        <v>48.109031611859997</v>
      </c>
      <c r="I55" s="18">
        <v>55.237202075023497</v>
      </c>
      <c r="J55" s="18">
        <v>40.583991187268097</v>
      </c>
      <c r="K55" s="18">
        <v>37.040876842423302</v>
      </c>
      <c r="L55" s="18">
        <v>34.2645617137673</v>
      </c>
      <c r="M55" s="18">
        <v>36.054794321202799</v>
      </c>
      <c r="N55" s="18">
        <v>29.479379248868799</v>
      </c>
      <c r="O55" s="18">
        <v>13.089611092852801</v>
      </c>
      <c r="P55" s="18">
        <v>10.0450772713519</v>
      </c>
      <c r="Q55" s="18">
        <v>19.531784374985001</v>
      </c>
      <c r="R55" s="18">
        <v>5.6882917252249499</v>
      </c>
      <c r="S55" s="18">
        <v>10.597816364936399</v>
      </c>
      <c r="T55" s="18">
        <v>10.165789071834499</v>
      </c>
      <c r="U55" s="18">
        <v>10.2856483416638</v>
      </c>
      <c r="V55" s="18">
        <v>57.824645584288398</v>
      </c>
      <c r="W55" s="18">
        <v>75.325374575426494</v>
      </c>
      <c r="X55" s="18">
        <v>0.12224099594177699</v>
      </c>
      <c r="Y55" s="18">
        <v>1.6290888036887801</v>
      </c>
      <c r="Z55" s="18">
        <v>3.8211946208738601</v>
      </c>
      <c r="AA55" s="18">
        <v>2.6849663852887402</v>
      </c>
      <c r="AB55" s="18">
        <v>-4.5433793114143404</v>
      </c>
      <c r="AC55" s="18">
        <v>-0.15946781735016599</v>
      </c>
      <c r="AD55" s="18">
        <v>-0.29516556472870498</v>
      </c>
      <c r="AE55" s="18">
        <v>3.8609777989770699</v>
      </c>
      <c r="AF55" s="18">
        <v>1.5198514182271801</v>
      </c>
      <c r="AG55" s="12">
        <f t="shared" si="2"/>
        <v>-0.92218573638496115</v>
      </c>
    </row>
    <row r="56" spans="1:33" ht="12" customHeight="1" x14ac:dyDescent="0.2">
      <c r="A56" s="15" t="s">
        <v>77</v>
      </c>
      <c r="B56" s="18">
        <v>1596.26734581802</v>
      </c>
      <c r="C56" s="18">
        <v>1334.17076703267</v>
      </c>
      <c r="D56" s="18">
        <v>1103.25961536255</v>
      </c>
      <c r="E56" s="18">
        <v>1047.0935197917299</v>
      </c>
      <c r="F56" s="18">
        <v>1151.5798403465899</v>
      </c>
      <c r="G56" s="18">
        <v>1108.2730542843301</v>
      </c>
      <c r="H56" s="18">
        <v>986.89871984520005</v>
      </c>
      <c r="I56" s="18">
        <v>1072.53350972047</v>
      </c>
      <c r="J56" s="18">
        <v>1023.52300054028</v>
      </c>
      <c r="K56" s="18">
        <v>983.83206040707398</v>
      </c>
      <c r="L56" s="18">
        <v>996.98324690483003</v>
      </c>
      <c r="M56" s="18">
        <v>931.50114779653404</v>
      </c>
      <c r="N56" s="18">
        <v>855.56708235699205</v>
      </c>
      <c r="O56" s="18">
        <v>980.25790377359897</v>
      </c>
      <c r="P56" s="18">
        <v>1051.2146184964899</v>
      </c>
      <c r="Q56" s="18">
        <v>1049.0116810874199</v>
      </c>
      <c r="R56" s="18">
        <v>1250.52457445297</v>
      </c>
      <c r="S56" s="18">
        <v>1248.9680171817299</v>
      </c>
      <c r="T56" s="18">
        <v>948.80484552195105</v>
      </c>
      <c r="U56" s="18">
        <v>828.52131704852604</v>
      </c>
      <c r="V56" s="18">
        <v>719.45669506839999</v>
      </c>
      <c r="W56" s="18">
        <v>801.262089594141</v>
      </c>
      <c r="X56" s="18">
        <v>563.06205026130397</v>
      </c>
      <c r="Y56" s="18">
        <v>527.81317385647105</v>
      </c>
      <c r="Z56" s="18">
        <v>626.59788139683906</v>
      </c>
      <c r="AA56" s="18">
        <v>576.38264589965195</v>
      </c>
      <c r="AB56" s="18">
        <v>574.49182026421101</v>
      </c>
      <c r="AC56" s="18">
        <v>566.26471824909004</v>
      </c>
      <c r="AD56" s="18">
        <v>503.17111998618901</v>
      </c>
      <c r="AE56" s="18">
        <v>426.94507107395901</v>
      </c>
      <c r="AF56" s="18">
        <v>412.48433488563802</v>
      </c>
      <c r="AG56" s="12">
        <f t="shared" si="2"/>
        <v>-0.60678766278555529</v>
      </c>
    </row>
    <row r="57" spans="1:33" ht="12" customHeight="1" x14ac:dyDescent="0.2">
      <c r="A57" s="17" t="s">
        <v>88</v>
      </c>
      <c r="B57" s="18">
        <v>6.1973190878990003</v>
      </c>
      <c r="C57" s="18">
        <v>6.6649127921801403</v>
      </c>
      <c r="D57" s="18">
        <v>7.1600746491726399</v>
      </c>
      <c r="E57" s="18">
        <v>6.8537229712748404</v>
      </c>
      <c r="F57" s="18">
        <v>7.3694142991631004</v>
      </c>
      <c r="G57" s="18">
        <v>7.8263042759162103</v>
      </c>
      <c r="H57" s="18">
        <v>8.3519769728482096</v>
      </c>
      <c r="I57" s="18">
        <v>8.5899608595453092</v>
      </c>
      <c r="J57" s="18">
        <v>7.8705959574056603</v>
      </c>
      <c r="K57" s="18">
        <v>7.8017195530755004</v>
      </c>
      <c r="L57" s="18">
        <v>7.5715474684008903</v>
      </c>
      <c r="M57" s="18">
        <v>7.2163804618703304</v>
      </c>
      <c r="N57" s="18">
        <v>7.4293687558101702</v>
      </c>
      <c r="O57" s="18">
        <v>6.3393161165758798</v>
      </c>
      <c r="P57" s="18">
        <v>6.8193947166784996</v>
      </c>
      <c r="Q57" s="18">
        <v>7.1925330401660599</v>
      </c>
      <c r="R57" s="18">
        <v>7.5372416142115304</v>
      </c>
      <c r="S57" s="18">
        <v>7.7735585639935403</v>
      </c>
      <c r="T57" s="18">
        <v>6.6595495634123996</v>
      </c>
      <c r="U57" s="18">
        <v>4.4061151247606496</v>
      </c>
      <c r="V57" s="18">
        <v>2.55677172342752</v>
      </c>
      <c r="W57" s="18">
        <v>1.75926896749354</v>
      </c>
      <c r="X57" s="18">
        <v>1.64806928374495</v>
      </c>
      <c r="Y57" s="18">
        <v>2.2286356415805</v>
      </c>
      <c r="Z57" s="18">
        <v>2.9319742188033699</v>
      </c>
      <c r="AA57" s="18">
        <v>3.1148151454553399</v>
      </c>
      <c r="AB57" s="18">
        <v>3.4510309387345899</v>
      </c>
      <c r="AC57" s="18">
        <v>3.8388960547628099</v>
      </c>
      <c r="AD57" s="18">
        <v>3.9891566665907701</v>
      </c>
      <c r="AE57" s="18">
        <v>4.3055606735523302</v>
      </c>
      <c r="AF57" s="18">
        <v>4.5242886560703504</v>
      </c>
      <c r="AG57" s="12">
        <f t="shared" si="2"/>
        <v>-0.37097422690937065</v>
      </c>
    </row>
    <row r="58" spans="1:33" ht="12" customHeight="1" x14ac:dyDescent="0.2">
      <c r="A58" s="17" t="s">
        <v>89</v>
      </c>
      <c r="B58" s="18">
        <v>1590.0700267301199</v>
      </c>
      <c r="C58" s="18">
        <v>1327.50585424049</v>
      </c>
      <c r="D58" s="18">
        <v>1096.0995407133801</v>
      </c>
      <c r="E58" s="18">
        <v>1040.23979682045</v>
      </c>
      <c r="F58" s="18">
        <v>1144.21042604742</v>
      </c>
      <c r="G58" s="18">
        <v>1100.4467500084199</v>
      </c>
      <c r="H58" s="18">
        <v>978.54674287235196</v>
      </c>
      <c r="I58" s="18">
        <v>1063.9435488609199</v>
      </c>
      <c r="J58" s="18">
        <v>1015.65240458287</v>
      </c>
      <c r="K58" s="18">
        <v>976.03034085399895</v>
      </c>
      <c r="L58" s="18">
        <v>989.41169943642899</v>
      </c>
      <c r="M58" s="18">
        <v>924.284767334663</v>
      </c>
      <c r="N58" s="18">
        <v>848.13771360118096</v>
      </c>
      <c r="O58" s="18">
        <v>973.91858765702295</v>
      </c>
      <c r="P58" s="18">
        <v>1044.3952237798101</v>
      </c>
      <c r="Q58" s="18">
        <v>1041.8191480472501</v>
      </c>
      <c r="R58" s="18">
        <v>1242.98733283876</v>
      </c>
      <c r="S58" s="18">
        <v>1241.1944586177301</v>
      </c>
      <c r="T58" s="18">
        <v>942.14529595853799</v>
      </c>
      <c r="U58" s="18">
        <v>824.11520192376497</v>
      </c>
      <c r="V58" s="18">
        <v>716.89992334497197</v>
      </c>
      <c r="W58" s="18">
        <v>799.50282062664803</v>
      </c>
      <c r="X58" s="18">
        <v>561.41398097755905</v>
      </c>
      <c r="Y58" s="18">
        <v>525.58453821489002</v>
      </c>
      <c r="Z58" s="18">
        <v>623.66590717803604</v>
      </c>
      <c r="AA58" s="18">
        <v>573.26783075419701</v>
      </c>
      <c r="AB58" s="18">
        <v>571.040789325476</v>
      </c>
      <c r="AC58" s="18">
        <v>562.425822194327</v>
      </c>
      <c r="AD58" s="18">
        <v>499.18196331959803</v>
      </c>
      <c r="AE58" s="18">
        <v>422.639510400407</v>
      </c>
      <c r="AF58" s="18">
        <v>407.96004622956798</v>
      </c>
      <c r="AG58" s="12">
        <f t="shared" si="2"/>
        <v>-0.60841567656513684</v>
      </c>
    </row>
    <row r="59" spans="1:33" ht="12" customHeight="1" x14ac:dyDescent="0.2">
      <c r="A59" s="15" t="s">
        <v>78</v>
      </c>
      <c r="B59" s="18">
        <v>-809.64934999144702</v>
      </c>
      <c r="C59" s="18">
        <v>-725.87685685193901</v>
      </c>
      <c r="D59" s="18">
        <v>-719.19745139091197</v>
      </c>
      <c r="E59" s="18">
        <v>-707.97368330473796</v>
      </c>
      <c r="F59" s="18">
        <v>-724.71613550585596</v>
      </c>
      <c r="G59" s="18">
        <v>-837.34089443748098</v>
      </c>
      <c r="H59" s="18">
        <v>-717.06649196477304</v>
      </c>
      <c r="I59" s="18">
        <v>-792.71202334477096</v>
      </c>
      <c r="J59" s="18">
        <v>-810.79004009714595</v>
      </c>
      <c r="K59" s="18">
        <v>-668.57820489108406</v>
      </c>
      <c r="L59" s="18">
        <v>-770.57647615726</v>
      </c>
      <c r="M59" s="18">
        <v>-600.64956334783096</v>
      </c>
      <c r="N59" s="18">
        <v>-566.37455628942701</v>
      </c>
      <c r="O59" s="18">
        <v>-703.88886630284799</v>
      </c>
      <c r="P59" s="18">
        <v>-876.08167473788296</v>
      </c>
      <c r="Q59" s="18">
        <v>-821.61155167940603</v>
      </c>
      <c r="R59" s="18">
        <v>-844.07865284848504</v>
      </c>
      <c r="S59" s="18">
        <v>-899.02225782868402</v>
      </c>
      <c r="T59" s="18">
        <v>-778.13582497284597</v>
      </c>
      <c r="U59" s="18">
        <v>-522.67259741390797</v>
      </c>
      <c r="V59" s="18">
        <v>-456.348620749779</v>
      </c>
      <c r="W59" s="18">
        <v>-573.37369265075699</v>
      </c>
      <c r="X59" s="18">
        <v>-304.77237795925998</v>
      </c>
      <c r="Y59" s="18">
        <v>-197.63510753062701</v>
      </c>
      <c r="Z59" s="18">
        <v>-79.168987684689299</v>
      </c>
      <c r="AA59" s="18">
        <v>-174.683986766662</v>
      </c>
      <c r="AB59" s="18">
        <v>-276.182343988924</v>
      </c>
      <c r="AC59" s="18">
        <v>-218.62951947383499</v>
      </c>
      <c r="AD59" s="18">
        <v>-319.07260922624198</v>
      </c>
      <c r="AE59" s="18">
        <v>-294.35385761110098</v>
      </c>
      <c r="AF59" s="18">
        <v>-372.62696312040299</v>
      </c>
      <c r="AG59" s="12">
        <f t="shared" si="2"/>
        <v>-0.5464682034244297</v>
      </c>
    </row>
    <row r="60" spans="1:33" ht="12" customHeight="1" x14ac:dyDescent="0.2">
      <c r="A60" s="17" t="s">
        <v>96</v>
      </c>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2" t="e">
        <f t="shared" si="2"/>
        <v>#DIV/0!</v>
      </c>
    </row>
    <row r="61" spans="1:33" ht="12" customHeight="1" x14ac:dyDescent="0.2">
      <c r="A61" s="33" t="s">
        <v>97</v>
      </c>
      <c r="B61" s="38">
        <v>20684.369533244306</v>
      </c>
      <c r="C61" s="38">
        <v>20002.690386534116</v>
      </c>
      <c r="D61" s="38">
        <v>12683.119775080053</v>
      </c>
      <c r="E61" s="38">
        <v>10710.565250638001</v>
      </c>
      <c r="F61" s="38">
        <v>10280.801453738773</v>
      </c>
      <c r="G61" s="38">
        <v>9434.0760030733873</v>
      </c>
      <c r="H61" s="38">
        <v>8284.8009412747851</v>
      </c>
      <c r="I61" s="38">
        <v>8997.2457954852507</v>
      </c>
      <c r="J61" s="38">
        <v>8259.6266048997932</v>
      </c>
      <c r="K61" s="38">
        <v>7205.7537991452491</v>
      </c>
      <c r="L61" s="38">
        <v>7115.1243680964599</v>
      </c>
      <c r="M61" s="38">
        <v>6842.112903056468</v>
      </c>
      <c r="N61" s="38">
        <v>7664.1414585163675</v>
      </c>
      <c r="O61" s="38">
        <v>7963.0320260406934</v>
      </c>
      <c r="P61" s="38">
        <v>9150.7956542104803</v>
      </c>
      <c r="Q61" s="38">
        <v>9949.1546890705613</v>
      </c>
      <c r="R61" s="38">
        <v>9622.7923289667087</v>
      </c>
      <c r="S61" s="38">
        <v>10950.004735138049</v>
      </c>
      <c r="T61" s="38">
        <v>9232.26630079604</v>
      </c>
      <c r="U61" s="38">
        <v>8386.3578441688624</v>
      </c>
      <c r="V61" s="38">
        <v>8533.111135782714</v>
      </c>
      <c r="W61" s="38">
        <v>8038.3591187560605</v>
      </c>
      <c r="X61" s="38">
        <v>6272.8165056429134</v>
      </c>
      <c r="Y61" s="38">
        <v>5262.6923069979766</v>
      </c>
      <c r="Z61" s="38">
        <v>6468.8898530285815</v>
      </c>
      <c r="AA61" s="38">
        <v>5301.9958452883902</v>
      </c>
      <c r="AB61" s="38">
        <v>6733.9640952366253</v>
      </c>
      <c r="AC61" s="38">
        <v>3969.5026372716329</v>
      </c>
      <c r="AD61" s="38">
        <v>3892.1766790810943</v>
      </c>
      <c r="AE61" s="38">
        <v>3468.6047886133865</v>
      </c>
      <c r="AF61" s="38">
        <v>2864.2024029991003</v>
      </c>
      <c r="AG61" s="12">
        <f t="shared" si="2"/>
        <v>-0.71211600457418656</v>
      </c>
    </row>
    <row r="62" spans="1:33" ht="12" customHeight="1" x14ac:dyDescent="0.2">
      <c r="A62" s="32" t="s">
        <v>98</v>
      </c>
      <c r="B62" s="38">
        <v>13848.351535981616</v>
      </c>
      <c r="C62" s="38">
        <v>13374.926632081768</v>
      </c>
      <c r="D62" s="38">
        <v>6946.0122222811133</v>
      </c>
      <c r="E62" s="38">
        <v>4768.0061455936357</v>
      </c>
      <c r="F62" s="38">
        <v>5305.3249208769003</v>
      </c>
      <c r="G62" s="38">
        <v>5068.7871038691446</v>
      </c>
      <c r="H62" s="38">
        <v>4048.3274222390191</v>
      </c>
      <c r="I62" s="38">
        <v>4575.4368268202998</v>
      </c>
      <c r="J62" s="38">
        <v>4202.4272447617732</v>
      </c>
      <c r="K62" s="38">
        <v>3154.979168003978</v>
      </c>
      <c r="L62" s="38">
        <v>3325.2027388415986</v>
      </c>
      <c r="M62" s="38">
        <v>3511.6319716420285</v>
      </c>
      <c r="N62" s="38">
        <v>3827.2853518638758</v>
      </c>
      <c r="O62" s="38">
        <v>4698.8669108285103</v>
      </c>
      <c r="P62" s="38">
        <v>5194.484873945049</v>
      </c>
      <c r="Q62" s="38">
        <v>5857.9067547379718</v>
      </c>
      <c r="R62" s="38">
        <v>6177.9330226817101</v>
      </c>
      <c r="S62" s="38">
        <v>7137.0345565058387</v>
      </c>
      <c r="T62" s="38">
        <v>5469.1848133661515</v>
      </c>
      <c r="U62" s="38">
        <v>4867.6828038653912</v>
      </c>
      <c r="V62" s="38">
        <v>4671.9349962179258</v>
      </c>
      <c r="W62" s="38">
        <v>5224.1552448573984</v>
      </c>
      <c r="X62" s="38">
        <v>3027.0116829406666</v>
      </c>
      <c r="Y62" s="38">
        <v>2388.7485756615665</v>
      </c>
      <c r="Z62" s="38">
        <v>3384.0626171488111</v>
      </c>
      <c r="AA62" s="38">
        <v>2439.5129185924256</v>
      </c>
      <c r="AB62" s="38">
        <v>4373.3462610775914</v>
      </c>
      <c r="AC62" s="38">
        <v>2011.7729855619966</v>
      </c>
      <c r="AD62" s="38">
        <v>1802.3006614844332</v>
      </c>
      <c r="AE62" s="38">
        <v>1401.4182971626399</v>
      </c>
      <c r="AF62" s="38">
        <v>998.14123086938991</v>
      </c>
      <c r="AG62" s="12">
        <f t="shared" si="2"/>
        <v>-0.82960786631469052</v>
      </c>
    </row>
    <row r="63" spans="1:33" ht="12" customHeight="1" thickBot="1" x14ac:dyDescent="0.25">
      <c r="A63" s="34" t="s">
        <v>99</v>
      </c>
      <c r="B63" s="39">
        <v>6836.0179972626902</v>
      </c>
      <c r="C63" s="39">
        <v>6627.7637544523486</v>
      </c>
      <c r="D63" s="39">
        <v>5737.1075527989387</v>
      </c>
      <c r="E63" s="39">
        <v>5942.5591050443654</v>
      </c>
      <c r="F63" s="39">
        <v>4975.4765328618732</v>
      </c>
      <c r="G63" s="39">
        <v>4365.2888992042435</v>
      </c>
      <c r="H63" s="39">
        <v>4236.473519035766</v>
      </c>
      <c r="I63" s="39">
        <v>4421.808968664951</v>
      </c>
      <c r="J63" s="39">
        <v>4057.1993601380204</v>
      </c>
      <c r="K63" s="39">
        <v>4050.7746311412711</v>
      </c>
      <c r="L63" s="39">
        <v>3789.9216292548617</v>
      </c>
      <c r="M63" s="39">
        <v>3330.4809314144395</v>
      </c>
      <c r="N63" s="39">
        <v>3836.8561066524912</v>
      </c>
      <c r="O63" s="39">
        <v>3264.1651152121826</v>
      </c>
      <c r="P63" s="39">
        <v>3956.3107802654322</v>
      </c>
      <c r="Q63" s="39">
        <v>4091.247934332589</v>
      </c>
      <c r="R63" s="39">
        <v>3444.8593062849982</v>
      </c>
      <c r="S63" s="39">
        <v>3812.9701786322094</v>
      </c>
      <c r="T63" s="39">
        <v>3763.081487429889</v>
      </c>
      <c r="U63" s="39">
        <v>3518.6750403034721</v>
      </c>
      <c r="V63" s="39">
        <v>3861.1761395647877</v>
      </c>
      <c r="W63" s="39">
        <v>2814.2038738986621</v>
      </c>
      <c r="X63" s="39">
        <v>3245.8048227022473</v>
      </c>
      <c r="Y63" s="39">
        <v>2873.9437313364101</v>
      </c>
      <c r="Z63" s="39">
        <v>3084.8272358797703</v>
      </c>
      <c r="AA63" s="39">
        <v>2862.4829266959646</v>
      </c>
      <c r="AB63" s="39">
        <v>2360.6178341590339</v>
      </c>
      <c r="AC63" s="39">
        <v>1957.7296517096361</v>
      </c>
      <c r="AD63" s="39">
        <v>2089.8760175966613</v>
      </c>
      <c r="AE63" s="39">
        <v>2067.1864914507464</v>
      </c>
      <c r="AF63" s="39">
        <v>1866.0611721297103</v>
      </c>
      <c r="AG63" s="12">
        <f t="shared" si="2"/>
        <v>-0.5438894923795119</v>
      </c>
    </row>
    <row r="64" spans="1:33" ht="12.75" customHeight="1" x14ac:dyDescent="0.2">
      <c r="A64" s="13" t="s">
        <v>57</v>
      </c>
      <c r="B64" s="14">
        <v>1987.3441968966599</v>
      </c>
      <c r="C64" s="14">
        <v>2077.5891855874002</v>
      </c>
      <c r="D64" s="14">
        <v>2076.2449991315302</v>
      </c>
      <c r="E64" s="14">
        <v>2075.5498849752798</v>
      </c>
      <c r="F64" s="14">
        <v>2078.8284593961098</v>
      </c>
      <c r="G64" s="14">
        <v>2078.9570965644202</v>
      </c>
      <c r="H64" s="14">
        <v>2083.1339580714398</v>
      </c>
      <c r="I64" s="14">
        <v>2098.0094052254899</v>
      </c>
      <c r="J64" s="14">
        <v>2121.4581431776</v>
      </c>
      <c r="K64" s="14">
        <v>2168.1384489583502</v>
      </c>
      <c r="L64" s="14">
        <v>2212.5099591397998</v>
      </c>
      <c r="M64" s="14">
        <v>2273.3611256507302</v>
      </c>
      <c r="N64" s="14">
        <v>2109.7540831104998</v>
      </c>
      <c r="O64" s="14">
        <v>1594.6525012388399</v>
      </c>
      <c r="P64" s="14">
        <v>1496.93448920116</v>
      </c>
      <c r="Q64" s="14">
        <v>1610.01311608382</v>
      </c>
      <c r="R64" s="14">
        <v>1556.53609418059</v>
      </c>
      <c r="S64" s="14">
        <v>1702.4026303683399</v>
      </c>
      <c r="T64" s="14">
        <v>1698.49749767097</v>
      </c>
      <c r="U64" s="14">
        <v>1729.08499147219</v>
      </c>
      <c r="V64" s="14">
        <v>2036.82543150176</v>
      </c>
      <c r="W64" s="14">
        <v>2057.72849452235</v>
      </c>
      <c r="X64" s="14">
        <v>1988.0736384775601</v>
      </c>
      <c r="Y64" s="14">
        <v>1915.3146413289701</v>
      </c>
      <c r="Z64" s="14">
        <v>1909.9418719735299</v>
      </c>
      <c r="AA64" s="14">
        <v>1786.27006953607</v>
      </c>
      <c r="AB64" s="14">
        <v>2055.1129886874101</v>
      </c>
      <c r="AC64" s="14">
        <v>1934.8658792793599</v>
      </c>
      <c r="AD64" s="14">
        <v>1800.6444501676599</v>
      </c>
      <c r="AE64" s="14">
        <v>1821.6000256519101</v>
      </c>
      <c r="AF64" s="14">
        <v>1926.9291035318699</v>
      </c>
      <c r="AG64" s="12">
        <f t="shared" si="2"/>
        <v>0.19684062463970053</v>
      </c>
    </row>
    <row r="65" spans="1:33" x14ac:dyDescent="0.2">
      <c r="A65" s="15" t="s">
        <v>58</v>
      </c>
      <c r="B65" s="18">
        <v>1421.90146555811</v>
      </c>
      <c r="C65" s="18">
        <v>1441.74143651651</v>
      </c>
      <c r="D65" s="18">
        <v>1459.64579765029</v>
      </c>
      <c r="E65" s="18">
        <v>1482.3952217644701</v>
      </c>
      <c r="F65" s="18">
        <v>1508.4350323124099</v>
      </c>
      <c r="G65" s="18">
        <v>1537.7137053870499</v>
      </c>
      <c r="H65" s="18">
        <v>1574.0642940119501</v>
      </c>
      <c r="I65" s="18">
        <v>1612.62602071374</v>
      </c>
      <c r="J65" s="18">
        <v>1654.3918557012601</v>
      </c>
      <c r="K65" s="18">
        <v>1700.85616123665</v>
      </c>
      <c r="L65" s="18">
        <v>1745.5731649299701</v>
      </c>
      <c r="M65" s="18">
        <v>1784.9323142660401</v>
      </c>
      <c r="N65" s="18">
        <v>1657.9641019237399</v>
      </c>
      <c r="O65" s="18">
        <v>1271.29137818598</v>
      </c>
      <c r="P65" s="18">
        <v>1166.71950731896</v>
      </c>
      <c r="Q65" s="18">
        <v>1276.3025096991701</v>
      </c>
      <c r="R65" s="18">
        <v>1216.4442091564699</v>
      </c>
      <c r="S65" s="18">
        <v>1353.4990316429901</v>
      </c>
      <c r="T65" s="18">
        <v>1346.2274109953801</v>
      </c>
      <c r="U65" s="18">
        <v>1353.9614744144501</v>
      </c>
      <c r="V65" s="18">
        <v>1610.77344619989</v>
      </c>
      <c r="W65" s="18">
        <v>1716.00457189027</v>
      </c>
      <c r="X65" s="18">
        <v>1631.7427380368599</v>
      </c>
      <c r="Y65" s="18">
        <v>1641.34454778442</v>
      </c>
      <c r="Z65" s="18">
        <v>1661.3966458048001</v>
      </c>
      <c r="AA65" s="18">
        <v>1550.4858782680899</v>
      </c>
      <c r="AB65" s="18">
        <v>1775.8655263793801</v>
      </c>
      <c r="AC65" s="18">
        <v>1697.5514485353201</v>
      </c>
      <c r="AD65" s="18">
        <v>1552.36979773239</v>
      </c>
      <c r="AE65" s="18">
        <v>1566.4881184718699</v>
      </c>
      <c r="AF65" s="18">
        <v>1666.4885950101</v>
      </c>
      <c r="AG65" s="12">
        <f t="shared" si="2"/>
        <v>0.30571599001470151</v>
      </c>
    </row>
    <row r="66" spans="1:33" ht="12.75" customHeight="1" x14ac:dyDescent="0.2">
      <c r="A66" s="15" t="s">
        <v>59</v>
      </c>
      <c r="B66" s="18">
        <v>2.0500691324353699</v>
      </c>
      <c r="C66" s="18">
        <v>2.8315576096868398</v>
      </c>
      <c r="D66" s="18">
        <v>3.6189790037865102</v>
      </c>
      <c r="E66" s="18">
        <v>4.4135464011088601</v>
      </c>
      <c r="F66" s="18">
        <v>5.2262056840159996</v>
      </c>
      <c r="G66" s="18">
        <v>6.0566565608736802</v>
      </c>
      <c r="H66" s="18">
        <v>6.8923741498958702</v>
      </c>
      <c r="I66" s="18">
        <v>7.73728154236397</v>
      </c>
      <c r="J66" s="18">
        <v>8.58758095819082</v>
      </c>
      <c r="K66" s="18">
        <v>9.4326000634332594</v>
      </c>
      <c r="L66" s="18">
        <v>10.264029834711099</v>
      </c>
      <c r="M66" s="18">
        <v>11.0931256292785</v>
      </c>
      <c r="N66" s="18">
        <v>11.9092440758689</v>
      </c>
      <c r="O66" s="18">
        <v>12.735408462393099</v>
      </c>
      <c r="P66" s="18">
        <v>13.589744155328599</v>
      </c>
      <c r="Q66" s="18">
        <v>14.459943422815799</v>
      </c>
      <c r="R66" s="18">
        <v>15.662667397053101</v>
      </c>
      <c r="S66" s="18">
        <v>16.677669129451001</v>
      </c>
      <c r="T66" s="18">
        <v>18.145965231285299</v>
      </c>
      <c r="U66" s="18">
        <v>19.235930511599999</v>
      </c>
      <c r="V66" s="18">
        <v>21.9059764848</v>
      </c>
      <c r="W66" s="18">
        <v>25.783340320800001</v>
      </c>
      <c r="X66" s="18">
        <v>26.710031480400001</v>
      </c>
      <c r="Y66" s="18">
        <v>27.5579292852</v>
      </c>
      <c r="Z66" s="18">
        <v>28.014334639200001</v>
      </c>
      <c r="AA66" s="18">
        <v>28.3757534748</v>
      </c>
      <c r="AB66" s="18">
        <v>28.152298600200702</v>
      </c>
      <c r="AC66" s="18">
        <v>28.5968520527219</v>
      </c>
      <c r="AD66" s="18">
        <v>28.569081306283302</v>
      </c>
      <c r="AE66" s="18">
        <v>28.744861317505801</v>
      </c>
      <c r="AF66" s="18">
        <v>29.279996497931901</v>
      </c>
      <c r="AG66" s="12">
        <f t="shared" si="2"/>
        <v>1.0249039461476799</v>
      </c>
    </row>
    <row r="67" spans="1:33" ht="18" customHeight="1" x14ac:dyDescent="0.2">
      <c r="A67" s="15" t="s">
        <v>60</v>
      </c>
      <c r="B67" s="18">
        <v>0.91752268960877703</v>
      </c>
      <c r="C67" s="18">
        <v>0.93061561937682202</v>
      </c>
      <c r="D67" s="18">
        <v>0.94340082149674298</v>
      </c>
      <c r="E67" s="18">
        <v>0.95487832331530198</v>
      </c>
      <c r="F67" s="18">
        <v>0.969625929106253</v>
      </c>
      <c r="G67" s="18">
        <v>0.98749631639110202</v>
      </c>
      <c r="H67" s="18">
        <v>1.00577795522788</v>
      </c>
      <c r="I67" s="18">
        <v>1.0229191246848299</v>
      </c>
      <c r="J67" s="18">
        <v>1.03890219156954</v>
      </c>
      <c r="K67" s="18">
        <v>1.05454226442132</v>
      </c>
      <c r="L67" s="18">
        <v>1.0688518844654</v>
      </c>
      <c r="M67" s="18">
        <v>1.0843127813298199</v>
      </c>
      <c r="N67" s="18">
        <v>1.09696203722441</v>
      </c>
      <c r="O67" s="18">
        <v>1.11074379912162</v>
      </c>
      <c r="P67" s="18">
        <v>1.1259885471758999</v>
      </c>
      <c r="Q67" s="18">
        <v>1.1439999999999999</v>
      </c>
      <c r="R67" s="18">
        <v>1.1613454763811</v>
      </c>
      <c r="S67" s="18">
        <v>1.19126556445156</v>
      </c>
      <c r="T67" s="18">
        <v>1.2429190192153701</v>
      </c>
      <c r="U67" s="18">
        <v>1.28650596888</v>
      </c>
      <c r="V67" s="18">
        <v>1.3129380704</v>
      </c>
      <c r="W67" s="18">
        <v>1.3487949956800001</v>
      </c>
      <c r="X67" s="18">
        <v>1.3972726820800001</v>
      </c>
      <c r="Y67" s="18">
        <v>1.4416284616799999</v>
      </c>
      <c r="Z67" s="18">
        <v>1.46550423184</v>
      </c>
      <c r="AA67" s="18">
        <v>1.48441101688</v>
      </c>
      <c r="AB67" s="18">
        <v>1.4999638804600199</v>
      </c>
      <c r="AC67" s="18">
        <v>1.4796710328262599</v>
      </c>
      <c r="AD67" s="18">
        <v>1.4917126861489201</v>
      </c>
      <c r="AE67" s="18">
        <v>1.50089090472378</v>
      </c>
      <c r="AF67" s="18">
        <v>1.5288325780624501</v>
      </c>
      <c r="AG67" s="12">
        <f t="shared" si="2"/>
        <v>0.3363921136909529</v>
      </c>
    </row>
    <row r="68" spans="1:33" x14ac:dyDescent="0.2">
      <c r="A68" s="15" t="s">
        <v>61</v>
      </c>
      <c r="B68" s="18">
        <v>562.47513951650296</v>
      </c>
      <c r="C68" s="18">
        <v>632.08557584182802</v>
      </c>
      <c r="D68" s="18">
        <v>612.03682165596001</v>
      </c>
      <c r="E68" s="18">
        <v>587.78623848637994</v>
      </c>
      <c r="F68" s="18">
        <v>564.19759547058004</v>
      </c>
      <c r="G68" s="18">
        <v>534.19923830010703</v>
      </c>
      <c r="H68" s="18">
        <v>501.17151195437202</v>
      </c>
      <c r="I68" s="18">
        <v>476.623183844702</v>
      </c>
      <c r="J68" s="18">
        <v>457.43980432657202</v>
      </c>
      <c r="K68" s="18">
        <v>456.79514539385002</v>
      </c>
      <c r="L68" s="18">
        <v>455.603912490646</v>
      </c>
      <c r="M68" s="18">
        <v>476.25137297408298</v>
      </c>
      <c r="N68" s="18">
        <v>438.78377507366099</v>
      </c>
      <c r="O68" s="18">
        <v>309.51497079134703</v>
      </c>
      <c r="P68" s="18">
        <v>315.49924917969702</v>
      </c>
      <c r="Q68" s="18">
        <v>318.10666296183098</v>
      </c>
      <c r="R68" s="18">
        <v>323.26787215068799</v>
      </c>
      <c r="S68" s="18">
        <v>331.034664031445</v>
      </c>
      <c r="T68" s="18">
        <v>332.88120242509598</v>
      </c>
      <c r="U68" s="18">
        <v>354.60108057725699</v>
      </c>
      <c r="V68" s="18">
        <v>402.83307074666999</v>
      </c>
      <c r="W68" s="18">
        <v>314.59178731560201</v>
      </c>
      <c r="X68" s="18">
        <v>328.22359627821498</v>
      </c>
      <c r="Y68" s="18">
        <v>244.970535797662</v>
      </c>
      <c r="Z68" s="18">
        <v>219.065387297689</v>
      </c>
      <c r="AA68" s="18">
        <v>205.92402677629599</v>
      </c>
      <c r="AB68" s="18">
        <v>249.595199827371</v>
      </c>
      <c r="AC68" s="18">
        <v>207.23790765849699</v>
      </c>
      <c r="AD68" s="18">
        <v>218.21385844284001</v>
      </c>
      <c r="AE68" s="18">
        <v>224.866154957806</v>
      </c>
      <c r="AF68" s="18">
        <v>229.631679445776</v>
      </c>
      <c r="AG68" s="12">
        <f t="shared" si="2"/>
        <v>-0.27812992878640497</v>
      </c>
    </row>
    <row r="69" spans="1:33" ht="13.5" thickBot="1" x14ac:dyDescent="0.25">
      <c r="A69" s="42" t="s">
        <v>62</v>
      </c>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12" t="e">
        <f t="shared" si="2"/>
        <v>#DIV/0!</v>
      </c>
    </row>
    <row r="70" spans="1:33" ht="13.5" x14ac:dyDescent="0.2">
      <c r="A70" s="13" t="s">
        <v>63</v>
      </c>
      <c r="B70" s="14">
        <v>82367.010325818352</v>
      </c>
      <c r="C70" s="14">
        <v>81247.145696005507</v>
      </c>
      <c r="D70" s="14">
        <v>72190.72033433085</v>
      </c>
      <c r="E70" s="14">
        <v>70578.356269130672</v>
      </c>
      <c r="F70" s="14">
        <v>76654.055157542753</v>
      </c>
      <c r="G70" s="14">
        <v>74666.916560798985</v>
      </c>
      <c r="H70" s="14">
        <v>76440.265955060953</v>
      </c>
      <c r="I70" s="14">
        <v>80451.646680553575</v>
      </c>
      <c r="J70" s="14">
        <v>71463.81186215271</v>
      </c>
      <c r="K70" s="14">
        <v>71519.663325184403</v>
      </c>
      <c r="L70" s="14">
        <v>71956.476681790504</v>
      </c>
      <c r="M70" s="14">
        <v>71839.179556830059</v>
      </c>
      <c r="N70" s="14">
        <v>72596.849937941719</v>
      </c>
      <c r="O70" s="14">
        <v>82793.112169462722</v>
      </c>
      <c r="P70" s="14">
        <v>74996.994422255681</v>
      </c>
      <c r="Q70" s="14">
        <v>78534.04241525082</v>
      </c>
      <c r="R70" s="14">
        <v>82413.048858141497</v>
      </c>
      <c r="S70" s="14">
        <v>87300.201717859687</v>
      </c>
      <c r="T70" s="14">
        <v>85067.619068300104</v>
      </c>
      <c r="U70" s="14">
        <v>89189.909890781957</v>
      </c>
      <c r="V70" s="14">
        <v>84663.088608984399</v>
      </c>
      <c r="W70" s="14">
        <v>74231.633022266004</v>
      </c>
      <c r="X70" s="14">
        <v>76414.12472533503</v>
      </c>
      <c r="Y70" s="14">
        <v>80765.935130375641</v>
      </c>
      <c r="Z70" s="14">
        <v>81925.269205877674</v>
      </c>
      <c r="AA70" s="14">
        <v>83380.409945111067</v>
      </c>
      <c r="AB70" s="14">
        <v>88291.768129782446</v>
      </c>
      <c r="AC70" s="14">
        <v>85223.377536807413</v>
      </c>
      <c r="AD70" s="14">
        <f>SUM(AD64,AD41,AD30,AD21,AD10)</f>
        <v>87097.504862494709</v>
      </c>
      <c r="AE70" s="14">
        <f>SUM(AE64,AE41,AE30,AE21,AE10)</f>
        <v>91216.667732490503</v>
      </c>
      <c r="AF70" s="14">
        <f>SUM(AF64,AF41,AF30,AF21,AF10)</f>
        <v>82115.841822691975</v>
      </c>
      <c r="AG70" s="12">
        <f t="shared" si="2"/>
        <v>4.5608239398938544E-2</v>
      </c>
    </row>
    <row r="73" spans="1:33" x14ac:dyDescent="0.2">
      <c r="A73" s="59" t="s">
        <v>101</v>
      </c>
    </row>
    <row r="74" spans="1:33" ht="12.75" customHeight="1" x14ac:dyDescent="0.2">
      <c r="AF74" s="70"/>
    </row>
    <row r="76" spans="1:33" ht="12.75" customHeight="1" x14ac:dyDescent="0.2">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row>
  </sheetData>
  <mergeCells count="1">
    <mergeCell ref="B8:Z8"/>
  </mergeCells>
  <phoneticPr fontId="12" type="noConversion"/>
  <dataValidations count="1">
    <dataValidation allowBlank="1" showInputMessage="1" showErrorMessage="1" sqref="A42 A47 V2:AF5 B3:B5 C2:T5 A2:A5"/>
  </dataValidation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G76"/>
  <sheetViews>
    <sheetView zoomScale="80" zoomScaleNormal="80" workbookViewId="0">
      <pane xSplit="1" ySplit="9" topLeftCell="Y10" activePane="bottomRight" state="frozen"/>
      <selection activeCell="A7" sqref="A7"/>
      <selection pane="topRight" activeCell="A7" sqref="A7"/>
      <selection pane="bottomLeft" activeCell="A7" sqref="A7"/>
      <selection pane="bottomRight" activeCell="AG7" sqref="AG7"/>
    </sheetView>
  </sheetViews>
  <sheetFormatPr defaultColWidth="9.140625" defaultRowHeight="12.75" customHeight="1" x14ac:dyDescent="0.2"/>
  <cols>
    <col min="1" max="1" width="56.85546875" style="59" bestFit="1" customWidth="1"/>
    <col min="2" max="32" width="15.5703125" style="59" customWidth="1"/>
    <col min="33" max="33" width="18.5703125" style="59" customWidth="1"/>
    <col min="34" max="16384" width="9.140625" style="59"/>
  </cols>
  <sheetData>
    <row r="1" spans="1:33" ht="12.75" customHeight="1" x14ac:dyDescent="0.2">
      <c r="A1" s="58" t="s">
        <v>103</v>
      </c>
      <c r="B1" s="59" t="s">
        <v>110</v>
      </c>
    </row>
    <row r="2" spans="1:33" ht="17.25" customHeight="1" x14ac:dyDescent="0.2">
      <c r="A2" s="60" t="s">
        <v>112</v>
      </c>
      <c r="C2" s="61"/>
      <c r="D2" s="61"/>
      <c r="E2" s="61"/>
      <c r="F2" s="61"/>
      <c r="G2" s="61"/>
      <c r="H2" s="61"/>
      <c r="I2" s="61"/>
      <c r="J2" s="61"/>
      <c r="K2" s="61"/>
      <c r="L2" s="61"/>
      <c r="M2" s="61"/>
      <c r="N2" s="61"/>
      <c r="O2" s="61"/>
      <c r="P2" s="61"/>
      <c r="Q2" s="61"/>
      <c r="R2" s="61"/>
      <c r="S2" s="61"/>
      <c r="T2" s="61"/>
      <c r="U2" s="62"/>
      <c r="V2" s="63"/>
      <c r="W2" s="63"/>
      <c r="X2" s="63"/>
      <c r="Y2" s="63"/>
      <c r="Z2" s="63"/>
      <c r="AA2" s="63"/>
      <c r="AB2" s="63"/>
      <c r="AC2" s="63"/>
      <c r="AD2" s="63"/>
      <c r="AE2" s="63"/>
      <c r="AF2" s="63"/>
    </row>
    <row r="3" spans="1:33" ht="15.75" customHeight="1" x14ac:dyDescent="0.2">
      <c r="A3" s="60" t="s">
        <v>111</v>
      </c>
      <c r="B3" s="64" t="s">
        <v>65</v>
      </c>
      <c r="C3" s="61"/>
      <c r="D3" s="61"/>
      <c r="E3" s="61"/>
      <c r="F3" s="61"/>
      <c r="G3" s="61"/>
      <c r="H3" s="61"/>
      <c r="I3" s="61"/>
      <c r="J3" s="61"/>
      <c r="K3" s="61"/>
      <c r="L3" s="61"/>
      <c r="M3" s="61"/>
      <c r="N3" s="61"/>
      <c r="O3" s="61"/>
      <c r="P3" s="61"/>
      <c r="Q3" s="61"/>
      <c r="R3" s="61"/>
      <c r="S3" s="61"/>
      <c r="T3" s="61"/>
      <c r="U3" s="62"/>
      <c r="V3" s="65"/>
      <c r="W3" s="65"/>
      <c r="X3" s="65"/>
      <c r="Y3" s="65"/>
      <c r="Z3" s="65"/>
      <c r="AA3" s="65"/>
      <c r="AB3" s="65"/>
      <c r="AC3" s="65"/>
      <c r="AD3" s="65"/>
      <c r="AE3" s="65"/>
      <c r="AF3" s="65"/>
    </row>
    <row r="4" spans="1:33" ht="15.75" customHeight="1" x14ac:dyDescent="0.2">
      <c r="A4" s="60" t="s">
        <v>104</v>
      </c>
      <c r="B4" s="66">
        <v>2022</v>
      </c>
      <c r="C4" s="61"/>
      <c r="D4" s="61"/>
      <c r="E4" s="61"/>
      <c r="F4" s="61"/>
      <c r="G4" s="61"/>
      <c r="H4" s="61"/>
      <c r="I4" s="61"/>
      <c r="J4" s="61"/>
      <c r="K4" s="61"/>
      <c r="L4" s="61"/>
      <c r="M4" s="61"/>
      <c r="N4" s="61"/>
      <c r="O4" s="61"/>
      <c r="P4" s="61"/>
      <c r="Q4" s="61"/>
      <c r="R4" s="61"/>
      <c r="S4" s="61"/>
      <c r="T4" s="61"/>
      <c r="U4" s="62"/>
      <c r="V4" s="63"/>
      <c r="W4" s="63"/>
      <c r="X4" s="63"/>
      <c r="Y4" s="63"/>
      <c r="Z4" s="63"/>
      <c r="AA4" s="63"/>
      <c r="AB4" s="63"/>
      <c r="AC4" s="63"/>
      <c r="AD4" s="63"/>
      <c r="AE4" s="63"/>
      <c r="AF4" s="63"/>
    </row>
    <row r="5" spans="1:33" ht="15.75" customHeight="1" x14ac:dyDescent="0.2">
      <c r="A5" s="60" t="s">
        <v>105</v>
      </c>
      <c r="B5" s="67">
        <v>2020</v>
      </c>
      <c r="C5" s="61"/>
      <c r="D5" s="61"/>
      <c r="E5" s="61"/>
      <c r="F5" s="61"/>
      <c r="G5" s="61"/>
      <c r="H5" s="61"/>
      <c r="I5" s="61"/>
      <c r="J5" s="61"/>
      <c r="K5" s="61"/>
      <c r="L5" s="61"/>
      <c r="M5" s="61"/>
      <c r="N5" s="61"/>
      <c r="O5" s="61"/>
      <c r="P5" s="61"/>
      <c r="Q5" s="61"/>
      <c r="R5" s="61"/>
      <c r="S5" s="61"/>
      <c r="T5" s="61"/>
      <c r="U5" s="62"/>
      <c r="V5" s="63"/>
      <c r="W5" s="63"/>
      <c r="X5" s="63"/>
      <c r="Y5" s="63"/>
      <c r="Z5" s="63"/>
      <c r="AA5" s="63"/>
      <c r="AB5" s="63"/>
      <c r="AC5" s="63"/>
      <c r="AD5" s="63"/>
      <c r="AE5" s="63"/>
      <c r="AF5" s="63"/>
    </row>
    <row r="6" spans="1:33" ht="12.75" customHeight="1" thickBot="1"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ht="60" customHeight="1" x14ac:dyDescent="0.2">
      <c r="A7" s="6" t="s">
        <v>2</v>
      </c>
      <c r="B7" s="7" t="s">
        <v>3</v>
      </c>
      <c r="C7" s="7" t="s">
        <v>4</v>
      </c>
      <c r="D7" s="7" t="s">
        <v>5</v>
      </c>
      <c r="E7" s="7" t="s">
        <v>6</v>
      </c>
      <c r="F7" s="7" t="s">
        <v>7</v>
      </c>
      <c r="G7" s="7" t="s">
        <v>8</v>
      </c>
      <c r="H7" s="7" t="s">
        <v>9</v>
      </c>
      <c r="I7" s="7" t="s">
        <v>10</v>
      </c>
      <c r="J7" s="7" t="s">
        <v>11</v>
      </c>
      <c r="K7" s="7" t="s">
        <v>12</v>
      </c>
      <c r="L7" s="7" t="s">
        <v>13</v>
      </c>
      <c r="M7" s="7" t="s">
        <v>14</v>
      </c>
      <c r="N7" s="7" t="s">
        <v>15</v>
      </c>
      <c r="O7" s="7" t="s">
        <v>16</v>
      </c>
      <c r="P7" s="7" t="s">
        <v>17</v>
      </c>
      <c r="Q7" s="7" t="s">
        <v>18</v>
      </c>
      <c r="R7" s="7" t="s">
        <v>19</v>
      </c>
      <c r="S7" s="7" t="s">
        <v>20</v>
      </c>
      <c r="T7" s="7" t="s">
        <v>21</v>
      </c>
      <c r="U7" s="7" t="s">
        <v>22</v>
      </c>
      <c r="V7" s="7" t="s">
        <v>23</v>
      </c>
      <c r="W7" s="7" t="s">
        <v>1</v>
      </c>
      <c r="X7" s="7" t="s">
        <v>24</v>
      </c>
      <c r="Y7" s="7" t="s">
        <v>25</v>
      </c>
      <c r="Z7" s="7" t="s">
        <v>66</v>
      </c>
      <c r="AA7" s="7" t="s">
        <v>67</v>
      </c>
      <c r="AB7" s="7" t="s">
        <v>71</v>
      </c>
      <c r="AC7" s="7" t="s">
        <v>90</v>
      </c>
      <c r="AD7" s="7" t="s">
        <v>91</v>
      </c>
      <c r="AE7" s="7" t="s">
        <v>92</v>
      </c>
      <c r="AF7" s="7" t="s">
        <v>93</v>
      </c>
      <c r="AG7" s="8" t="s">
        <v>79</v>
      </c>
    </row>
    <row r="8" spans="1:33" ht="12.75" customHeight="1" thickBot="1" x14ac:dyDescent="0.25">
      <c r="A8" s="9"/>
      <c r="B8" s="79"/>
      <c r="C8" s="79"/>
      <c r="D8" s="79"/>
      <c r="E8" s="79"/>
      <c r="F8" s="79"/>
      <c r="G8" s="79"/>
      <c r="H8" s="79"/>
      <c r="I8" s="79"/>
      <c r="J8" s="79"/>
      <c r="K8" s="79"/>
      <c r="L8" s="79"/>
      <c r="M8" s="79"/>
      <c r="N8" s="79"/>
      <c r="O8" s="79"/>
      <c r="P8" s="79"/>
      <c r="Q8" s="79"/>
      <c r="R8" s="79"/>
      <c r="S8" s="79"/>
      <c r="T8" s="79"/>
      <c r="U8" s="79"/>
      <c r="V8" s="79"/>
      <c r="W8" s="79"/>
      <c r="X8" s="79"/>
      <c r="Y8" s="79"/>
      <c r="Z8" s="80"/>
      <c r="AA8" s="57"/>
      <c r="AB8" s="57"/>
      <c r="AC8" s="57"/>
      <c r="AD8" s="57"/>
      <c r="AE8" s="57"/>
      <c r="AF8" s="57"/>
      <c r="AG8" s="10" t="s">
        <v>26</v>
      </c>
    </row>
    <row r="9" spans="1:33" ht="15" customHeight="1" thickTop="1" thickBot="1" x14ac:dyDescent="0.25">
      <c r="A9" s="52" t="s">
        <v>102</v>
      </c>
      <c r="B9" s="44">
        <f>B70</f>
        <v>38265.21063966665</v>
      </c>
      <c r="C9" s="44">
        <f t="shared" ref="C9:AB9" si="0">C70</f>
        <v>32380.525331633751</v>
      </c>
      <c r="D9" s="44">
        <f t="shared" si="0"/>
        <v>30178.329824083892</v>
      </c>
      <c r="E9" s="44">
        <f t="shared" si="0"/>
        <v>31697.307590626435</v>
      </c>
      <c r="F9" s="44">
        <f t="shared" si="0"/>
        <v>29595.53251163711</v>
      </c>
      <c r="G9" s="44">
        <f t="shared" si="0"/>
        <v>27556.58543530948</v>
      </c>
      <c r="H9" s="44">
        <f t="shared" si="0"/>
        <v>28345.830127003108</v>
      </c>
      <c r="I9" s="44">
        <f t="shared" si="0"/>
        <v>29058.828853491541</v>
      </c>
      <c r="J9" s="44">
        <f t="shared" si="0"/>
        <v>28617.886074531361</v>
      </c>
      <c r="K9" s="44">
        <f t="shared" si="0"/>
        <v>30333.166649618863</v>
      </c>
      <c r="L9" s="44">
        <f t="shared" si="0"/>
        <v>28500.09961181003</v>
      </c>
      <c r="M9" s="44">
        <f t="shared" si="0"/>
        <v>30958.102003245971</v>
      </c>
      <c r="N9" s="44">
        <f t="shared" si="0"/>
        <v>31644.905605639909</v>
      </c>
      <c r="O9" s="44">
        <f t="shared" si="0"/>
        <v>33362.652801473494</v>
      </c>
      <c r="P9" s="44">
        <f t="shared" si="0"/>
        <v>32583.844816789438</v>
      </c>
      <c r="Q9" s="44">
        <f t="shared" si="0"/>
        <v>36834.335348619235</v>
      </c>
      <c r="R9" s="44">
        <f t="shared" si="0"/>
        <v>34990.111393659303</v>
      </c>
      <c r="S9" s="44">
        <f t="shared" si="0"/>
        <v>36997.837367783941</v>
      </c>
      <c r="T9" s="44">
        <f t="shared" si="0"/>
        <v>34693.73495662913</v>
      </c>
      <c r="U9" s="44">
        <f t="shared" si="0"/>
        <v>29893.261550155221</v>
      </c>
      <c r="V9" s="44">
        <f t="shared" si="0"/>
        <v>25433.714531472826</v>
      </c>
      <c r="W9" s="44">
        <f t="shared" si="0"/>
        <v>22385.971815669749</v>
      </c>
      <c r="X9" s="44">
        <f t="shared" si="0"/>
        <v>25155.249605938632</v>
      </c>
      <c r="Y9" s="44">
        <f t="shared" si="0"/>
        <v>26621.652599242872</v>
      </c>
      <c r="Z9" s="44">
        <f t="shared" si="0"/>
        <v>29148.114772391353</v>
      </c>
      <c r="AA9" s="44">
        <f t="shared" si="0"/>
        <v>28286.778609339883</v>
      </c>
      <c r="AB9" s="44">
        <f t="shared" si="0"/>
        <v>25042.82384328292</v>
      </c>
      <c r="AC9" s="44">
        <f t="shared" ref="AC9:AF9" si="1">AC70</f>
        <v>23016.708752482125</v>
      </c>
      <c r="AD9" s="44">
        <f t="shared" si="1"/>
        <v>25858.445269918451</v>
      </c>
      <c r="AE9" s="44">
        <f t="shared" si="1"/>
        <v>24042.268818912125</v>
      </c>
      <c r="AF9" s="44">
        <f t="shared" si="1"/>
        <v>25376.39235596393</v>
      </c>
      <c r="AG9" s="12">
        <f>AF9/Q9-1</f>
        <v>-0.31106691309104384</v>
      </c>
    </row>
    <row r="10" spans="1:33" ht="12" customHeight="1" x14ac:dyDescent="0.2">
      <c r="A10" s="13" t="s">
        <v>27</v>
      </c>
      <c r="B10" s="14">
        <v>21191.532731212999</v>
      </c>
      <c r="C10" s="14">
        <v>19485.902459520101</v>
      </c>
      <c r="D10" s="14">
        <v>20696.018415090599</v>
      </c>
      <c r="E10" s="14">
        <v>20628.904202702899</v>
      </c>
      <c r="F10" s="14">
        <v>20515.045007371798</v>
      </c>
      <c r="G10" s="14">
        <v>20602.789891492299</v>
      </c>
      <c r="H10" s="14">
        <v>19624.301076850901</v>
      </c>
      <c r="I10" s="14">
        <v>20427.24905273</v>
      </c>
      <c r="J10" s="14">
        <v>21571.9586135965</v>
      </c>
      <c r="K10" s="14">
        <v>21997.852447659701</v>
      </c>
      <c r="L10" s="14">
        <v>22374.276576477201</v>
      </c>
      <c r="M10" s="14">
        <v>22686.650956789501</v>
      </c>
      <c r="N10" s="14">
        <v>23094.320010371299</v>
      </c>
      <c r="O10" s="14">
        <v>24136.360331750599</v>
      </c>
      <c r="P10" s="14">
        <v>23650.9026358997</v>
      </c>
      <c r="Q10" s="14">
        <v>23968.288569992001</v>
      </c>
      <c r="R10" s="14">
        <v>23554.443438309801</v>
      </c>
      <c r="S10" s="14">
        <v>24395.776051120301</v>
      </c>
      <c r="T10" s="14">
        <v>24778.2943544757</v>
      </c>
      <c r="U10" s="14">
        <v>23354.394650959501</v>
      </c>
      <c r="V10" s="14">
        <v>23062.646143595499</v>
      </c>
      <c r="W10" s="14">
        <v>21612.6883972627</v>
      </c>
      <c r="X10" s="14">
        <v>20564.6855840481</v>
      </c>
      <c r="Y10" s="14">
        <v>20185.664806403001</v>
      </c>
      <c r="Z10" s="14">
        <v>19670.509287291501</v>
      </c>
      <c r="AA10" s="14">
        <v>19663.126949863101</v>
      </c>
      <c r="AB10" s="14">
        <v>19938.5042413753</v>
      </c>
      <c r="AC10" s="14">
        <v>17989.694634230698</v>
      </c>
      <c r="AD10" s="14">
        <v>18033.558640580799</v>
      </c>
      <c r="AE10" s="14">
        <v>17557.756115331402</v>
      </c>
      <c r="AF10" s="14">
        <v>17014.6868220545</v>
      </c>
      <c r="AG10" s="12">
        <f t="shared" ref="AG10:AG70" si="2">AF10/Q10-1</f>
        <v>-0.29011674019326195</v>
      </c>
    </row>
    <row r="11" spans="1:33" ht="12" customHeight="1" x14ac:dyDescent="0.2">
      <c r="A11" s="40" t="s">
        <v>28</v>
      </c>
      <c r="B11" s="16">
        <v>16806.7295837048</v>
      </c>
      <c r="C11" s="16">
        <v>15503.0115114078</v>
      </c>
      <c r="D11" s="16">
        <v>16430.517948808902</v>
      </c>
      <c r="E11" s="16">
        <v>16682.389266525399</v>
      </c>
      <c r="F11" s="16">
        <v>16422.594260664398</v>
      </c>
      <c r="G11" s="16">
        <v>16304.8395021752</v>
      </c>
      <c r="H11" s="16">
        <v>15510.853040632101</v>
      </c>
      <c r="I11" s="16">
        <v>16117.177352569001</v>
      </c>
      <c r="J11" s="16">
        <v>16474.706842773401</v>
      </c>
      <c r="K11" s="16">
        <v>17548.0684647936</v>
      </c>
      <c r="L11" s="16">
        <v>17708.103759599398</v>
      </c>
      <c r="M11" s="16">
        <v>17996.456821173801</v>
      </c>
      <c r="N11" s="16">
        <v>18429.731044266598</v>
      </c>
      <c r="O11" s="16">
        <v>19747.383505722799</v>
      </c>
      <c r="P11" s="16">
        <v>19830.903382012799</v>
      </c>
      <c r="Q11" s="16">
        <v>20265.575699603</v>
      </c>
      <c r="R11" s="16">
        <v>20019.796069238899</v>
      </c>
      <c r="S11" s="16">
        <v>20900.253722253801</v>
      </c>
      <c r="T11" s="16">
        <v>21208.212738853999</v>
      </c>
      <c r="U11" s="16">
        <v>21171.0913750492</v>
      </c>
      <c r="V11" s="16">
        <v>20675.2840993877</v>
      </c>
      <c r="W11" s="16">
        <v>19424.853560124298</v>
      </c>
      <c r="X11" s="16">
        <v>18420.632671594201</v>
      </c>
      <c r="Y11" s="16">
        <v>17834.648810338698</v>
      </c>
      <c r="Z11" s="16">
        <v>17184.572546250001</v>
      </c>
      <c r="AA11" s="16">
        <v>17305.825320910499</v>
      </c>
      <c r="AB11" s="16">
        <v>17570.8361760101</v>
      </c>
      <c r="AC11" s="16">
        <v>15508.9450131752</v>
      </c>
      <c r="AD11" s="16">
        <v>15632.8266502674</v>
      </c>
      <c r="AE11" s="16">
        <v>15174.3337115381</v>
      </c>
      <c r="AF11" s="16">
        <v>14557.745663142099</v>
      </c>
      <c r="AG11" s="12">
        <f t="shared" si="2"/>
        <v>-0.28165151195644134</v>
      </c>
    </row>
    <row r="12" spans="1:33" ht="12" customHeight="1" x14ac:dyDescent="0.2">
      <c r="A12" s="50" t="s">
        <v>29</v>
      </c>
      <c r="B12" s="18">
        <v>8176.4894197017202</v>
      </c>
      <c r="C12" s="18">
        <v>7048.3890314186101</v>
      </c>
      <c r="D12" s="18">
        <v>7771.6705196638904</v>
      </c>
      <c r="E12" s="18">
        <v>7844.9909774967</v>
      </c>
      <c r="F12" s="18">
        <v>7583.89078924562</v>
      </c>
      <c r="G12" s="18">
        <v>7241.3682582300398</v>
      </c>
      <c r="H12" s="18">
        <v>6410.5071642617104</v>
      </c>
      <c r="I12" s="18">
        <v>6974.64359811537</v>
      </c>
      <c r="J12" s="18">
        <v>7300.7609272947302</v>
      </c>
      <c r="K12" s="18">
        <v>8281.7663998770204</v>
      </c>
      <c r="L12" s="18">
        <v>8387.2695605761801</v>
      </c>
      <c r="M12" s="18">
        <v>8862.3050578280399</v>
      </c>
      <c r="N12" s="18">
        <v>9113.1311733456496</v>
      </c>
      <c r="O12" s="18">
        <v>10148.1257831411</v>
      </c>
      <c r="P12" s="18">
        <v>10041.561301595701</v>
      </c>
      <c r="Q12" s="18">
        <v>10192.146491891401</v>
      </c>
      <c r="R12" s="18">
        <v>9769.6099789040109</v>
      </c>
      <c r="S12" s="18">
        <v>10754.4714917571</v>
      </c>
      <c r="T12" s="18">
        <v>10765.7920633208</v>
      </c>
      <c r="U12" s="18">
        <v>10610.257444233301</v>
      </c>
      <c r="V12" s="18">
        <v>10312.00790773</v>
      </c>
      <c r="W12" s="18">
        <v>9067.7166128229892</v>
      </c>
      <c r="X12" s="18">
        <v>7991.5830530824196</v>
      </c>
      <c r="Y12" s="18">
        <v>7158.5140152119502</v>
      </c>
      <c r="Z12" s="18">
        <v>6433.7119217925401</v>
      </c>
      <c r="AA12" s="18">
        <v>6687.1321163757802</v>
      </c>
      <c r="AB12" s="18">
        <v>7025.7103082086296</v>
      </c>
      <c r="AC12" s="18">
        <v>4886.0985824018899</v>
      </c>
      <c r="AD12" s="18">
        <v>4732.1640190099897</v>
      </c>
      <c r="AE12" s="18">
        <v>4530.5209806380299</v>
      </c>
      <c r="AF12" s="18">
        <v>4386.6131847909701</v>
      </c>
      <c r="AG12" s="12">
        <f t="shared" si="2"/>
        <v>-0.56960850314692379</v>
      </c>
    </row>
    <row r="13" spans="1:33" x14ac:dyDescent="0.2">
      <c r="A13" s="50" t="s">
        <v>30</v>
      </c>
      <c r="B13" s="18">
        <v>2006.20827056591</v>
      </c>
      <c r="C13" s="18">
        <v>1942.1454944099601</v>
      </c>
      <c r="D13" s="18">
        <v>2063.7684550365402</v>
      </c>
      <c r="E13" s="18">
        <v>2066.8319023676599</v>
      </c>
      <c r="F13" s="18">
        <v>2021.78638649339</v>
      </c>
      <c r="G13" s="18">
        <v>2099.9310869631199</v>
      </c>
      <c r="H13" s="18">
        <v>2077.19888110596</v>
      </c>
      <c r="I13" s="18">
        <v>2015.98900888308</v>
      </c>
      <c r="J13" s="18">
        <v>1976.00194023011</v>
      </c>
      <c r="K13" s="18">
        <v>1970.66455089741</v>
      </c>
      <c r="L13" s="18">
        <v>1974.20803232304</v>
      </c>
      <c r="M13" s="18">
        <v>1966.8893190808501</v>
      </c>
      <c r="N13" s="18">
        <v>2049.8554167155498</v>
      </c>
      <c r="O13" s="18">
        <v>1954.53518866178</v>
      </c>
      <c r="P13" s="18">
        <v>2071.4736374305098</v>
      </c>
      <c r="Q13" s="18">
        <v>2328.1558656276702</v>
      </c>
      <c r="R13" s="18">
        <v>2345.4852317789</v>
      </c>
      <c r="S13" s="18">
        <v>2200.9861318635899</v>
      </c>
      <c r="T13" s="18">
        <v>2391.6302539134899</v>
      </c>
      <c r="U13" s="18">
        <v>2515.2533451848199</v>
      </c>
      <c r="V13" s="18">
        <v>2340.9366348878898</v>
      </c>
      <c r="W13" s="18">
        <v>2380.6520696144198</v>
      </c>
      <c r="X13" s="18">
        <v>2564.1365695560498</v>
      </c>
      <c r="Y13" s="18">
        <v>2764.0982047842799</v>
      </c>
      <c r="Z13" s="18">
        <v>2707.5728124131901</v>
      </c>
      <c r="AA13" s="18">
        <v>2489.0594106219401</v>
      </c>
      <c r="AB13" s="18">
        <v>2314.0843428179401</v>
      </c>
      <c r="AC13" s="18">
        <v>2300.7340724763098</v>
      </c>
      <c r="AD13" s="18">
        <v>2282.1020930692398</v>
      </c>
      <c r="AE13" s="18">
        <v>2340.82682368919</v>
      </c>
      <c r="AF13" s="18">
        <v>2181.9805242879102</v>
      </c>
      <c r="AG13" s="12">
        <f t="shared" si="2"/>
        <v>-6.2785891399221749E-2</v>
      </c>
    </row>
    <row r="14" spans="1:33" ht="12" customHeight="1" x14ac:dyDescent="0.2">
      <c r="A14" s="50" t="s">
        <v>31</v>
      </c>
      <c r="B14" s="18">
        <v>5327.5259428080499</v>
      </c>
      <c r="C14" s="18">
        <v>5194.06458140835</v>
      </c>
      <c r="D14" s="18">
        <v>5232.4646713458496</v>
      </c>
      <c r="E14" s="18">
        <v>5366.1514878059497</v>
      </c>
      <c r="F14" s="18">
        <v>5417.6133196227802</v>
      </c>
      <c r="G14" s="18">
        <v>5515.59640706149</v>
      </c>
      <c r="H14" s="18">
        <v>5553.7849408879802</v>
      </c>
      <c r="I14" s="18">
        <v>5637.8401555799001</v>
      </c>
      <c r="J14" s="18">
        <v>5692.6431645001003</v>
      </c>
      <c r="K14" s="18">
        <v>5769.3949767885397</v>
      </c>
      <c r="L14" s="18">
        <v>5801.9484009604103</v>
      </c>
      <c r="M14" s="18">
        <v>5575.6736628955196</v>
      </c>
      <c r="N14" s="18">
        <v>5642.3290000010102</v>
      </c>
      <c r="O14" s="18">
        <v>5933.2129900994896</v>
      </c>
      <c r="P14" s="18">
        <v>6088.7792239133496</v>
      </c>
      <c r="Q14" s="18">
        <v>6025.6788252851302</v>
      </c>
      <c r="R14" s="18">
        <v>6145.9458680109101</v>
      </c>
      <c r="S14" s="18">
        <v>6200.1582144235599</v>
      </c>
      <c r="T14" s="18">
        <v>6253.2986490741396</v>
      </c>
      <c r="U14" s="18">
        <v>6337.42252248358</v>
      </c>
      <c r="V14" s="18">
        <v>6369.2959556568303</v>
      </c>
      <c r="W14" s="18">
        <v>6450.3822321637299</v>
      </c>
      <c r="X14" s="18">
        <v>6282.0607395100997</v>
      </c>
      <c r="Y14" s="18">
        <v>6320.0630913418499</v>
      </c>
      <c r="Z14" s="18">
        <v>6342.86376734644</v>
      </c>
      <c r="AA14" s="18">
        <v>6402.6918982955003</v>
      </c>
      <c r="AB14" s="18">
        <v>6478.0212990049004</v>
      </c>
      <c r="AC14" s="18">
        <v>6507.1221244765602</v>
      </c>
      <c r="AD14" s="18">
        <v>6819.1108369921003</v>
      </c>
      <c r="AE14" s="18">
        <v>6638.6982509755298</v>
      </c>
      <c r="AF14" s="18">
        <v>6303.5619988038297</v>
      </c>
      <c r="AG14" s="12">
        <f t="shared" si="2"/>
        <v>4.6116492693343947E-2</v>
      </c>
    </row>
    <row r="15" spans="1:33" ht="12" customHeight="1" x14ac:dyDescent="0.2">
      <c r="A15" s="50" t="s">
        <v>32</v>
      </c>
      <c r="B15" s="18">
        <v>1296.50595062913</v>
      </c>
      <c r="C15" s="18">
        <v>1318.4124041708601</v>
      </c>
      <c r="D15" s="18">
        <v>1362.6143027625801</v>
      </c>
      <c r="E15" s="18">
        <v>1404.4148988550501</v>
      </c>
      <c r="F15" s="18">
        <v>1399.3037653026399</v>
      </c>
      <c r="G15" s="18">
        <v>1447.9437499205801</v>
      </c>
      <c r="H15" s="18">
        <v>1469.3620543765001</v>
      </c>
      <c r="I15" s="18">
        <v>1488.70458999067</v>
      </c>
      <c r="J15" s="18">
        <v>1505.30081074845</v>
      </c>
      <c r="K15" s="18">
        <v>1526.24253723062</v>
      </c>
      <c r="L15" s="18">
        <v>1544.6777657397899</v>
      </c>
      <c r="M15" s="18">
        <v>1591.5887813694101</v>
      </c>
      <c r="N15" s="18">
        <v>1624.4154542044</v>
      </c>
      <c r="O15" s="18">
        <v>1711.5095438204701</v>
      </c>
      <c r="P15" s="18">
        <v>1629.08921907322</v>
      </c>
      <c r="Q15" s="18">
        <v>1719.59451679874</v>
      </c>
      <c r="R15" s="18">
        <v>1758.7549905451201</v>
      </c>
      <c r="S15" s="18">
        <v>1744.6378842095201</v>
      </c>
      <c r="T15" s="18">
        <v>1797.4917725456501</v>
      </c>
      <c r="U15" s="18">
        <v>1708.1580631475099</v>
      </c>
      <c r="V15" s="18">
        <v>1653.043601113</v>
      </c>
      <c r="W15" s="18">
        <v>1526.1026455232</v>
      </c>
      <c r="X15" s="18">
        <v>1582.85230944559</v>
      </c>
      <c r="Y15" s="18">
        <v>1591.97349900061</v>
      </c>
      <c r="Z15" s="18">
        <v>1700.4240446977899</v>
      </c>
      <c r="AA15" s="18">
        <v>1726.9418956172599</v>
      </c>
      <c r="AB15" s="18">
        <v>1753.0202259786599</v>
      </c>
      <c r="AC15" s="18">
        <v>1814.9902338204199</v>
      </c>
      <c r="AD15" s="18">
        <v>1799.44970119605</v>
      </c>
      <c r="AE15" s="18">
        <v>1664.2876562353099</v>
      </c>
      <c r="AF15" s="18">
        <v>1685.5899552593501</v>
      </c>
      <c r="AG15" s="12">
        <f t="shared" si="2"/>
        <v>-1.9774755738750538E-2</v>
      </c>
    </row>
    <row r="16" spans="1:33" ht="12" customHeight="1" x14ac:dyDescent="0.2">
      <c r="A16" s="50" t="s">
        <v>113</v>
      </c>
      <c r="B16" s="18" t="s">
        <v>100</v>
      </c>
      <c r="C16" s="18" t="s">
        <v>100</v>
      </c>
      <c r="D16" s="18" t="s">
        <v>100</v>
      </c>
      <c r="E16" s="18" t="s">
        <v>100</v>
      </c>
      <c r="F16" s="18" t="s">
        <v>100</v>
      </c>
      <c r="G16" s="18" t="s">
        <v>100</v>
      </c>
      <c r="H16" s="18" t="s">
        <v>100</v>
      </c>
      <c r="I16" s="18" t="s">
        <v>100</v>
      </c>
      <c r="J16" s="18" t="s">
        <v>100</v>
      </c>
      <c r="K16" s="18" t="s">
        <v>100</v>
      </c>
      <c r="L16" s="18" t="s">
        <v>100</v>
      </c>
      <c r="M16" s="18" t="s">
        <v>100</v>
      </c>
      <c r="N16" s="18" t="s">
        <v>100</v>
      </c>
      <c r="O16" s="18" t="s">
        <v>100</v>
      </c>
      <c r="P16" s="18" t="s">
        <v>100</v>
      </c>
      <c r="Q16" s="18" t="s">
        <v>100</v>
      </c>
      <c r="R16" s="18" t="s">
        <v>100</v>
      </c>
      <c r="S16" s="18" t="s">
        <v>100</v>
      </c>
      <c r="T16" s="18" t="s">
        <v>100</v>
      </c>
      <c r="U16" s="18" t="s">
        <v>100</v>
      </c>
      <c r="V16" s="18" t="s">
        <v>100</v>
      </c>
      <c r="W16" s="18" t="s">
        <v>100</v>
      </c>
      <c r="X16" s="18" t="s">
        <v>100</v>
      </c>
      <c r="Y16" s="18" t="s">
        <v>100</v>
      </c>
      <c r="Z16" s="18" t="s">
        <v>100</v>
      </c>
      <c r="AA16" s="18" t="s">
        <v>100</v>
      </c>
      <c r="AB16" s="18" t="s">
        <v>100</v>
      </c>
      <c r="AC16" s="18" t="s">
        <v>100</v>
      </c>
      <c r="AD16" s="18" t="s">
        <v>100</v>
      </c>
      <c r="AE16" s="18" t="s">
        <v>100</v>
      </c>
      <c r="AF16" s="18" t="s">
        <v>100</v>
      </c>
      <c r="AG16" s="12" t="e">
        <f t="shared" si="2"/>
        <v>#VALUE!</v>
      </c>
    </row>
    <row r="17" spans="1:33" ht="12" customHeight="1" x14ac:dyDescent="0.2">
      <c r="A17" s="40" t="s">
        <v>33</v>
      </c>
      <c r="B17" s="16">
        <v>4384.8031475082398</v>
      </c>
      <c r="C17" s="16">
        <v>3982.8909481122701</v>
      </c>
      <c r="D17" s="16">
        <v>4265.5004662817501</v>
      </c>
      <c r="E17" s="16">
        <v>3946.5149361775502</v>
      </c>
      <c r="F17" s="16">
        <v>4092.4507467074</v>
      </c>
      <c r="G17" s="16">
        <v>4297.9503893170304</v>
      </c>
      <c r="H17" s="16">
        <v>4113.4480362187196</v>
      </c>
      <c r="I17" s="16">
        <v>4310.0717001609801</v>
      </c>
      <c r="J17" s="16">
        <v>5097.2517708231599</v>
      </c>
      <c r="K17" s="16">
        <v>4449.7839828661399</v>
      </c>
      <c r="L17" s="16">
        <v>4666.1728168777599</v>
      </c>
      <c r="M17" s="16">
        <v>4690.1941356157004</v>
      </c>
      <c r="N17" s="16">
        <v>4664.5889661047004</v>
      </c>
      <c r="O17" s="16">
        <v>4388.9768260277697</v>
      </c>
      <c r="P17" s="16">
        <v>3819.9992538868801</v>
      </c>
      <c r="Q17" s="16">
        <v>3702.7128703890398</v>
      </c>
      <c r="R17" s="16">
        <v>3534.6473690708499</v>
      </c>
      <c r="S17" s="16">
        <v>3495.5223288665102</v>
      </c>
      <c r="T17" s="16">
        <v>3570.0816156216401</v>
      </c>
      <c r="U17" s="16">
        <v>2183.3032759103298</v>
      </c>
      <c r="V17" s="16">
        <v>2387.3620442077199</v>
      </c>
      <c r="W17" s="16">
        <v>2187.8348371383299</v>
      </c>
      <c r="X17" s="16">
        <v>2144.0529124539798</v>
      </c>
      <c r="Y17" s="16">
        <v>2351.01599606431</v>
      </c>
      <c r="Z17" s="16">
        <v>2485.9367410415398</v>
      </c>
      <c r="AA17" s="16">
        <v>2357.3016289526499</v>
      </c>
      <c r="AB17" s="16">
        <v>2367.6680653651802</v>
      </c>
      <c r="AC17" s="16">
        <v>2480.7496210555601</v>
      </c>
      <c r="AD17" s="16">
        <v>2400.7319903133698</v>
      </c>
      <c r="AE17" s="16">
        <v>2383.42240379338</v>
      </c>
      <c r="AF17" s="16">
        <v>2456.9411589124602</v>
      </c>
      <c r="AG17" s="12">
        <f t="shared" si="2"/>
        <v>-0.33644837044728448</v>
      </c>
    </row>
    <row r="18" spans="1:33" ht="12" customHeight="1" x14ac:dyDescent="0.2">
      <c r="A18" s="50" t="s">
        <v>34</v>
      </c>
      <c r="B18" s="18" t="s">
        <v>100</v>
      </c>
      <c r="C18" s="18" t="s">
        <v>100</v>
      </c>
      <c r="D18" s="18" t="s">
        <v>100</v>
      </c>
      <c r="E18" s="18" t="s">
        <v>100</v>
      </c>
      <c r="F18" s="18" t="s">
        <v>100</v>
      </c>
      <c r="G18" s="18" t="s">
        <v>100</v>
      </c>
      <c r="H18" s="18" t="s">
        <v>100</v>
      </c>
      <c r="I18" s="18" t="s">
        <v>100</v>
      </c>
      <c r="J18" s="18" t="s">
        <v>100</v>
      </c>
      <c r="K18" s="18" t="s">
        <v>100</v>
      </c>
      <c r="L18" s="18" t="s">
        <v>100</v>
      </c>
      <c r="M18" s="18" t="s">
        <v>100</v>
      </c>
      <c r="N18" s="18" t="s">
        <v>100</v>
      </c>
      <c r="O18" s="18" t="s">
        <v>100</v>
      </c>
      <c r="P18" s="18" t="s">
        <v>100</v>
      </c>
      <c r="Q18" s="18" t="s">
        <v>100</v>
      </c>
      <c r="R18" s="18" t="s">
        <v>100</v>
      </c>
      <c r="S18" s="18" t="s">
        <v>100</v>
      </c>
      <c r="T18" s="18" t="s">
        <v>100</v>
      </c>
      <c r="U18" s="18" t="s">
        <v>100</v>
      </c>
      <c r="V18" s="18" t="s">
        <v>100</v>
      </c>
      <c r="W18" s="18" t="s">
        <v>100</v>
      </c>
      <c r="X18" s="18" t="s">
        <v>100</v>
      </c>
      <c r="Y18" s="18" t="s">
        <v>100</v>
      </c>
      <c r="Z18" s="18" t="s">
        <v>100</v>
      </c>
      <c r="AA18" s="18" t="s">
        <v>100</v>
      </c>
      <c r="AB18" s="18" t="s">
        <v>100</v>
      </c>
      <c r="AC18" s="18" t="s">
        <v>100</v>
      </c>
      <c r="AD18" s="18" t="s">
        <v>100</v>
      </c>
      <c r="AE18" s="18" t="s">
        <v>100</v>
      </c>
      <c r="AF18" s="18" t="s">
        <v>100</v>
      </c>
      <c r="AG18" s="12" t="e">
        <f t="shared" si="2"/>
        <v>#VALUE!</v>
      </c>
    </row>
    <row r="19" spans="1:33" ht="12.75" customHeight="1" x14ac:dyDescent="0.2">
      <c r="A19" s="50" t="s">
        <v>35</v>
      </c>
      <c r="B19" s="18" t="s">
        <v>100</v>
      </c>
      <c r="C19" s="18" t="s">
        <v>100</v>
      </c>
      <c r="D19" s="18" t="s">
        <v>100</v>
      </c>
      <c r="E19" s="18" t="s">
        <v>100</v>
      </c>
      <c r="F19" s="18" t="s">
        <v>100</v>
      </c>
      <c r="G19" s="18" t="s">
        <v>100</v>
      </c>
      <c r="H19" s="18" t="s">
        <v>100</v>
      </c>
      <c r="I19" s="18" t="s">
        <v>100</v>
      </c>
      <c r="J19" s="18" t="s">
        <v>100</v>
      </c>
      <c r="K19" s="18" t="s">
        <v>100</v>
      </c>
      <c r="L19" s="18" t="s">
        <v>100</v>
      </c>
      <c r="M19" s="18" t="s">
        <v>100</v>
      </c>
      <c r="N19" s="18" t="s">
        <v>100</v>
      </c>
      <c r="O19" s="18" t="s">
        <v>100</v>
      </c>
      <c r="P19" s="18" t="s">
        <v>100</v>
      </c>
      <c r="Q19" s="18" t="s">
        <v>100</v>
      </c>
      <c r="R19" s="18" t="s">
        <v>100</v>
      </c>
      <c r="S19" s="18" t="s">
        <v>100</v>
      </c>
      <c r="T19" s="18" t="s">
        <v>100</v>
      </c>
      <c r="U19" s="18" t="s">
        <v>100</v>
      </c>
      <c r="V19" s="18" t="s">
        <v>100</v>
      </c>
      <c r="W19" s="18" t="s">
        <v>100</v>
      </c>
      <c r="X19" s="18" t="s">
        <v>100</v>
      </c>
      <c r="Y19" s="18" t="s">
        <v>100</v>
      </c>
      <c r="Z19" s="18" t="s">
        <v>100</v>
      </c>
      <c r="AA19" s="18" t="s">
        <v>100</v>
      </c>
      <c r="AB19" s="18" t="s">
        <v>100</v>
      </c>
      <c r="AC19" s="18" t="s">
        <v>100</v>
      </c>
      <c r="AD19" s="18" t="s">
        <v>100</v>
      </c>
      <c r="AE19" s="18" t="s">
        <v>100</v>
      </c>
      <c r="AF19" s="18" t="s">
        <v>100</v>
      </c>
      <c r="AG19" s="12" t="e">
        <f t="shared" si="2"/>
        <v>#VALUE!</v>
      </c>
    </row>
    <row r="20" spans="1:33" ht="12" customHeight="1" thickBot="1" x14ac:dyDescent="0.25">
      <c r="A20" s="49" t="s">
        <v>36</v>
      </c>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12" t="e">
        <f t="shared" si="2"/>
        <v>#DIV/0!</v>
      </c>
    </row>
    <row r="21" spans="1:33" ht="12" customHeight="1" x14ac:dyDescent="0.2">
      <c r="A21" s="48" t="s">
        <v>37</v>
      </c>
      <c r="B21" s="14">
        <v>2755.4094967617398</v>
      </c>
      <c r="C21" s="14">
        <v>2638.89681081241</v>
      </c>
      <c r="D21" s="14">
        <v>3200.2972478933302</v>
      </c>
      <c r="E21" s="14">
        <v>3156.88892087877</v>
      </c>
      <c r="F21" s="14">
        <v>3156.0033377094001</v>
      </c>
      <c r="G21" s="14">
        <v>3137.6286893901802</v>
      </c>
      <c r="H21" s="14">
        <v>3057.0336637881201</v>
      </c>
      <c r="I21" s="14">
        <v>3076.2503419709101</v>
      </c>
      <c r="J21" s="14">
        <v>3207.4257989656899</v>
      </c>
      <c r="K21" s="14">
        <v>3134.3371877387299</v>
      </c>
      <c r="L21" s="14">
        <v>3139.8832748006198</v>
      </c>
      <c r="M21" s="14">
        <v>3082.7875122694099</v>
      </c>
      <c r="N21" s="14">
        <v>3082.9469733107899</v>
      </c>
      <c r="O21" s="14">
        <v>3097.4778779336798</v>
      </c>
      <c r="P21" s="14">
        <v>3085.63638452853</v>
      </c>
      <c r="Q21" s="14">
        <v>2900.57313452076</v>
      </c>
      <c r="R21" s="14">
        <v>2921.8386988699399</v>
      </c>
      <c r="S21" s="14">
        <v>3128.6407573233</v>
      </c>
      <c r="T21" s="14">
        <v>3042.0542536073099</v>
      </c>
      <c r="U21" s="14">
        <v>3066.7685427645401</v>
      </c>
      <c r="V21" s="14">
        <v>3177.4945731814</v>
      </c>
      <c r="W21" s="14">
        <v>3165.4434352359999</v>
      </c>
      <c r="X21" s="14">
        <v>3535.2386817523502</v>
      </c>
      <c r="Y21" s="14">
        <v>3553.9635693699302</v>
      </c>
      <c r="Z21" s="14">
        <v>3294.0941629341701</v>
      </c>
      <c r="AA21" s="14">
        <v>3397.10773101925</v>
      </c>
      <c r="AB21" s="14">
        <v>3464.9504969995</v>
      </c>
      <c r="AC21" s="14">
        <v>3497.8155651224802</v>
      </c>
      <c r="AD21" s="14">
        <v>3487.5996729663102</v>
      </c>
      <c r="AE21" s="14">
        <v>3526.5095673572</v>
      </c>
      <c r="AF21" s="14">
        <v>3377.29957354321</v>
      </c>
      <c r="AG21" s="12">
        <f t="shared" si="2"/>
        <v>0.16435594515744412</v>
      </c>
    </row>
    <row r="22" spans="1:33" ht="12" customHeight="1" x14ac:dyDescent="0.2">
      <c r="A22" s="46" t="s">
        <v>38</v>
      </c>
      <c r="B22" s="18">
        <v>1091.72982469935</v>
      </c>
      <c r="C22" s="18">
        <v>1004.87852394712</v>
      </c>
      <c r="D22" s="18">
        <v>950.79021670004897</v>
      </c>
      <c r="E22" s="18">
        <v>989.44145418342805</v>
      </c>
      <c r="F22" s="18">
        <v>1160.95142520679</v>
      </c>
      <c r="G22" s="18">
        <v>1120.10473048638</v>
      </c>
      <c r="H22" s="18">
        <v>1112.43562681917</v>
      </c>
      <c r="I22" s="18">
        <v>1106.43066592894</v>
      </c>
      <c r="J22" s="18">
        <v>1152.4290361569799</v>
      </c>
      <c r="K22" s="18">
        <v>1132.13084614686</v>
      </c>
      <c r="L22" s="18">
        <v>1119.7204267777099</v>
      </c>
      <c r="M22" s="18">
        <v>1063.30928644042</v>
      </c>
      <c r="N22" s="18">
        <v>1067.3048646254699</v>
      </c>
      <c r="O22" s="18">
        <v>1080.83304738832</v>
      </c>
      <c r="P22" s="18">
        <v>1072.28170044064</v>
      </c>
      <c r="Q22" s="18">
        <v>1098.5557390782201</v>
      </c>
      <c r="R22" s="18">
        <v>1157.7097918907</v>
      </c>
      <c r="S22" s="18">
        <v>1281.1980254991199</v>
      </c>
      <c r="T22" s="18">
        <v>1176.9299448809199</v>
      </c>
      <c r="U22" s="18">
        <v>1087.29818076013</v>
      </c>
      <c r="V22" s="18">
        <v>1063.2152722804301</v>
      </c>
      <c r="W22" s="18">
        <v>1050.5718582140601</v>
      </c>
      <c r="X22" s="18">
        <v>1140.7179594827801</v>
      </c>
      <c r="Y22" s="18">
        <v>1066.24157790968</v>
      </c>
      <c r="Z22" s="18">
        <v>991.33758663392302</v>
      </c>
      <c r="AA22" s="18">
        <v>1020.30473360853</v>
      </c>
      <c r="AB22" s="18">
        <v>1028.51093366647</v>
      </c>
      <c r="AC22" s="18">
        <v>974.19573981769997</v>
      </c>
      <c r="AD22" s="18">
        <v>968.80018607426496</v>
      </c>
      <c r="AE22" s="18">
        <v>996.34902094617098</v>
      </c>
      <c r="AF22" s="18">
        <v>934.35145397061297</v>
      </c>
      <c r="AG22" s="12">
        <f t="shared" si="2"/>
        <v>-0.14947287540037635</v>
      </c>
    </row>
    <row r="23" spans="1:33" ht="12" customHeight="1" x14ac:dyDescent="0.2">
      <c r="A23" s="46" t="s">
        <v>39</v>
      </c>
      <c r="B23" s="18" t="s">
        <v>100</v>
      </c>
      <c r="C23" s="18" t="s">
        <v>100</v>
      </c>
      <c r="D23" s="18" t="s">
        <v>100</v>
      </c>
      <c r="E23" s="18" t="s">
        <v>100</v>
      </c>
      <c r="F23" s="18" t="s">
        <v>100</v>
      </c>
      <c r="G23" s="18" t="s">
        <v>100</v>
      </c>
      <c r="H23" s="18" t="s">
        <v>100</v>
      </c>
      <c r="I23" s="18" t="s">
        <v>100</v>
      </c>
      <c r="J23" s="18" t="s">
        <v>100</v>
      </c>
      <c r="K23" s="18" t="s">
        <v>100</v>
      </c>
      <c r="L23" s="18" t="s">
        <v>100</v>
      </c>
      <c r="M23" s="18" t="s">
        <v>100</v>
      </c>
      <c r="N23" s="18" t="s">
        <v>100</v>
      </c>
      <c r="O23" s="18" t="s">
        <v>100</v>
      </c>
      <c r="P23" s="18" t="s">
        <v>100</v>
      </c>
      <c r="Q23" s="18" t="s">
        <v>100</v>
      </c>
      <c r="R23" s="18" t="s">
        <v>100</v>
      </c>
      <c r="S23" s="18" t="s">
        <v>100</v>
      </c>
      <c r="T23" s="18" t="s">
        <v>100</v>
      </c>
      <c r="U23" s="18" t="s">
        <v>100</v>
      </c>
      <c r="V23" s="18" t="s">
        <v>100</v>
      </c>
      <c r="W23" s="18" t="s">
        <v>100</v>
      </c>
      <c r="X23" s="18" t="s">
        <v>100</v>
      </c>
      <c r="Y23" s="18" t="s">
        <v>100</v>
      </c>
      <c r="Z23" s="18" t="s">
        <v>100</v>
      </c>
      <c r="AA23" s="18" t="s">
        <v>100</v>
      </c>
      <c r="AB23" s="18" t="s">
        <v>100</v>
      </c>
      <c r="AC23" s="18" t="s">
        <v>100</v>
      </c>
      <c r="AD23" s="18" t="s">
        <v>100</v>
      </c>
      <c r="AE23" s="18" t="s">
        <v>100</v>
      </c>
      <c r="AF23" s="18" t="s">
        <v>100</v>
      </c>
      <c r="AG23" s="12" t="e">
        <f t="shared" si="2"/>
        <v>#VALUE!</v>
      </c>
    </row>
    <row r="24" spans="1:33" ht="12" customHeight="1" x14ac:dyDescent="0.2">
      <c r="A24" s="46" t="s">
        <v>40</v>
      </c>
      <c r="B24" s="18" t="s">
        <v>100</v>
      </c>
      <c r="C24" s="18" t="s">
        <v>100</v>
      </c>
      <c r="D24" s="18" t="s">
        <v>100</v>
      </c>
      <c r="E24" s="18" t="s">
        <v>100</v>
      </c>
      <c r="F24" s="18" t="s">
        <v>100</v>
      </c>
      <c r="G24" s="18" t="s">
        <v>100</v>
      </c>
      <c r="H24" s="18" t="s">
        <v>100</v>
      </c>
      <c r="I24" s="18" t="s">
        <v>100</v>
      </c>
      <c r="J24" s="18" t="s">
        <v>100</v>
      </c>
      <c r="K24" s="18" t="s">
        <v>100</v>
      </c>
      <c r="L24" s="18" t="s">
        <v>100</v>
      </c>
      <c r="M24" s="18" t="s">
        <v>100</v>
      </c>
      <c r="N24" s="18" t="s">
        <v>100</v>
      </c>
      <c r="O24" s="18" t="s">
        <v>100</v>
      </c>
      <c r="P24" s="18" t="s">
        <v>100</v>
      </c>
      <c r="Q24" s="18" t="s">
        <v>100</v>
      </c>
      <c r="R24" s="18" t="s">
        <v>100</v>
      </c>
      <c r="S24" s="18" t="s">
        <v>100</v>
      </c>
      <c r="T24" s="18" t="s">
        <v>100</v>
      </c>
      <c r="U24" s="18" t="s">
        <v>100</v>
      </c>
      <c r="V24" s="18" t="s">
        <v>100</v>
      </c>
      <c r="W24" s="18" t="s">
        <v>100</v>
      </c>
      <c r="X24" s="18" t="s">
        <v>100</v>
      </c>
      <c r="Y24" s="18" t="s">
        <v>100</v>
      </c>
      <c r="Z24" s="18" t="s">
        <v>100</v>
      </c>
      <c r="AA24" s="18" t="s">
        <v>100</v>
      </c>
      <c r="AB24" s="18" t="s">
        <v>100</v>
      </c>
      <c r="AC24" s="18" t="s">
        <v>100</v>
      </c>
      <c r="AD24" s="18" t="s">
        <v>100</v>
      </c>
      <c r="AE24" s="18" t="s">
        <v>100</v>
      </c>
      <c r="AF24" s="18" t="s">
        <v>100</v>
      </c>
      <c r="AG24" s="12" t="e">
        <f t="shared" si="2"/>
        <v>#VALUE!</v>
      </c>
    </row>
    <row r="25" spans="1:33" ht="13.5" customHeight="1" x14ac:dyDescent="0.2">
      <c r="A25" s="47" t="s">
        <v>41</v>
      </c>
      <c r="B25" s="18">
        <v>22.623515732072399</v>
      </c>
      <c r="C25" s="18">
        <v>20.9351936633125</v>
      </c>
      <c r="D25" s="18">
        <v>20.822638858670999</v>
      </c>
      <c r="E25" s="18">
        <v>21.4979676848941</v>
      </c>
      <c r="F25" s="18">
        <v>21.9481869037654</v>
      </c>
      <c r="G25" s="18">
        <v>21.723077294329801</v>
      </c>
      <c r="H25" s="18">
        <v>22.510960927354599</v>
      </c>
      <c r="I25" s="18">
        <v>22.623515732072399</v>
      </c>
      <c r="J25" s="18">
        <v>22.623515732072399</v>
      </c>
      <c r="K25" s="18">
        <v>21.9481869037654</v>
      </c>
      <c r="L25" s="18">
        <v>22.9611801462259</v>
      </c>
      <c r="M25" s="18">
        <v>23.749063779250701</v>
      </c>
      <c r="N25" s="18">
        <v>24.199282998122001</v>
      </c>
      <c r="O25" s="18">
        <v>24.8747417308</v>
      </c>
      <c r="P25" s="18">
        <v>44.687860152399999</v>
      </c>
      <c r="Q25" s="18">
        <v>16.308516999999998</v>
      </c>
      <c r="R25" s="18">
        <v>15.770934799999999</v>
      </c>
      <c r="S25" s="18">
        <v>15.4436503</v>
      </c>
      <c r="T25" s="18">
        <v>17.671970300000002</v>
      </c>
      <c r="U25" s="18">
        <v>17.648294400000001</v>
      </c>
      <c r="V25" s="18">
        <v>16.213813399999999</v>
      </c>
      <c r="W25" s="18">
        <v>15.2431015</v>
      </c>
      <c r="X25" s="18">
        <v>14.8628944</v>
      </c>
      <c r="Y25" s="18">
        <v>15.039767299999999</v>
      </c>
      <c r="Z25" s="18">
        <v>14.8406112</v>
      </c>
      <c r="AA25" s="18">
        <v>14.289102</v>
      </c>
      <c r="AB25" s="18">
        <v>14.720839</v>
      </c>
      <c r="AC25" s="18">
        <v>16.809888999999998</v>
      </c>
      <c r="AD25" s="18">
        <v>14.915817000000001</v>
      </c>
      <c r="AE25" s="18">
        <v>17.617654999999999</v>
      </c>
      <c r="AF25" s="18">
        <v>18.52291</v>
      </c>
      <c r="AG25" s="12">
        <f t="shared" si="2"/>
        <v>0.13578138343296331</v>
      </c>
    </row>
    <row r="26" spans="1:33" ht="13.5" customHeight="1" x14ac:dyDescent="0.2">
      <c r="A26" s="46" t="s">
        <v>42</v>
      </c>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12" t="e">
        <f t="shared" si="2"/>
        <v>#DIV/0!</v>
      </c>
    </row>
    <row r="27" spans="1:33" ht="12.75" customHeight="1" x14ac:dyDescent="0.2">
      <c r="A27" s="47" t="s">
        <v>43</v>
      </c>
      <c r="B27" s="69"/>
      <c r="C27" s="69"/>
      <c r="D27" s="69"/>
      <c r="E27" s="69"/>
      <c r="F27" s="18">
        <v>0.10597890775903999</v>
      </c>
      <c r="G27" s="18">
        <v>8.2052932761038004</v>
      </c>
      <c r="H27" s="18">
        <v>20.638166161045401</v>
      </c>
      <c r="I27" s="18">
        <v>34.219713038762798</v>
      </c>
      <c r="J27" s="18">
        <v>48.421767200890898</v>
      </c>
      <c r="K27" s="18">
        <v>71.812417823050893</v>
      </c>
      <c r="L27" s="18">
        <v>90.763811902405394</v>
      </c>
      <c r="M27" s="18">
        <v>121.067908388608</v>
      </c>
      <c r="N27" s="18">
        <v>150.50792622772201</v>
      </c>
      <c r="O27" s="18">
        <v>187.318352254648</v>
      </c>
      <c r="P27" s="18">
        <v>223.87924490357901</v>
      </c>
      <c r="Q27" s="18">
        <v>281.22385480582102</v>
      </c>
      <c r="R27" s="18">
        <v>310.618753660626</v>
      </c>
      <c r="S27" s="18">
        <v>355.61883255389898</v>
      </c>
      <c r="T27" s="18">
        <v>399.439735599541</v>
      </c>
      <c r="U27" s="18">
        <v>454.60186119803802</v>
      </c>
      <c r="V27" s="18">
        <v>496.04379225360299</v>
      </c>
      <c r="W27" s="18">
        <v>541.83458361371299</v>
      </c>
      <c r="X27" s="18">
        <v>570.06278083643303</v>
      </c>
      <c r="Y27" s="18">
        <v>591.28277342872298</v>
      </c>
      <c r="Z27" s="18">
        <v>632.40353752403496</v>
      </c>
      <c r="AA27" s="18">
        <v>664.04973688580606</v>
      </c>
      <c r="AB27" s="18">
        <v>683.33561794425395</v>
      </c>
      <c r="AC27" s="18">
        <v>692.07969536704798</v>
      </c>
      <c r="AD27" s="18">
        <v>684.98377592089605</v>
      </c>
      <c r="AE27" s="18">
        <v>738.624138061454</v>
      </c>
      <c r="AF27" s="18">
        <v>755.01488694433306</v>
      </c>
      <c r="AG27" s="12">
        <f t="shared" si="2"/>
        <v>1.6847469517322935</v>
      </c>
    </row>
    <row r="28" spans="1:33" ht="12.75" customHeight="1" x14ac:dyDescent="0.2">
      <c r="A28" s="47" t="s">
        <v>44</v>
      </c>
      <c r="B28" s="18">
        <v>19.1287600984863</v>
      </c>
      <c r="C28" s="18">
        <v>20.668828956357601</v>
      </c>
      <c r="D28" s="18">
        <v>22.202791358462601</v>
      </c>
      <c r="E28" s="18">
        <v>23.6656709497877</v>
      </c>
      <c r="F28" s="18">
        <v>25.0998222038262</v>
      </c>
      <c r="G28" s="18">
        <v>26.629786955554302</v>
      </c>
      <c r="H28" s="18">
        <v>23.3981676775925</v>
      </c>
      <c r="I28" s="18">
        <v>21.573649702514501</v>
      </c>
      <c r="J28" s="18">
        <v>19.462818704076199</v>
      </c>
      <c r="K28" s="18">
        <v>17.002520649057299</v>
      </c>
      <c r="L28" s="18">
        <v>17.087740388211198</v>
      </c>
      <c r="M28" s="18">
        <v>17.6404189782134</v>
      </c>
      <c r="N28" s="18">
        <v>18.000436906527199</v>
      </c>
      <c r="O28" s="18">
        <v>18.192886291690701</v>
      </c>
      <c r="P28" s="18">
        <v>18.195045259854702</v>
      </c>
      <c r="Q28" s="18">
        <v>15.373537685291</v>
      </c>
      <c r="R28" s="18">
        <v>14.4986635508187</v>
      </c>
      <c r="S28" s="18">
        <v>13.6391032025544</v>
      </c>
      <c r="T28" s="18">
        <v>12.719866562160099</v>
      </c>
      <c r="U28" s="18">
        <v>11.215056124904599</v>
      </c>
      <c r="V28" s="18">
        <v>9.8536979614644196</v>
      </c>
      <c r="W28" s="18">
        <v>8.9052121266249298</v>
      </c>
      <c r="X28" s="18">
        <v>8.6431570563198896</v>
      </c>
      <c r="Y28" s="18">
        <v>8.0518600615852893</v>
      </c>
      <c r="Z28" s="18">
        <v>7.7913056432999603</v>
      </c>
      <c r="AA28" s="18">
        <v>8.5100998495879896</v>
      </c>
      <c r="AB28" s="18">
        <v>8.4998407304167003</v>
      </c>
      <c r="AC28" s="18">
        <v>8.2946147163664694</v>
      </c>
      <c r="AD28" s="18">
        <v>10.368320738558401</v>
      </c>
      <c r="AE28" s="18">
        <v>9.7481582872394696</v>
      </c>
      <c r="AF28" s="18">
        <v>6.4585621676476102</v>
      </c>
      <c r="AG28" s="12">
        <f t="shared" si="2"/>
        <v>-0.5798909593966135</v>
      </c>
    </row>
    <row r="29" spans="1:33" ht="12" customHeight="1" thickBot="1" x14ac:dyDescent="0.25">
      <c r="A29" s="49" t="s">
        <v>45</v>
      </c>
      <c r="B29" s="23">
        <v>16.799731799897799</v>
      </c>
      <c r="C29" s="23">
        <v>16.707511001372598</v>
      </c>
      <c r="D29" s="23">
        <v>16.705697323158699</v>
      </c>
      <c r="E29" s="23">
        <v>16.486000856672099</v>
      </c>
      <c r="F29" s="23">
        <v>16.647825147675</v>
      </c>
      <c r="G29" s="23">
        <v>16.9042703349795</v>
      </c>
      <c r="H29" s="23">
        <v>16.8630956722604</v>
      </c>
      <c r="I29" s="23">
        <v>16.858198901007899</v>
      </c>
      <c r="J29" s="23">
        <v>16.342804663178299</v>
      </c>
      <c r="K29" s="23">
        <v>16.253280697524499</v>
      </c>
      <c r="L29" s="23">
        <v>16.439785713178601</v>
      </c>
      <c r="M29" s="23">
        <v>16.204664063950599</v>
      </c>
      <c r="N29" s="23">
        <v>16.210582568925101</v>
      </c>
      <c r="O29" s="23">
        <v>16.077202625299901</v>
      </c>
      <c r="P29" s="23">
        <v>15.737552122010101</v>
      </c>
      <c r="Q29" s="23">
        <v>15.450065281988399</v>
      </c>
      <c r="R29" s="23">
        <v>15.204629244896701</v>
      </c>
      <c r="S29" s="23">
        <v>14.928627440267601</v>
      </c>
      <c r="T29" s="23">
        <v>14.7316812959424</v>
      </c>
      <c r="U29" s="23">
        <v>14.611889724928</v>
      </c>
      <c r="V29" s="23">
        <v>14.6215718433538</v>
      </c>
      <c r="W29" s="23">
        <v>14.354074179798801</v>
      </c>
      <c r="X29" s="23">
        <v>14.257239269771199</v>
      </c>
      <c r="Y29" s="23">
        <v>14.0538623144643</v>
      </c>
      <c r="Z29" s="23">
        <v>12.371988938329601</v>
      </c>
      <c r="AA29" s="23">
        <v>12.364076788197499</v>
      </c>
      <c r="AB29" s="23">
        <v>12.282312280987901</v>
      </c>
      <c r="AC29" s="23">
        <v>12.061299234164</v>
      </c>
      <c r="AD29" s="23">
        <v>12.0550710467567</v>
      </c>
      <c r="AE29" s="23">
        <v>12.0533196306625</v>
      </c>
      <c r="AF29" s="23">
        <v>12.0512414032958</v>
      </c>
      <c r="AG29" s="12">
        <f t="shared" si="2"/>
        <v>-0.21998767103301042</v>
      </c>
    </row>
    <row r="30" spans="1:33" ht="12" customHeight="1" x14ac:dyDescent="0.2">
      <c r="A30" s="48" t="s">
        <v>46</v>
      </c>
      <c r="B30" s="14">
        <v>7360.6757270948201</v>
      </c>
      <c r="C30" s="14">
        <v>7046.86884811661</v>
      </c>
      <c r="D30" s="14">
        <v>6894.3221199903401</v>
      </c>
      <c r="E30" s="14">
        <v>6984.9118180716096</v>
      </c>
      <c r="F30" s="14">
        <v>6747.8907103957999</v>
      </c>
      <c r="G30" s="14">
        <v>6331.5705981536303</v>
      </c>
      <c r="H30" s="14">
        <v>6516.9055455635298</v>
      </c>
      <c r="I30" s="14">
        <v>6412.1355756243101</v>
      </c>
      <c r="J30" s="14">
        <v>6508.2842396738097</v>
      </c>
      <c r="K30" s="14">
        <v>6534.6792221727901</v>
      </c>
      <c r="L30" s="14">
        <v>6540.8692833221303</v>
      </c>
      <c r="M30" s="14">
        <v>6540.5071302023798</v>
      </c>
      <c r="N30" s="14">
        <v>6813.1726286051098</v>
      </c>
      <c r="O30" s="14">
        <v>6640.2693551145603</v>
      </c>
      <c r="P30" s="14">
        <v>6699.2410037647196</v>
      </c>
      <c r="Q30" s="14">
        <v>6495.9311823707903</v>
      </c>
      <c r="R30" s="14">
        <v>6342.80341356399</v>
      </c>
      <c r="S30" s="14">
        <v>6023.3628966194401</v>
      </c>
      <c r="T30" s="14">
        <v>5588.22898932099</v>
      </c>
      <c r="U30" s="14">
        <v>5685.4868148087899</v>
      </c>
      <c r="V30" s="14">
        <v>5380.40130982336</v>
      </c>
      <c r="W30" s="14">
        <v>6237.0477349093899</v>
      </c>
      <c r="X30" s="14">
        <v>6163.7767387202102</v>
      </c>
      <c r="Y30" s="14">
        <v>6074.1114419715605</v>
      </c>
      <c r="Z30" s="14">
        <v>6301.0606571753397</v>
      </c>
      <c r="AA30" s="14">
        <v>6094.3375243827304</v>
      </c>
      <c r="AB30" s="14">
        <v>5949.9508723323597</v>
      </c>
      <c r="AC30" s="14">
        <v>6442.6634201031102</v>
      </c>
      <c r="AD30" s="14">
        <v>6193.4376481072104</v>
      </c>
      <c r="AE30" s="14">
        <v>5724.9908908087</v>
      </c>
      <c r="AF30" s="14">
        <v>5811.4573086001401</v>
      </c>
      <c r="AG30" s="12">
        <f t="shared" si="2"/>
        <v>-0.10536963132063859</v>
      </c>
    </row>
    <row r="31" spans="1:33" ht="12" customHeight="1" x14ac:dyDescent="0.2">
      <c r="A31" s="45" t="s">
        <v>47</v>
      </c>
      <c r="B31" s="18">
        <v>5346.3119316345301</v>
      </c>
      <c r="C31" s="18">
        <v>5146.9907433623202</v>
      </c>
      <c r="D31" s="18">
        <v>4993.8611758208099</v>
      </c>
      <c r="E31" s="18">
        <v>5029.1893742749899</v>
      </c>
      <c r="F31" s="18">
        <v>4809.0058522950603</v>
      </c>
      <c r="G31" s="18">
        <v>4561.8831039045599</v>
      </c>
      <c r="H31" s="18">
        <v>4602.5657951422399</v>
      </c>
      <c r="I31" s="18">
        <v>4451.5712208343703</v>
      </c>
      <c r="J31" s="18">
        <v>4517.5554797549703</v>
      </c>
      <c r="K31" s="18">
        <v>4490.1902819642701</v>
      </c>
      <c r="L31" s="18">
        <v>4653.0675171612702</v>
      </c>
      <c r="M31" s="18">
        <v>4477.0695456850599</v>
      </c>
      <c r="N31" s="18">
        <v>4720.8378767158802</v>
      </c>
      <c r="O31" s="18">
        <v>4768.3258602884598</v>
      </c>
      <c r="P31" s="18">
        <v>4649.1857712820001</v>
      </c>
      <c r="Q31" s="18">
        <v>4596.8799869300601</v>
      </c>
      <c r="R31" s="18">
        <v>4320.2009883793498</v>
      </c>
      <c r="S31" s="18">
        <v>4276.5706055799301</v>
      </c>
      <c r="T31" s="18">
        <v>3827.4690138515398</v>
      </c>
      <c r="U31" s="18">
        <v>3877.03167561396</v>
      </c>
      <c r="V31" s="18">
        <v>3460.79245157589</v>
      </c>
      <c r="W31" s="18">
        <v>4056.1402600373899</v>
      </c>
      <c r="X31" s="18">
        <v>4182.8139373029398</v>
      </c>
      <c r="Y31" s="18">
        <v>4096.8587986306902</v>
      </c>
      <c r="Z31" s="18">
        <v>4028.9009919566201</v>
      </c>
      <c r="AA31" s="18">
        <v>3923.0387685345499</v>
      </c>
      <c r="AB31" s="18">
        <v>3834.08309887418</v>
      </c>
      <c r="AC31" s="18">
        <v>4021.99440367744</v>
      </c>
      <c r="AD31" s="18">
        <v>3985.6507681656999</v>
      </c>
      <c r="AE31" s="18">
        <v>3680.1080892230102</v>
      </c>
      <c r="AF31" s="18">
        <v>3669.09106054928</v>
      </c>
      <c r="AG31" s="12">
        <f t="shared" si="2"/>
        <v>-0.20183013892437651</v>
      </c>
    </row>
    <row r="32" spans="1:33" ht="12" customHeight="1" x14ac:dyDescent="0.2">
      <c r="A32" s="45" t="s">
        <v>48</v>
      </c>
      <c r="B32" s="18">
        <v>580.79919804652604</v>
      </c>
      <c r="C32" s="18">
        <v>547.24936695509098</v>
      </c>
      <c r="D32" s="18">
        <v>550.61029256120901</v>
      </c>
      <c r="E32" s="18">
        <v>561.83343942150202</v>
      </c>
      <c r="F32" s="18">
        <v>552.10416334040303</v>
      </c>
      <c r="G32" s="18">
        <v>516.98704521757998</v>
      </c>
      <c r="H32" s="18">
        <v>511.98265948427797</v>
      </c>
      <c r="I32" s="18">
        <v>506.05788652280302</v>
      </c>
      <c r="J32" s="18">
        <v>523.23610995986201</v>
      </c>
      <c r="K32" s="18">
        <v>513.88945504206299</v>
      </c>
      <c r="L32" s="18">
        <v>530.26891649515301</v>
      </c>
      <c r="M32" s="18">
        <v>522.55335933628101</v>
      </c>
      <c r="N32" s="18">
        <v>518.28333465779497</v>
      </c>
      <c r="O32" s="18">
        <v>506.98599339335101</v>
      </c>
      <c r="P32" s="18">
        <v>499.189367798121</v>
      </c>
      <c r="Q32" s="18">
        <v>505.55093078255101</v>
      </c>
      <c r="R32" s="18">
        <v>523.52935322445899</v>
      </c>
      <c r="S32" s="18">
        <v>501.52194803098098</v>
      </c>
      <c r="T32" s="18">
        <v>473.17353747828599</v>
      </c>
      <c r="U32" s="18">
        <v>490.52327762401302</v>
      </c>
      <c r="V32" s="18">
        <v>518.18490949941099</v>
      </c>
      <c r="W32" s="18">
        <v>553.50432728037697</v>
      </c>
      <c r="X32" s="18">
        <v>518.04269420398998</v>
      </c>
      <c r="Y32" s="18">
        <v>519.05082064481496</v>
      </c>
      <c r="Z32" s="18">
        <v>607.71048616078201</v>
      </c>
      <c r="AA32" s="18">
        <v>593.19066089906801</v>
      </c>
      <c r="AB32" s="18">
        <v>574.43313025781401</v>
      </c>
      <c r="AC32" s="18">
        <v>589.31153307930299</v>
      </c>
      <c r="AD32" s="18">
        <v>604.24260129597201</v>
      </c>
      <c r="AE32" s="18">
        <v>524.49312551354706</v>
      </c>
      <c r="AF32" s="18">
        <v>507.35781035598399</v>
      </c>
      <c r="AG32" s="12">
        <f t="shared" si="2"/>
        <v>3.5740802032271368E-3</v>
      </c>
    </row>
    <row r="33" spans="1:33" ht="12" customHeight="1" x14ac:dyDescent="0.2">
      <c r="A33" s="45" t="s">
        <v>49</v>
      </c>
      <c r="B33" s="18"/>
      <c r="C33" s="18"/>
      <c r="D33" s="18"/>
      <c r="E33" s="69"/>
      <c r="F33" s="69"/>
      <c r="G33" s="69"/>
      <c r="H33" s="69"/>
      <c r="I33" s="69"/>
      <c r="J33" s="69"/>
      <c r="K33" s="69"/>
      <c r="L33" s="69"/>
      <c r="M33" s="69"/>
      <c r="N33" s="69"/>
      <c r="O33" s="69"/>
      <c r="P33" s="69"/>
      <c r="Q33" s="69"/>
      <c r="R33" s="69"/>
      <c r="S33" s="69"/>
      <c r="T33" s="69"/>
      <c r="U33" s="69"/>
      <c r="V33" s="18"/>
      <c r="W33" s="18"/>
      <c r="X33" s="18"/>
      <c r="Y33" s="18"/>
      <c r="Z33" s="18"/>
      <c r="AA33" s="18"/>
      <c r="AB33" s="18"/>
      <c r="AC33" s="18"/>
      <c r="AD33" s="18"/>
      <c r="AE33" s="18"/>
      <c r="AF33" s="18"/>
      <c r="AG33" s="12" t="e">
        <f t="shared" si="2"/>
        <v>#DIV/0!</v>
      </c>
    </row>
    <row r="34" spans="1:33" ht="12" customHeight="1" x14ac:dyDescent="0.2">
      <c r="A34" s="45" t="s">
        <v>50</v>
      </c>
      <c r="B34" s="18">
        <v>1320.1026535793501</v>
      </c>
      <c r="C34" s="18">
        <v>1240.7518130363401</v>
      </c>
      <c r="D34" s="18">
        <v>1225.1318476363399</v>
      </c>
      <c r="E34" s="18">
        <v>1258.82206111491</v>
      </c>
      <c r="F34" s="18">
        <v>1242.2880030526201</v>
      </c>
      <c r="G34" s="18">
        <v>1138.7472723355199</v>
      </c>
      <c r="H34" s="18">
        <v>1264.8434869740399</v>
      </c>
      <c r="I34" s="18">
        <v>1297.1116063479401</v>
      </c>
      <c r="J34" s="18">
        <v>1296.0410482902</v>
      </c>
      <c r="K34" s="18">
        <v>1335.7171094274599</v>
      </c>
      <c r="L34" s="18">
        <v>1169.04891094202</v>
      </c>
      <c r="M34" s="18">
        <v>1310.6059971622301</v>
      </c>
      <c r="N34" s="18">
        <v>1333.24621327041</v>
      </c>
      <c r="O34" s="18">
        <v>1165.6362557976099</v>
      </c>
      <c r="P34" s="18">
        <v>1309.52316812355</v>
      </c>
      <c r="Q34" s="18">
        <v>1226.22549102728</v>
      </c>
      <c r="R34" s="18">
        <v>1314.7681343312399</v>
      </c>
      <c r="S34" s="18">
        <v>1097.7404664175399</v>
      </c>
      <c r="T34" s="18">
        <v>1123.3869387202601</v>
      </c>
      <c r="U34" s="18">
        <v>1148.1969080044901</v>
      </c>
      <c r="V34" s="18">
        <v>1232.1036925887099</v>
      </c>
      <c r="W34" s="18">
        <v>1418.9892923877601</v>
      </c>
      <c r="X34" s="18">
        <v>1294.5415312524201</v>
      </c>
      <c r="Y34" s="18">
        <v>1278.9229703490901</v>
      </c>
      <c r="Z34" s="18">
        <v>1418.38948482623</v>
      </c>
      <c r="AA34" s="18">
        <v>1346.00144277812</v>
      </c>
      <c r="AB34" s="18">
        <v>1307.36307329538</v>
      </c>
      <c r="AC34" s="18">
        <v>1559.6174051365499</v>
      </c>
      <c r="AD34" s="18">
        <v>1357.74757050221</v>
      </c>
      <c r="AE34" s="18">
        <v>1269.7005684529699</v>
      </c>
      <c r="AF34" s="18">
        <v>1355.1019699875801</v>
      </c>
      <c r="AG34" s="12">
        <f t="shared" si="2"/>
        <v>0.10510014667231626</v>
      </c>
    </row>
    <row r="35" spans="1:33" ht="12" customHeight="1" x14ac:dyDescent="0.2">
      <c r="A35" s="45" t="s">
        <v>51</v>
      </c>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12" t="e">
        <f t="shared" si="2"/>
        <v>#DIV/0!</v>
      </c>
    </row>
    <row r="36" spans="1:33" ht="12.75" customHeight="1" x14ac:dyDescent="0.2">
      <c r="A36" s="45" t="s">
        <v>52</v>
      </c>
      <c r="B36" s="18">
        <v>65.504988440997494</v>
      </c>
      <c r="C36" s="18">
        <v>52.849124513513601</v>
      </c>
      <c r="D36" s="18">
        <v>61.413917136791</v>
      </c>
      <c r="E36" s="18">
        <v>65.501337001159399</v>
      </c>
      <c r="F36" s="18">
        <v>66.093469613089397</v>
      </c>
      <c r="G36" s="18">
        <v>38.221200319926602</v>
      </c>
      <c r="H36" s="18">
        <v>66.441664787297796</v>
      </c>
      <c r="I36" s="18">
        <v>68.996119515595197</v>
      </c>
      <c r="J36" s="18">
        <v>69.121988593992796</v>
      </c>
      <c r="K36" s="18">
        <v>81.278947302087005</v>
      </c>
      <c r="L36" s="18">
        <v>50.985682206646899</v>
      </c>
      <c r="M36" s="18">
        <v>77.168470436611102</v>
      </c>
      <c r="N36" s="18">
        <v>92.253418449144306</v>
      </c>
      <c r="O36" s="18">
        <v>44.724883652778701</v>
      </c>
      <c r="P36" s="18">
        <v>77.277460232247805</v>
      </c>
      <c r="Q36" s="18">
        <v>41.528109814316899</v>
      </c>
      <c r="R36" s="18">
        <v>57.876901057200001</v>
      </c>
      <c r="S36" s="18">
        <v>21.895689222884702</v>
      </c>
      <c r="T36" s="18">
        <v>35.664456569084201</v>
      </c>
      <c r="U36" s="18">
        <v>37.575736727061503</v>
      </c>
      <c r="V36" s="18">
        <v>36.722442848885201</v>
      </c>
      <c r="W36" s="18">
        <v>49.077869062208002</v>
      </c>
      <c r="X36" s="18">
        <v>38.880622389574299</v>
      </c>
      <c r="Y36" s="18">
        <v>33.869814845815398</v>
      </c>
      <c r="Z36" s="18">
        <v>37.609444253812804</v>
      </c>
      <c r="AA36" s="18">
        <v>38.641800517661103</v>
      </c>
      <c r="AB36" s="18">
        <v>31.5174236665477</v>
      </c>
      <c r="AC36" s="18">
        <v>57.672429183725697</v>
      </c>
      <c r="AD36" s="18">
        <v>38.422727981906696</v>
      </c>
      <c r="AE36" s="18">
        <v>29.267472400410199</v>
      </c>
      <c r="AF36" s="18">
        <v>29.365801147873398</v>
      </c>
      <c r="AG36" s="12">
        <f t="shared" si="2"/>
        <v>-0.29286930517243337</v>
      </c>
    </row>
    <row r="37" spans="1:33" ht="12" customHeight="1" x14ac:dyDescent="0.2">
      <c r="A37" s="40" t="s">
        <v>53</v>
      </c>
      <c r="B37" s="18">
        <v>16.7364823079159</v>
      </c>
      <c r="C37" s="18">
        <v>20.226984220204599</v>
      </c>
      <c r="D37" s="18">
        <v>24.4454529403049</v>
      </c>
      <c r="E37" s="18">
        <v>29.543710666454398</v>
      </c>
      <c r="F37" s="18">
        <v>38.709458415658197</v>
      </c>
      <c r="G37" s="18">
        <v>25.746123374495799</v>
      </c>
      <c r="H37" s="18">
        <v>12.782788333333301</v>
      </c>
      <c r="I37" s="18">
        <v>18.8171064977894</v>
      </c>
      <c r="J37" s="18">
        <v>24.942877198630601</v>
      </c>
      <c r="K37" s="18">
        <v>31.068647899471799</v>
      </c>
      <c r="L37" s="18">
        <v>37.194418600313</v>
      </c>
      <c r="M37" s="18">
        <v>43.008028213333297</v>
      </c>
      <c r="N37" s="18">
        <v>56.791885333333298</v>
      </c>
      <c r="O37" s="18">
        <v>54.510295315691899</v>
      </c>
      <c r="P37" s="18">
        <v>52.354215662128397</v>
      </c>
      <c r="Q37" s="18">
        <v>50.198136008564902</v>
      </c>
      <c r="R37" s="18">
        <v>48.042056355001399</v>
      </c>
      <c r="S37" s="18">
        <v>45.885976701437798</v>
      </c>
      <c r="T37" s="18">
        <v>43.729897047874303</v>
      </c>
      <c r="U37" s="18">
        <v>39.721896128039099</v>
      </c>
      <c r="V37" s="18">
        <v>35.713895208203802</v>
      </c>
      <c r="W37" s="18">
        <v>31.705894288368601</v>
      </c>
      <c r="X37" s="18">
        <v>27.6978933685334</v>
      </c>
      <c r="Y37" s="18">
        <v>23.6374217016667</v>
      </c>
      <c r="Z37" s="18">
        <v>25.344063271225998</v>
      </c>
      <c r="AA37" s="18">
        <v>31.016965320000001</v>
      </c>
      <c r="AB37" s="18">
        <v>23.8606041050984</v>
      </c>
      <c r="AC37" s="18">
        <v>40.349043892753798</v>
      </c>
      <c r="AD37" s="18">
        <v>40.349043892753798</v>
      </c>
      <c r="AE37" s="18">
        <v>40.349043892753798</v>
      </c>
      <c r="AF37" s="18">
        <v>40.349043892753798</v>
      </c>
      <c r="AG37" s="12">
        <f t="shared" si="2"/>
        <v>-0.19620433942269555</v>
      </c>
    </row>
    <row r="38" spans="1:33" x14ac:dyDescent="0.2">
      <c r="A38" s="40" t="s">
        <v>54</v>
      </c>
      <c r="B38" s="18">
        <v>31.2204730854967</v>
      </c>
      <c r="C38" s="18">
        <v>38.800816029138403</v>
      </c>
      <c r="D38" s="18">
        <v>38.859433894892803</v>
      </c>
      <c r="E38" s="18">
        <v>40.0218955926033</v>
      </c>
      <c r="F38" s="18">
        <v>39.689763678971701</v>
      </c>
      <c r="G38" s="18">
        <v>49.985853001550197</v>
      </c>
      <c r="H38" s="18">
        <v>58.289150842339303</v>
      </c>
      <c r="I38" s="18">
        <v>69.581635905812405</v>
      </c>
      <c r="J38" s="18">
        <v>77.386735876154106</v>
      </c>
      <c r="K38" s="18">
        <v>82.534780537443297</v>
      </c>
      <c r="L38" s="18">
        <v>100.30383791673199</v>
      </c>
      <c r="M38" s="18">
        <v>110.101729368863</v>
      </c>
      <c r="N38" s="18">
        <v>91.759900178550197</v>
      </c>
      <c r="O38" s="18">
        <v>100.08606666666699</v>
      </c>
      <c r="P38" s="18">
        <v>111.711020666667</v>
      </c>
      <c r="Q38" s="18">
        <v>75.548527808021802</v>
      </c>
      <c r="R38" s="18">
        <v>78.385980216745807</v>
      </c>
      <c r="S38" s="18">
        <v>79.748210666666694</v>
      </c>
      <c r="T38" s="18">
        <v>84.805145653941594</v>
      </c>
      <c r="U38" s="18">
        <v>92.437320711229503</v>
      </c>
      <c r="V38" s="18">
        <v>96.8839181022567</v>
      </c>
      <c r="W38" s="18">
        <v>127.630091853286</v>
      </c>
      <c r="X38" s="18">
        <v>101.80006020275199</v>
      </c>
      <c r="Y38" s="18">
        <v>121.77161579948201</v>
      </c>
      <c r="Z38" s="18">
        <v>183.10618670666699</v>
      </c>
      <c r="AA38" s="18">
        <v>162.447886333333</v>
      </c>
      <c r="AB38" s="18">
        <v>178.69354213333301</v>
      </c>
      <c r="AC38" s="18">
        <v>173.718605133333</v>
      </c>
      <c r="AD38" s="18">
        <v>167.02493626866701</v>
      </c>
      <c r="AE38" s="18">
        <v>181.07259132600001</v>
      </c>
      <c r="AF38" s="18">
        <v>210.191622666667</v>
      </c>
      <c r="AG38" s="12">
        <f t="shared" si="2"/>
        <v>1.7822067320860313</v>
      </c>
    </row>
    <row r="39" spans="1:33" ht="12" customHeight="1" x14ac:dyDescent="0.2">
      <c r="A39" s="40" t="s">
        <v>55</v>
      </c>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12" t="e">
        <f t="shared" si="2"/>
        <v>#DIV/0!</v>
      </c>
    </row>
    <row r="40" spans="1:33" ht="19.5" customHeight="1" thickBot="1" x14ac:dyDescent="0.25">
      <c r="A40" s="42" t="s">
        <v>56</v>
      </c>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12" t="e">
        <f t="shared" si="2"/>
        <v>#DIV/0!</v>
      </c>
    </row>
    <row r="41" spans="1:33" ht="13.5" customHeight="1" x14ac:dyDescent="0.2">
      <c r="A41" s="13" t="s">
        <v>72</v>
      </c>
      <c r="B41" s="14">
        <v>5286.5106265960603</v>
      </c>
      <c r="C41" s="14">
        <v>1535.47043236482</v>
      </c>
      <c r="D41" s="14">
        <v>-2100.5055550522902</v>
      </c>
      <c r="E41" s="14">
        <v>-583.97683395834599</v>
      </c>
      <c r="F41" s="14">
        <v>-2129.8757896276102</v>
      </c>
      <c r="G41" s="14">
        <v>-4035.1920656152502</v>
      </c>
      <c r="H41" s="14">
        <v>-2060.0613752127301</v>
      </c>
      <c r="I41" s="14">
        <v>-2008.2599396716901</v>
      </c>
      <c r="J41" s="14">
        <v>-3676.0006190652398</v>
      </c>
      <c r="K41" s="14">
        <v>-2376.02295429384</v>
      </c>
      <c r="L41" s="14">
        <v>-4559.5312216640004</v>
      </c>
      <c r="M41" s="14">
        <v>-2386.6675108508598</v>
      </c>
      <c r="N41" s="14">
        <v>-2463.6142699362599</v>
      </c>
      <c r="O41" s="14">
        <v>-1449.4783805641</v>
      </c>
      <c r="P41" s="14">
        <v>-1753.4074439210799</v>
      </c>
      <c r="Q41" s="14">
        <v>2613.6148251117102</v>
      </c>
      <c r="R41" s="14">
        <v>1288.6349406334</v>
      </c>
      <c r="S41" s="14">
        <v>2549.3657179880502</v>
      </c>
      <c r="T41" s="14">
        <v>288.95404429887901</v>
      </c>
      <c r="U41" s="14">
        <v>-3247.5067980500899</v>
      </c>
      <c r="V41" s="14">
        <v>-7175.4343925419898</v>
      </c>
      <c r="W41" s="14">
        <v>-9643.0490144785908</v>
      </c>
      <c r="X41" s="14">
        <v>-6122.80698925459</v>
      </c>
      <c r="Y41" s="14">
        <v>-4266.5494472226701</v>
      </c>
      <c r="Z41" s="14">
        <v>-1219.0631670010901</v>
      </c>
      <c r="AA41" s="14">
        <v>-1889.57964445726</v>
      </c>
      <c r="AB41" s="14">
        <v>-5540.3151492095203</v>
      </c>
      <c r="AC41" s="14">
        <v>-6195.6909093858403</v>
      </c>
      <c r="AD41" s="14">
        <v>-2938.04175891983</v>
      </c>
      <c r="AE41" s="14">
        <v>-3540.0486339845902</v>
      </c>
      <c r="AF41" s="14">
        <v>-1698.7036786339499</v>
      </c>
      <c r="AG41" s="12">
        <f t="shared" si="2"/>
        <v>-1.6499441548589107</v>
      </c>
    </row>
    <row r="42" spans="1:33" ht="13.5" customHeight="1" x14ac:dyDescent="0.2">
      <c r="A42" s="21" t="s">
        <v>73</v>
      </c>
      <c r="B42" s="18">
        <v>-770.46448082877896</v>
      </c>
      <c r="C42" s="18">
        <v>-679.05056095757698</v>
      </c>
      <c r="D42" s="18">
        <v>-1310.19887548208</v>
      </c>
      <c r="E42" s="18">
        <v>-1258.17253182884</v>
      </c>
      <c r="F42" s="18">
        <v>-598.69430202502895</v>
      </c>
      <c r="G42" s="18">
        <v>-788.73297209282896</v>
      </c>
      <c r="H42" s="18">
        <v>-879.34397663834704</v>
      </c>
      <c r="I42" s="18">
        <v>-1015.00712065973</v>
      </c>
      <c r="J42" s="18">
        <v>-1136.2881900057901</v>
      </c>
      <c r="K42" s="18">
        <v>-399.16918665403398</v>
      </c>
      <c r="L42" s="18">
        <v>-1369.1183143304299</v>
      </c>
      <c r="M42" s="18">
        <v>-754.73648697666601</v>
      </c>
      <c r="N42" s="18">
        <v>-1363.3751717232301</v>
      </c>
      <c r="O42" s="18">
        <v>-881.87874766444497</v>
      </c>
      <c r="P42" s="18">
        <v>-1508.28228557596</v>
      </c>
      <c r="Q42" s="18">
        <v>-737.60799646113003</v>
      </c>
      <c r="R42" s="18">
        <v>-875.10003069767197</v>
      </c>
      <c r="S42" s="18">
        <v>-940.73811505255503</v>
      </c>
      <c r="T42" s="18">
        <v>-934.62105875753105</v>
      </c>
      <c r="U42" s="18">
        <v>-2077.0302268620699</v>
      </c>
      <c r="V42" s="18">
        <v>-3047.7076958417401</v>
      </c>
      <c r="W42" s="18">
        <v>-6304.1365827571399</v>
      </c>
      <c r="X42" s="18">
        <v>-3749.1398662616102</v>
      </c>
      <c r="Y42" s="18">
        <v>-2699.3242530050302</v>
      </c>
      <c r="Z42" s="18">
        <v>-3179.4832426978501</v>
      </c>
      <c r="AA42" s="18">
        <v>-2458.2987675736099</v>
      </c>
      <c r="AB42" s="18">
        <v>-3334.3649556238101</v>
      </c>
      <c r="AC42" s="18">
        <v>-3739.1659309197998</v>
      </c>
      <c r="AD42" s="18">
        <v>-938.796706544004</v>
      </c>
      <c r="AE42" s="18">
        <v>-410.74273767941298</v>
      </c>
      <c r="AF42" s="18">
        <v>-1129.03176353917</v>
      </c>
      <c r="AG42" s="12">
        <f t="shared" si="2"/>
        <v>0.5306663823548543</v>
      </c>
    </row>
    <row r="43" spans="1:33" ht="13.5" customHeight="1" x14ac:dyDescent="0.2">
      <c r="A43" s="17" t="s">
        <v>80</v>
      </c>
      <c r="B43" s="18">
        <v>-399.814716592477</v>
      </c>
      <c r="C43" s="18">
        <v>-518.29720362525597</v>
      </c>
      <c r="D43" s="18">
        <v>-766.47025957790595</v>
      </c>
      <c r="E43" s="18">
        <v>-399.42482978957401</v>
      </c>
      <c r="F43" s="18">
        <v>-421.08878094210303</v>
      </c>
      <c r="G43" s="18">
        <v>-536.97155401713405</v>
      </c>
      <c r="H43" s="18">
        <v>-214.963795654264</v>
      </c>
      <c r="I43" s="18">
        <v>-145.59447859511499</v>
      </c>
      <c r="J43" s="18">
        <v>-48.5999524714587</v>
      </c>
      <c r="K43" s="18">
        <v>301.12819922626301</v>
      </c>
      <c r="L43" s="18">
        <v>26.839237955058302</v>
      </c>
      <c r="M43" s="18">
        <v>124.70830073571901</v>
      </c>
      <c r="N43" s="18">
        <v>-288.48029894164699</v>
      </c>
      <c r="O43" s="18">
        <v>-219.86747684391699</v>
      </c>
      <c r="P43" s="18">
        <v>-118.302539605635</v>
      </c>
      <c r="Q43" s="18">
        <v>-8.0922902088542799</v>
      </c>
      <c r="R43" s="18">
        <v>813.60369687937396</v>
      </c>
      <c r="S43" s="18">
        <v>411.42909377917402</v>
      </c>
      <c r="T43" s="18">
        <v>148.507539860349</v>
      </c>
      <c r="U43" s="18">
        <v>-150.17032834308301</v>
      </c>
      <c r="V43" s="18">
        <v>30.7275050542587</v>
      </c>
      <c r="W43" s="18">
        <v>-970.25160408839804</v>
      </c>
      <c r="X43" s="18">
        <v>-809.03619785855904</v>
      </c>
      <c r="Y43" s="18">
        <v>-658.496113772331</v>
      </c>
      <c r="Z43" s="18">
        <v>-327.94988629221399</v>
      </c>
      <c r="AA43" s="18">
        <v>-232.95586155936601</v>
      </c>
      <c r="AB43" s="18">
        <v>-88.979269045412394</v>
      </c>
      <c r="AC43" s="18">
        <v>53.272042778912102</v>
      </c>
      <c r="AD43" s="18">
        <v>214.64774400288101</v>
      </c>
      <c r="AE43" s="18">
        <v>140.167456143327</v>
      </c>
      <c r="AF43" s="18">
        <v>197.91781984501301</v>
      </c>
      <c r="AG43" s="12">
        <f t="shared" si="2"/>
        <v>-25.457578106684654</v>
      </c>
    </row>
    <row r="44" spans="1:33" ht="13.5" customHeight="1" x14ac:dyDescent="0.2">
      <c r="A44" s="17" t="s">
        <v>81</v>
      </c>
      <c r="B44" s="18">
        <v>-370.64976423630202</v>
      </c>
      <c r="C44" s="18">
        <v>-160.753357332321</v>
      </c>
      <c r="D44" s="18">
        <v>-543.72861590416903</v>
      </c>
      <c r="E44" s="18">
        <v>-858.74770203926698</v>
      </c>
      <c r="F44" s="18">
        <v>-177.605521082926</v>
      </c>
      <c r="G44" s="18">
        <v>-251.76141807569499</v>
      </c>
      <c r="H44" s="18">
        <v>-664.38018098408304</v>
      </c>
      <c r="I44" s="18">
        <v>-869.41264206461801</v>
      </c>
      <c r="J44" s="18">
        <v>-1087.68823753433</v>
      </c>
      <c r="K44" s="18">
        <v>-700.29738588029704</v>
      </c>
      <c r="L44" s="18">
        <v>-1395.95755228549</v>
      </c>
      <c r="M44" s="18">
        <v>-879.44478771238505</v>
      </c>
      <c r="N44" s="18">
        <v>-1074.89487278159</v>
      </c>
      <c r="O44" s="18">
        <v>-662.01127082052801</v>
      </c>
      <c r="P44" s="18">
        <v>-1389.97974597032</v>
      </c>
      <c r="Q44" s="18">
        <v>-729.515706252276</v>
      </c>
      <c r="R44" s="18">
        <v>-1688.7037275770499</v>
      </c>
      <c r="S44" s="18">
        <v>-1352.16720883173</v>
      </c>
      <c r="T44" s="18">
        <v>-1083.12859861788</v>
      </c>
      <c r="U44" s="18">
        <v>-1926.8598985189899</v>
      </c>
      <c r="V44" s="18">
        <v>-3078.43520089599</v>
      </c>
      <c r="W44" s="18">
        <v>-5333.8849786687397</v>
      </c>
      <c r="X44" s="18">
        <v>-2940.1036684030501</v>
      </c>
      <c r="Y44" s="18">
        <v>-2040.8281392327001</v>
      </c>
      <c r="Z44" s="18">
        <v>-2851.53335640564</v>
      </c>
      <c r="AA44" s="18">
        <v>-2225.3429060142498</v>
      </c>
      <c r="AB44" s="18">
        <v>-3245.3856865784001</v>
      </c>
      <c r="AC44" s="18">
        <v>-3792.4379736987098</v>
      </c>
      <c r="AD44" s="18">
        <v>-1153.44445054688</v>
      </c>
      <c r="AE44" s="18">
        <v>-550.91019382273896</v>
      </c>
      <c r="AF44" s="18">
        <v>-1326.94958338418</v>
      </c>
      <c r="AG44" s="12">
        <f t="shared" si="2"/>
        <v>0.81894587328501411</v>
      </c>
    </row>
    <row r="45" spans="1:33" ht="13.5" customHeight="1" x14ac:dyDescent="0.2">
      <c r="A45" s="32" t="s">
        <v>94</v>
      </c>
      <c r="B45" s="38">
        <f>B44-B46</f>
        <v>-183.84091434021249</v>
      </c>
      <c r="C45" s="38">
        <f t="shared" ref="C45:AF45" si="3">C44-C46</f>
        <v>11.482317949922816</v>
      </c>
      <c r="D45" s="38">
        <f t="shared" si="3"/>
        <v>-273.77236031973234</v>
      </c>
      <c r="E45" s="38">
        <f t="shared" si="3"/>
        <v>-543.81276300894206</v>
      </c>
      <c r="F45" s="38">
        <f t="shared" si="3"/>
        <v>9.9550681447472016</v>
      </c>
      <c r="G45" s="38">
        <f t="shared" si="3"/>
        <v>-60.959274563491022</v>
      </c>
      <c r="H45" s="38">
        <f t="shared" si="3"/>
        <v>-384.71935114911861</v>
      </c>
      <c r="I45" s="38">
        <f t="shared" si="3"/>
        <v>-580.52971774984235</v>
      </c>
      <c r="J45" s="38">
        <f t="shared" si="3"/>
        <v>-715.34689275611004</v>
      </c>
      <c r="K45" s="38">
        <f t="shared" si="3"/>
        <v>-328.98689035752722</v>
      </c>
      <c r="L45" s="38">
        <f t="shared" si="3"/>
        <v>-979.03215248810739</v>
      </c>
      <c r="M45" s="38">
        <f t="shared" si="3"/>
        <v>-431.64066749585669</v>
      </c>
      <c r="N45" s="38">
        <f t="shared" si="3"/>
        <v>-673.73602541710147</v>
      </c>
      <c r="O45" s="38">
        <f t="shared" si="3"/>
        <v>-285.74449464699865</v>
      </c>
      <c r="P45" s="38">
        <f t="shared" si="3"/>
        <v>-980.97886637126021</v>
      </c>
      <c r="Q45" s="38">
        <f t="shared" si="3"/>
        <v>-320.20619769401969</v>
      </c>
      <c r="R45" s="38">
        <f t="shared" si="3"/>
        <v>-1272.6762239250127</v>
      </c>
      <c r="S45" s="38">
        <f t="shared" si="3"/>
        <v>-914.89044199383557</v>
      </c>
      <c r="T45" s="38">
        <f t="shared" si="3"/>
        <v>-639.41464314216159</v>
      </c>
      <c r="U45" s="38">
        <f t="shared" si="3"/>
        <v>-1479.1960107249713</v>
      </c>
      <c r="V45" s="38">
        <f t="shared" si="3"/>
        <v>-2510.835696511017</v>
      </c>
      <c r="W45" s="38">
        <f t="shared" si="3"/>
        <v>-4537.4958249169295</v>
      </c>
      <c r="X45" s="38">
        <f t="shared" si="3"/>
        <v>-2228.5660939474637</v>
      </c>
      <c r="Y45" s="38">
        <f t="shared" si="3"/>
        <v>-1488.8771481474555</v>
      </c>
      <c r="Z45" s="38">
        <f t="shared" si="3"/>
        <v>-2283.9565561116724</v>
      </c>
      <c r="AA45" s="38">
        <f t="shared" si="3"/>
        <v>-1541.2700606100607</v>
      </c>
      <c r="AB45" s="38">
        <f t="shared" si="3"/>
        <v>-2476.7805018353829</v>
      </c>
      <c r="AC45" s="38">
        <f t="shared" si="3"/>
        <v>-2876.1451008855643</v>
      </c>
      <c r="AD45" s="38">
        <f t="shared" si="3"/>
        <v>-474.46307295994291</v>
      </c>
      <c r="AE45" s="38">
        <f t="shared" si="3"/>
        <v>-15.700713147523743</v>
      </c>
      <c r="AF45" s="38">
        <f t="shared" si="3"/>
        <v>-530.59395112970481</v>
      </c>
      <c r="AG45" s="12">
        <f t="shared" si="2"/>
        <v>0.65703835513117048</v>
      </c>
    </row>
    <row r="46" spans="1:33" ht="13.5" customHeight="1" x14ac:dyDescent="0.2">
      <c r="A46" s="32" t="s">
        <v>95</v>
      </c>
      <c r="B46" s="38">
        <v>-186.80884989608953</v>
      </c>
      <c r="C46" s="38">
        <v>-172.23567528224382</v>
      </c>
      <c r="D46" s="38">
        <v>-269.95625558443669</v>
      </c>
      <c r="E46" s="38">
        <v>-314.93493903032498</v>
      </c>
      <c r="F46" s="38">
        <v>-187.5605892276732</v>
      </c>
      <c r="G46" s="38">
        <v>-190.80214351220397</v>
      </c>
      <c r="H46" s="38">
        <v>-279.66082983496443</v>
      </c>
      <c r="I46" s="38">
        <v>-288.88292431477561</v>
      </c>
      <c r="J46" s="38">
        <v>-372.34134477821999</v>
      </c>
      <c r="K46" s="38">
        <v>-371.31049552276983</v>
      </c>
      <c r="L46" s="38">
        <v>-416.92539979738257</v>
      </c>
      <c r="M46" s="38">
        <v>-447.80412021652836</v>
      </c>
      <c r="N46" s="38">
        <v>-401.15884736448857</v>
      </c>
      <c r="O46" s="38">
        <v>-376.26677617352937</v>
      </c>
      <c r="P46" s="38">
        <v>-409.00087959905972</v>
      </c>
      <c r="Q46" s="38">
        <v>-409.30950855825631</v>
      </c>
      <c r="R46" s="38">
        <v>-416.0275036520373</v>
      </c>
      <c r="S46" s="38">
        <v>-437.27676683789446</v>
      </c>
      <c r="T46" s="38">
        <v>-443.71395547571836</v>
      </c>
      <c r="U46" s="38">
        <v>-447.66388779401865</v>
      </c>
      <c r="V46" s="38">
        <v>-567.59950438497276</v>
      </c>
      <c r="W46" s="38">
        <v>-796.38915375181023</v>
      </c>
      <c r="X46" s="38">
        <v>-711.53757445558654</v>
      </c>
      <c r="Y46" s="38">
        <v>-551.95099108524471</v>
      </c>
      <c r="Z46" s="38">
        <v>-567.57680029396761</v>
      </c>
      <c r="AA46" s="38">
        <v>-684.07284540418925</v>
      </c>
      <c r="AB46" s="38">
        <v>-768.60518474301705</v>
      </c>
      <c r="AC46" s="38">
        <v>-916.29287281314555</v>
      </c>
      <c r="AD46" s="38">
        <v>-678.98137758693713</v>
      </c>
      <c r="AE46" s="38">
        <v>-535.20948067521522</v>
      </c>
      <c r="AF46" s="38">
        <v>-796.35563225447515</v>
      </c>
      <c r="AG46" s="12">
        <f t="shared" si="2"/>
        <v>0.94560745744593722</v>
      </c>
    </row>
    <row r="47" spans="1:33" ht="13.5" customHeight="1" x14ac:dyDescent="0.2">
      <c r="A47" s="21" t="s">
        <v>74</v>
      </c>
      <c r="B47" s="18">
        <v>4202.1688668106899</v>
      </c>
      <c r="C47" s="18">
        <v>2773.4929732666801</v>
      </c>
      <c r="D47" s="18">
        <v>1526.80109107821</v>
      </c>
      <c r="E47" s="18">
        <v>1969.9308794598301</v>
      </c>
      <c r="F47" s="18">
        <v>1296.11357540979</v>
      </c>
      <c r="G47" s="18">
        <v>411.16605041295702</v>
      </c>
      <c r="H47" s="18">
        <v>1267.7852726434301</v>
      </c>
      <c r="I47" s="18">
        <v>1263.2789888161999</v>
      </c>
      <c r="J47" s="18">
        <v>656.53492587266396</v>
      </c>
      <c r="K47" s="18">
        <v>489.17596690608298</v>
      </c>
      <c r="L47" s="18">
        <v>235.49794458752399</v>
      </c>
      <c r="M47" s="18">
        <v>116.88668306394899</v>
      </c>
      <c r="N47" s="18">
        <v>-13.6754728676339</v>
      </c>
      <c r="O47" s="18">
        <v>-88.494675106833597</v>
      </c>
      <c r="P47" s="18">
        <v>141.590316601956</v>
      </c>
      <c r="Q47" s="18">
        <v>1375.00375157301</v>
      </c>
      <c r="R47" s="18">
        <v>1085.8514479446001</v>
      </c>
      <c r="S47" s="18">
        <v>1138.93172402552</v>
      </c>
      <c r="T47" s="18">
        <v>373.93831927051099</v>
      </c>
      <c r="U47" s="18">
        <v>-483.95523647162003</v>
      </c>
      <c r="V47" s="18">
        <v>-1583.3187259300801</v>
      </c>
      <c r="W47" s="18">
        <v>-1111.0090556662401</v>
      </c>
      <c r="X47" s="18">
        <v>-822.312746453312</v>
      </c>
      <c r="Y47" s="18">
        <v>-490.31750314704601</v>
      </c>
      <c r="Z47" s="18">
        <v>518.43424588424205</v>
      </c>
      <c r="AA47" s="18">
        <v>-122.90811550282299</v>
      </c>
      <c r="AB47" s="18">
        <v>-998.49857748398404</v>
      </c>
      <c r="AC47" s="18">
        <v>-1299.9488821868899</v>
      </c>
      <c r="AD47" s="18">
        <v>-1504.657044947</v>
      </c>
      <c r="AE47" s="18">
        <v>-1733.77957838008</v>
      </c>
      <c r="AF47" s="18">
        <v>-983.70763611183099</v>
      </c>
      <c r="AG47" s="12">
        <f t="shared" si="2"/>
        <v>-1.7154217833852927</v>
      </c>
    </row>
    <row r="48" spans="1:33" ht="13.5" customHeight="1" x14ac:dyDescent="0.2">
      <c r="A48" s="17" t="s">
        <v>82</v>
      </c>
      <c r="B48" s="18">
        <v>3647.28702798527</v>
      </c>
      <c r="C48" s="18">
        <v>2338.1410286390201</v>
      </c>
      <c r="D48" s="18">
        <v>1273.7218127313599</v>
      </c>
      <c r="E48" s="18">
        <v>1690.03045119441</v>
      </c>
      <c r="F48" s="18">
        <v>996.77211434658602</v>
      </c>
      <c r="G48" s="18">
        <v>190.085353802204</v>
      </c>
      <c r="H48" s="18">
        <v>1114.09509931664</v>
      </c>
      <c r="I48" s="18">
        <v>1042.36936244919</v>
      </c>
      <c r="J48" s="18">
        <v>466.81469282114801</v>
      </c>
      <c r="K48" s="18">
        <v>305.02380921678002</v>
      </c>
      <c r="L48" s="18">
        <v>80.4362244292181</v>
      </c>
      <c r="M48" s="18">
        <v>-71.474188962283705</v>
      </c>
      <c r="N48" s="18">
        <v>-235.757551866505</v>
      </c>
      <c r="O48" s="18">
        <v>-225.453482372976</v>
      </c>
      <c r="P48" s="18">
        <v>-41.679823952545398</v>
      </c>
      <c r="Q48" s="18">
        <v>1198.0759179996401</v>
      </c>
      <c r="R48" s="18">
        <v>843.98562439109696</v>
      </c>
      <c r="S48" s="18">
        <v>964.30273213691396</v>
      </c>
      <c r="T48" s="18">
        <v>260.403603731636</v>
      </c>
      <c r="U48" s="18">
        <v>-577.36174412329501</v>
      </c>
      <c r="V48" s="18">
        <v>-1694.2246194633201</v>
      </c>
      <c r="W48" s="18">
        <v>-1209.82652512456</v>
      </c>
      <c r="X48" s="18">
        <v>-980.38631300127395</v>
      </c>
      <c r="Y48" s="18">
        <v>-636.06041742329899</v>
      </c>
      <c r="Z48" s="18">
        <v>271.00606078099997</v>
      </c>
      <c r="AA48" s="18">
        <v>-243.29280387340199</v>
      </c>
      <c r="AB48" s="18">
        <v>-1082.75833261807</v>
      </c>
      <c r="AC48" s="18">
        <v>-1408.4227462064</v>
      </c>
      <c r="AD48" s="18">
        <v>-1598.2747472429</v>
      </c>
      <c r="AE48" s="18">
        <v>-1810.79769831871</v>
      </c>
      <c r="AF48" s="18">
        <v>-1026.50867869236</v>
      </c>
      <c r="AG48" s="12">
        <f t="shared" si="2"/>
        <v>-1.8567976897543053</v>
      </c>
    </row>
    <row r="49" spans="1:33" ht="13.5" customHeight="1" x14ac:dyDescent="0.2">
      <c r="A49" s="17" t="s">
        <v>83</v>
      </c>
      <c r="B49" s="18">
        <v>554.88183882542103</v>
      </c>
      <c r="C49" s="18">
        <v>435.35194462765799</v>
      </c>
      <c r="D49" s="18">
        <v>253.07927834684801</v>
      </c>
      <c r="E49" s="18">
        <v>279.90042826541998</v>
      </c>
      <c r="F49" s="18">
        <v>299.341461063201</v>
      </c>
      <c r="G49" s="18">
        <v>221.08069661075299</v>
      </c>
      <c r="H49" s="18">
        <v>153.69017332679499</v>
      </c>
      <c r="I49" s="18">
        <v>220.90962636700399</v>
      </c>
      <c r="J49" s="18">
        <v>189.720233051516</v>
      </c>
      <c r="K49" s="18">
        <v>184.15215768930301</v>
      </c>
      <c r="L49" s="18">
        <v>155.061720158306</v>
      </c>
      <c r="M49" s="18">
        <v>188.36087202623301</v>
      </c>
      <c r="N49" s="18">
        <v>222.082078998871</v>
      </c>
      <c r="O49" s="18">
        <v>136.958807266142</v>
      </c>
      <c r="P49" s="18">
        <v>183.27014055450101</v>
      </c>
      <c r="Q49" s="18">
        <v>176.927833573372</v>
      </c>
      <c r="R49" s="18">
        <v>241.86582355349901</v>
      </c>
      <c r="S49" s="18">
        <v>174.62899188860899</v>
      </c>
      <c r="T49" s="18">
        <v>113.53471553887501</v>
      </c>
      <c r="U49" s="18">
        <v>93.406507651674701</v>
      </c>
      <c r="V49" s="18">
        <v>110.90589353323701</v>
      </c>
      <c r="W49" s="18">
        <v>98.817469458313596</v>
      </c>
      <c r="X49" s="18">
        <v>158.073566547962</v>
      </c>
      <c r="Y49" s="18">
        <v>145.74291427625201</v>
      </c>
      <c r="Z49" s="18">
        <v>247.42818510324199</v>
      </c>
      <c r="AA49" s="18">
        <v>120.38468837057999</v>
      </c>
      <c r="AB49" s="18">
        <v>84.259755134086205</v>
      </c>
      <c r="AC49" s="18">
        <v>108.473864019505</v>
      </c>
      <c r="AD49" s="18">
        <v>93.617702295896393</v>
      </c>
      <c r="AE49" s="18">
        <v>77.018119938634001</v>
      </c>
      <c r="AF49" s="18">
        <v>42.801042580533498</v>
      </c>
      <c r="AG49" s="12">
        <f t="shared" si="2"/>
        <v>-0.75808756759131457</v>
      </c>
    </row>
    <row r="50" spans="1:33" ht="13.5" customHeight="1" x14ac:dyDescent="0.2">
      <c r="A50" s="15" t="s">
        <v>75</v>
      </c>
      <c r="B50" s="18">
        <v>2220.2425792598301</v>
      </c>
      <c r="C50" s="18">
        <v>-285.254904663057</v>
      </c>
      <c r="D50" s="18">
        <v>-2024.2118031155201</v>
      </c>
      <c r="E50" s="18">
        <v>-993.22646674673899</v>
      </c>
      <c r="F50" s="18">
        <v>-2441.1806497950301</v>
      </c>
      <c r="G50" s="18">
        <v>-3220.4714870870598</v>
      </c>
      <c r="H50" s="18">
        <v>-2069.15819900509</v>
      </c>
      <c r="I50" s="18">
        <v>-1777.8970377707799</v>
      </c>
      <c r="J50" s="18">
        <v>-2628.9570329182998</v>
      </c>
      <c r="K50" s="18">
        <v>-1950.80767525083</v>
      </c>
      <c r="L50" s="18">
        <v>-2897.4540495907499</v>
      </c>
      <c r="M50" s="18">
        <v>-1333.56148910774</v>
      </c>
      <c r="N50" s="18">
        <v>-592.34094116680899</v>
      </c>
      <c r="O50" s="18">
        <v>-168.75707503589399</v>
      </c>
      <c r="P50" s="18">
        <v>16.637918036418998</v>
      </c>
      <c r="Q50" s="18">
        <v>2343.97003560452</v>
      </c>
      <c r="R50" s="18">
        <v>1486.16311807428</v>
      </c>
      <c r="S50" s="18">
        <v>2642.4638884187498</v>
      </c>
      <c r="T50" s="18">
        <v>1322.6698249436799</v>
      </c>
      <c r="U50" s="18">
        <v>-504.94568222895998</v>
      </c>
      <c r="V50" s="18">
        <v>-2206.5200863067298</v>
      </c>
      <c r="W50" s="18">
        <v>-1853.6360016772701</v>
      </c>
      <c r="X50" s="18">
        <v>-1319.1714915171001</v>
      </c>
      <c r="Y50" s="18">
        <v>-787.81620202143301</v>
      </c>
      <c r="Z50" s="18">
        <v>1676.6863470251201</v>
      </c>
      <c r="AA50" s="18">
        <v>1100.43437294964</v>
      </c>
      <c r="AB50" s="18">
        <v>-827.84630250565397</v>
      </c>
      <c r="AC50" s="18">
        <v>-747.87060389885903</v>
      </c>
      <c r="AD50" s="18">
        <v>-84.520569835730399</v>
      </c>
      <c r="AE50" s="18">
        <v>-983.87093038986995</v>
      </c>
      <c r="AF50" s="18">
        <v>751.42319016689305</v>
      </c>
      <c r="AG50" s="12">
        <f t="shared" si="2"/>
        <v>-0.67942286857216683</v>
      </c>
    </row>
    <row r="51" spans="1:33" ht="13.5" customHeight="1" x14ac:dyDescent="0.2">
      <c r="A51" s="17" t="s">
        <v>84</v>
      </c>
      <c r="B51" s="18">
        <v>-1692.35260664357</v>
      </c>
      <c r="C51" s="18">
        <v>-2912.4313235233299</v>
      </c>
      <c r="D51" s="18">
        <v>-3694.7495984259399</v>
      </c>
      <c r="E51" s="18">
        <v>-3007.4018443117202</v>
      </c>
      <c r="F51" s="18">
        <v>-3808.56468168331</v>
      </c>
      <c r="G51" s="18">
        <v>-4228.0203859539397</v>
      </c>
      <c r="H51" s="18">
        <v>-3192.42277941987</v>
      </c>
      <c r="I51" s="18">
        <v>-2973.5947944538102</v>
      </c>
      <c r="J51" s="18">
        <v>-3376.92337170672</v>
      </c>
      <c r="K51" s="18">
        <v>-3020.6001220653102</v>
      </c>
      <c r="L51" s="18">
        <v>-3621.8571311317901</v>
      </c>
      <c r="M51" s="18">
        <v>-2675.60916034711</v>
      </c>
      <c r="N51" s="18">
        <v>-1955.79068960769</v>
      </c>
      <c r="O51" s="18">
        <v>-1125.2880922115201</v>
      </c>
      <c r="P51" s="18">
        <v>-1116.4046081280501</v>
      </c>
      <c r="Q51" s="18">
        <v>516.53626834355896</v>
      </c>
      <c r="R51" s="18">
        <v>389.41243072654601</v>
      </c>
      <c r="S51" s="18">
        <v>870.77697296357996</v>
      </c>
      <c r="T51" s="18">
        <v>238.87387933523101</v>
      </c>
      <c r="U51" s="18">
        <v>-1452.64502995813</v>
      </c>
      <c r="V51" s="18">
        <v>-3112.1517907890998</v>
      </c>
      <c r="W51" s="18">
        <v>-2423.0948620940298</v>
      </c>
      <c r="X51" s="18">
        <v>-2369.06742035138</v>
      </c>
      <c r="Y51" s="18">
        <v>-2071.1754323042801</v>
      </c>
      <c r="Z51" s="18">
        <v>316.24708556961002</v>
      </c>
      <c r="AA51" s="18">
        <v>-119.51565094433199</v>
      </c>
      <c r="AB51" s="18">
        <v>-1538.8213102227201</v>
      </c>
      <c r="AC51" s="18">
        <v>-1370.5306314649199</v>
      </c>
      <c r="AD51" s="18">
        <v>-1036.52806703853</v>
      </c>
      <c r="AE51" s="18">
        <v>-1711.1561888343799</v>
      </c>
      <c r="AF51" s="18">
        <v>-318.20210657582697</v>
      </c>
      <c r="AG51" s="12">
        <f t="shared" si="2"/>
        <v>-1.6160305211408392</v>
      </c>
    </row>
    <row r="52" spans="1:33" ht="13.5" customHeight="1" x14ac:dyDescent="0.2">
      <c r="A52" s="17" t="s">
        <v>85</v>
      </c>
      <c r="B52" s="18">
        <v>3912.5951859033999</v>
      </c>
      <c r="C52" s="18">
        <v>2627.1764188602701</v>
      </c>
      <c r="D52" s="18">
        <v>1670.5377953104201</v>
      </c>
      <c r="E52" s="18">
        <v>2014.17537756498</v>
      </c>
      <c r="F52" s="18">
        <v>1367.3840318882801</v>
      </c>
      <c r="G52" s="18">
        <v>1007.54889886687</v>
      </c>
      <c r="H52" s="18">
        <v>1123.2645804147801</v>
      </c>
      <c r="I52" s="18">
        <v>1195.6977566830301</v>
      </c>
      <c r="J52" s="18">
        <v>747.96633878841806</v>
      </c>
      <c r="K52" s="18">
        <v>1069.7924468144799</v>
      </c>
      <c r="L52" s="18">
        <v>724.403081541039</v>
      </c>
      <c r="M52" s="18">
        <v>1342.0476712393699</v>
      </c>
      <c r="N52" s="18">
        <v>1363.4497484408801</v>
      </c>
      <c r="O52" s="18">
        <v>956.53101717563004</v>
      </c>
      <c r="P52" s="18">
        <v>1133.04252616447</v>
      </c>
      <c r="Q52" s="18">
        <v>1827.4337672609599</v>
      </c>
      <c r="R52" s="18">
        <v>1096.75068734773</v>
      </c>
      <c r="S52" s="18">
        <v>1771.68691545517</v>
      </c>
      <c r="T52" s="18">
        <v>1083.79594560845</v>
      </c>
      <c r="U52" s="18">
        <v>947.69934772916702</v>
      </c>
      <c r="V52" s="18">
        <v>905.63170448236895</v>
      </c>
      <c r="W52" s="18">
        <v>569.45886041675999</v>
      </c>
      <c r="X52" s="18">
        <v>1049.8959288342801</v>
      </c>
      <c r="Y52" s="18">
        <v>1283.3592302828499</v>
      </c>
      <c r="Z52" s="18">
        <v>1360.4392614555099</v>
      </c>
      <c r="AA52" s="18">
        <v>1219.95002389398</v>
      </c>
      <c r="AB52" s="18">
        <v>710.97500771706905</v>
      </c>
      <c r="AC52" s="18">
        <v>622.66002756605894</v>
      </c>
      <c r="AD52" s="18">
        <v>952.00749720279998</v>
      </c>
      <c r="AE52" s="18">
        <v>727.28525844450996</v>
      </c>
      <c r="AF52" s="18">
        <v>1069.6252967427199</v>
      </c>
      <c r="AG52" s="12">
        <f t="shared" si="2"/>
        <v>-0.41468450681749058</v>
      </c>
    </row>
    <row r="53" spans="1:33" ht="13.5" customHeight="1" x14ac:dyDescent="0.2">
      <c r="A53" s="15" t="s">
        <v>76</v>
      </c>
      <c r="B53" s="18">
        <v>28.610491949611902</v>
      </c>
      <c r="C53" s="18">
        <v>30.854846747198899</v>
      </c>
      <c r="D53" s="18">
        <v>32.9593650985924</v>
      </c>
      <c r="E53" s="18">
        <v>35.5488315812484</v>
      </c>
      <c r="F53" s="18">
        <v>36.143859655020897</v>
      </c>
      <c r="G53" s="18">
        <v>36.951935434973898</v>
      </c>
      <c r="H53" s="18">
        <v>37.640141417486802</v>
      </c>
      <c r="I53" s="18">
        <v>37.805534983883</v>
      </c>
      <c r="J53" s="18">
        <v>40.327486884378601</v>
      </c>
      <c r="K53" s="18">
        <v>41.138198902898701</v>
      </c>
      <c r="L53" s="18">
        <v>43.261802749702198</v>
      </c>
      <c r="M53" s="18">
        <v>45.041348267006299</v>
      </c>
      <c r="N53" s="18">
        <v>44.115579003223402</v>
      </c>
      <c r="O53" s="18">
        <v>46.198206190297498</v>
      </c>
      <c r="P53" s="18">
        <v>48.578684304280401</v>
      </c>
      <c r="Q53" s="18">
        <v>46.211253663892599</v>
      </c>
      <c r="R53" s="18">
        <v>46.4040610315908</v>
      </c>
      <c r="S53" s="18">
        <v>54.1758920206791</v>
      </c>
      <c r="T53" s="18">
        <v>58.992876689036102</v>
      </c>
      <c r="U53" s="18">
        <v>84.052575779143098</v>
      </c>
      <c r="V53" s="18">
        <v>67.684326923596998</v>
      </c>
      <c r="W53" s="18">
        <v>28.888811036521101</v>
      </c>
      <c r="X53" s="18">
        <v>25.7741666582417</v>
      </c>
      <c r="Y53" s="18">
        <v>23.201681988716501</v>
      </c>
      <c r="Z53" s="18">
        <v>56.717271969841903</v>
      </c>
      <c r="AA53" s="18">
        <v>43.396940946766399</v>
      </c>
      <c r="AB53" s="18">
        <v>32.930331054970303</v>
      </c>
      <c r="AC53" s="18">
        <v>31.7146489950172</v>
      </c>
      <c r="AD53" s="18">
        <v>26.734304241243901</v>
      </c>
      <c r="AE53" s="18">
        <v>29.034098227182401</v>
      </c>
      <c r="AF53" s="18">
        <v>44.359502340260299</v>
      </c>
      <c r="AG53" s="12">
        <f t="shared" si="2"/>
        <v>-4.007143664832391E-2</v>
      </c>
    </row>
    <row r="54" spans="1:33" ht="12" customHeight="1" x14ac:dyDescent="0.2">
      <c r="A54" s="17" t="s">
        <v>86</v>
      </c>
      <c r="B54" s="18">
        <v>27.9708351919489</v>
      </c>
      <c r="C54" s="18">
        <v>30.368449036588199</v>
      </c>
      <c r="D54" s="18">
        <v>32.286195602028599</v>
      </c>
      <c r="E54" s="18">
        <v>34.906479156734797</v>
      </c>
      <c r="F54" s="18">
        <v>35.607141314992099</v>
      </c>
      <c r="G54" s="18">
        <v>36.3544945702128</v>
      </c>
      <c r="H54" s="18">
        <v>36.880631577361299</v>
      </c>
      <c r="I54" s="18">
        <v>37.284118150830103</v>
      </c>
      <c r="J54" s="18">
        <v>40.372824882494903</v>
      </c>
      <c r="K54" s="18">
        <v>40.992771990437497</v>
      </c>
      <c r="L54" s="18">
        <v>43.218005472465499</v>
      </c>
      <c r="M54" s="18">
        <v>44.992178285577602</v>
      </c>
      <c r="N54" s="18">
        <v>44.029619123984901</v>
      </c>
      <c r="O54" s="18">
        <v>46.237233113033597</v>
      </c>
      <c r="P54" s="18">
        <v>48.542328059795501</v>
      </c>
      <c r="Q54" s="18">
        <v>46.167708240040902</v>
      </c>
      <c r="R54" s="18">
        <v>46.3283160222297</v>
      </c>
      <c r="S54" s="18">
        <v>54.088818966062298</v>
      </c>
      <c r="T54" s="18">
        <v>58.837683788774001</v>
      </c>
      <c r="U54" s="18">
        <v>83.935863078306596</v>
      </c>
      <c r="V54" s="18">
        <v>67.577406250795605</v>
      </c>
      <c r="W54" s="18">
        <v>28.736475663343199</v>
      </c>
      <c r="X54" s="18">
        <v>25.726101772898001</v>
      </c>
      <c r="Y54" s="18">
        <v>23.212443101889399</v>
      </c>
      <c r="Z54" s="18">
        <v>56.708720223119997</v>
      </c>
      <c r="AA54" s="18">
        <v>43.333110142244898</v>
      </c>
      <c r="AB54" s="18">
        <v>33.013360038531303</v>
      </c>
      <c r="AC54" s="18">
        <v>31.681731632022402</v>
      </c>
      <c r="AD54" s="18">
        <v>26.681723293230601</v>
      </c>
      <c r="AE54" s="18">
        <v>29.055734220571999</v>
      </c>
      <c r="AF54" s="18">
        <v>44.368075944685401</v>
      </c>
      <c r="AG54" s="12">
        <f t="shared" si="2"/>
        <v>-3.8980325512339209E-2</v>
      </c>
    </row>
    <row r="55" spans="1:33" ht="12" customHeight="1" x14ac:dyDescent="0.2">
      <c r="A55" s="17" t="s">
        <v>87</v>
      </c>
      <c r="B55" s="18">
        <v>0.63965675766301799</v>
      </c>
      <c r="C55" s="18">
        <v>0.48639771061071402</v>
      </c>
      <c r="D55" s="18">
        <v>0.67316949656380898</v>
      </c>
      <c r="E55" s="18">
        <v>0.64235242451365204</v>
      </c>
      <c r="F55" s="18">
        <v>0.53671834002877705</v>
      </c>
      <c r="G55" s="18">
        <v>0.59744086476108504</v>
      </c>
      <c r="H55" s="18">
        <v>0.75950984012544398</v>
      </c>
      <c r="I55" s="18">
        <v>0.52141683305284303</v>
      </c>
      <c r="J55" s="18">
        <v>-4.5337998116280802E-2</v>
      </c>
      <c r="K55" s="18">
        <v>0.14542691246119999</v>
      </c>
      <c r="L55" s="18">
        <v>4.3797277236649203E-2</v>
      </c>
      <c r="M55" s="18">
        <v>4.9169981428667402E-2</v>
      </c>
      <c r="N55" s="18">
        <v>8.5959879238580394E-2</v>
      </c>
      <c r="O55" s="18">
        <v>-3.9026922736072903E-2</v>
      </c>
      <c r="P55" s="18">
        <v>3.6356244484935199E-2</v>
      </c>
      <c r="Q55" s="18">
        <v>4.3545423851764201E-2</v>
      </c>
      <c r="R55" s="18">
        <v>7.5745009361060198E-2</v>
      </c>
      <c r="S55" s="18">
        <v>8.7073054616785606E-2</v>
      </c>
      <c r="T55" s="18">
        <v>0.155192900262106</v>
      </c>
      <c r="U55" s="18">
        <v>0.116712700836518</v>
      </c>
      <c r="V55" s="18">
        <v>0.106920672801412</v>
      </c>
      <c r="W55" s="18">
        <v>0.15233537317790699</v>
      </c>
      <c r="X55" s="18">
        <v>4.8064885343692E-2</v>
      </c>
      <c r="Y55" s="18">
        <v>-1.07611131728971E-2</v>
      </c>
      <c r="Z55" s="18">
        <v>8.55174672197208E-3</v>
      </c>
      <c r="AA55" s="18">
        <v>6.3830804521502693E-2</v>
      </c>
      <c r="AB55" s="18">
        <v>-8.3028983561055703E-2</v>
      </c>
      <c r="AC55" s="18">
        <v>3.29173629948021E-2</v>
      </c>
      <c r="AD55" s="18">
        <v>5.2580948013260902E-2</v>
      </c>
      <c r="AE55" s="18">
        <v>-2.16359933895954E-2</v>
      </c>
      <c r="AF55" s="18">
        <v>-8.5736044251257006E-3</v>
      </c>
      <c r="AG55" s="12">
        <f t="shared" si="2"/>
        <v>-1.1968887581462444</v>
      </c>
    </row>
    <row r="56" spans="1:33" ht="12" customHeight="1" x14ac:dyDescent="0.2">
      <c r="A56" s="15" t="s">
        <v>77</v>
      </c>
      <c r="B56" s="18">
        <v>253.64084586298401</v>
      </c>
      <c r="C56" s="18">
        <v>266.30730179277998</v>
      </c>
      <c r="D56" s="18">
        <v>249.16707180378</v>
      </c>
      <c r="E56" s="18">
        <v>283.08302977079302</v>
      </c>
      <c r="F56" s="18">
        <v>202.31888297063901</v>
      </c>
      <c r="G56" s="18">
        <v>150.87408882356701</v>
      </c>
      <c r="H56" s="18">
        <v>135.52311910436401</v>
      </c>
      <c r="I56" s="18">
        <v>125.410826643007</v>
      </c>
      <c r="J56" s="18">
        <v>114.797549827693</v>
      </c>
      <c r="K56" s="18">
        <v>93.899796513445196</v>
      </c>
      <c r="L56" s="18">
        <v>151.76657188350899</v>
      </c>
      <c r="M56" s="18">
        <v>157.34349943525001</v>
      </c>
      <c r="N56" s="18">
        <v>117.46631413000399</v>
      </c>
      <c r="O56" s="18">
        <v>289.365457892314</v>
      </c>
      <c r="P56" s="18">
        <v>317.767203268635</v>
      </c>
      <c r="Q56" s="18">
        <v>252.00473896740499</v>
      </c>
      <c r="R56" s="18">
        <v>153.10002340886999</v>
      </c>
      <c r="S56" s="18">
        <v>186.604951452335</v>
      </c>
      <c r="T56" s="18">
        <v>114.416294674799</v>
      </c>
      <c r="U56" s="18">
        <v>169.91414712282401</v>
      </c>
      <c r="V56" s="18">
        <v>174.15094878231699</v>
      </c>
      <c r="W56" s="18">
        <v>89.208637850946502</v>
      </c>
      <c r="X56" s="18">
        <v>129.47845372290601</v>
      </c>
      <c r="Y56" s="18">
        <v>126.40743044670801</v>
      </c>
      <c r="Z56" s="18">
        <v>161.91458761631699</v>
      </c>
      <c r="AA56" s="18">
        <v>86.202143596142704</v>
      </c>
      <c r="AB56" s="18">
        <v>143.21169071798499</v>
      </c>
      <c r="AC56" s="18">
        <v>107.703039421418</v>
      </c>
      <c r="AD56" s="18">
        <v>93.319493336718907</v>
      </c>
      <c r="AE56" s="18">
        <v>97.590131420404902</v>
      </c>
      <c r="AF56" s="18">
        <v>63.284729492718398</v>
      </c>
      <c r="AG56" s="12">
        <f t="shared" si="2"/>
        <v>-0.74887484357624001</v>
      </c>
    </row>
    <row r="57" spans="1:33" ht="12" customHeight="1" x14ac:dyDescent="0.2">
      <c r="A57" s="17" t="s">
        <v>88</v>
      </c>
      <c r="B57" s="18">
        <v>-8.5449744434136505</v>
      </c>
      <c r="C57" s="18">
        <v>-7.6930128235256197</v>
      </c>
      <c r="D57" s="18">
        <v>-6.9263741324783803</v>
      </c>
      <c r="E57" s="18">
        <v>-6.2578599968922601</v>
      </c>
      <c r="F57" s="18">
        <v>-5.4477288508191597</v>
      </c>
      <c r="G57" s="18">
        <v>-5.0877464397088099</v>
      </c>
      <c r="H57" s="18">
        <v>-3.9085219910054798</v>
      </c>
      <c r="I57" s="18">
        <v>-3.69653361278958</v>
      </c>
      <c r="J57" s="18">
        <v>-2.8357428957572002</v>
      </c>
      <c r="K57" s="18">
        <v>-2.9204345674852901</v>
      </c>
      <c r="L57" s="18">
        <v>-2.9086038357716499</v>
      </c>
      <c r="M57" s="18">
        <v>-2.7344186195545199</v>
      </c>
      <c r="N57" s="18">
        <v>-2.4801332794860098</v>
      </c>
      <c r="O57" s="18">
        <v>-0.81330140737239398</v>
      </c>
      <c r="P57" s="18">
        <v>-0.87451291429715705</v>
      </c>
      <c r="Q57" s="18">
        <v>-1.0580353193541501</v>
      </c>
      <c r="R57" s="18">
        <v>-1.09387357095973</v>
      </c>
      <c r="S57" s="18">
        <v>-0.69256920749227402</v>
      </c>
      <c r="T57" s="18">
        <v>0.106014465686966</v>
      </c>
      <c r="U57" s="18">
        <v>-0.90886737855336297</v>
      </c>
      <c r="V57" s="18">
        <v>-2.4940529243868199</v>
      </c>
      <c r="W57" s="18">
        <v>-4.1584051273284297</v>
      </c>
      <c r="X57" s="18">
        <v>-5.3264294582933003</v>
      </c>
      <c r="Y57" s="18">
        <v>-6.0478911930186898</v>
      </c>
      <c r="Z57" s="18">
        <v>-6.2474506634893796</v>
      </c>
      <c r="AA57" s="18">
        <v>-5.7941860318635596</v>
      </c>
      <c r="AB57" s="18">
        <v>-4.6614624653166601</v>
      </c>
      <c r="AC57" s="18">
        <v>-3.42340969339859</v>
      </c>
      <c r="AD57" s="18">
        <v>-2.64713222884488</v>
      </c>
      <c r="AE57" s="18">
        <v>-2.1282257222598902</v>
      </c>
      <c r="AF57" s="18">
        <v>-2.0649164407210798</v>
      </c>
      <c r="AG57" s="12">
        <f t="shared" si="2"/>
        <v>0.95165171043775176</v>
      </c>
    </row>
    <row r="58" spans="1:33" ht="12" customHeight="1" x14ac:dyDescent="0.2">
      <c r="A58" s="17" t="s">
        <v>89</v>
      </c>
      <c r="B58" s="18">
        <v>262.185820306398</v>
      </c>
      <c r="C58" s="18">
        <v>274.00031461630601</v>
      </c>
      <c r="D58" s="18">
        <v>256.093445936259</v>
      </c>
      <c r="E58" s="18">
        <v>289.34088976768601</v>
      </c>
      <c r="F58" s="18">
        <v>207.76661182145801</v>
      </c>
      <c r="G58" s="18">
        <v>155.96183526327599</v>
      </c>
      <c r="H58" s="18">
        <v>139.431641095369</v>
      </c>
      <c r="I58" s="18">
        <v>129.107360255797</v>
      </c>
      <c r="J58" s="18">
        <v>117.63329272345</v>
      </c>
      <c r="K58" s="18">
        <v>96.820231080930498</v>
      </c>
      <c r="L58" s="18">
        <v>154.67517571927999</v>
      </c>
      <c r="M58" s="18">
        <v>160.077918054804</v>
      </c>
      <c r="N58" s="18">
        <v>119.94644740949001</v>
      </c>
      <c r="O58" s="18">
        <v>290.17875929968602</v>
      </c>
      <c r="P58" s="18">
        <v>318.64171618293199</v>
      </c>
      <c r="Q58" s="18">
        <v>253.06277428675901</v>
      </c>
      <c r="R58" s="18">
        <v>154.19389697982999</v>
      </c>
      <c r="S58" s="18">
        <v>187.297520659827</v>
      </c>
      <c r="T58" s="18">
        <v>114.31028020911199</v>
      </c>
      <c r="U58" s="18">
        <v>170.823014501377</v>
      </c>
      <c r="V58" s="18">
        <v>176.64500170670399</v>
      </c>
      <c r="W58" s="18">
        <v>93.367042978274895</v>
      </c>
      <c r="X58" s="18">
        <v>134.80488318120001</v>
      </c>
      <c r="Y58" s="18">
        <v>132.455321639727</v>
      </c>
      <c r="Z58" s="18">
        <v>168.16203827980601</v>
      </c>
      <c r="AA58" s="18">
        <v>91.996329628006293</v>
      </c>
      <c r="AB58" s="18">
        <v>147.87315318330201</v>
      </c>
      <c r="AC58" s="18">
        <v>111.126449114816</v>
      </c>
      <c r="AD58" s="18">
        <v>95.966625565563803</v>
      </c>
      <c r="AE58" s="18">
        <v>99.7183571426648</v>
      </c>
      <c r="AF58" s="18">
        <v>65.349645933439504</v>
      </c>
      <c r="AG58" s="12">
        <f t="shared" si="2"/>
        <v>-0.74176507738989572</v>
      </c>
    </row>
    <row r="59" spans="1:33" ht="12" customHeight="1" x14ac:dyDescent="0.2">
      <c r="A59" s="15" t="s">
        <v>78</v>
      </c>
      <c r="B59" s="18">
        <v>-647.68767645827904</v>
      </c>
      <c r="C59" s="18">
        <v>-570.87922382120803</v>
      </c>
      <c r="D59" s="18">
        <v>-575.02240443528603</v>
      </c>
      <c r="E59" s="18">
        <v>-621.14057619464199</v>
      </c>
      <c r="F59" s="18">
        <v>-624.57715584299206</v>
      </c>
      <c r="G59" s="18">
        <v>-624.97968110685099</v>
      </c>
      <c r="H59" s="18">
        <v>-552.50773273458105</v>
      </c>
      <c r="I59" s="18">
        <v>-641.85113168426005</v>
      </c>
      <c r="J59" s="18">
        <v>-722.41535872588395</v>
      </c>
      <c r="K59" s="18">
        <v>-650.26005471141002</v>
      </c>
      <c r="L59" s="18">
        <v>-723.48517696354895</v>
      </c>
      <c r="M59" s="18">
        <v>-617.64106553266402</v>
      </c>
      <c r="N59" s="18">
        <v>-655.80457731181696</v>
      </c>
      <c r="O59" s="18">
        <v>-645.91154683953903</v>
      </c>
      <c r="P59" s="18">
        <v>-769.69928055641503</v>
      </c>
      <c r="Q59" s="18">
        <v>-665.966958235986</v>
      </c>
      <c r="R59" s="18">
        <v>-607.78367912826195</v>
      </c>
      <c r="S59" s="18">
        <v>-532.07262287668505</v>
      </c>
      <c r="T59" s="18">
        <v>-646.44221252161503</v>
      </c>
      <c r="U59" s="18">
        <v>-435.54237538940703</v>
      </c>
      <c r="V59" s="18">
        <v>-579.72316016935099</v>
      </c>
      <c r="W59" s="18">
        <v>-492.36482326540499</v>
      </c>
      <c r="X59" s="18">
        <v>-387.43550540370398</v>
      </c>
      <c r="Y59" s="18">
        <v>-438.700601484586</v>
      </c>
      <c r="Z59" s="18">
        <v>-453.33237679876203</v>
      </c>
      <c r="AA59" s="18">
        <v>-538.40621887337295</v>
      </c>
      <c r="AB59" s="18">
        <v>-555.74733536902897</v>
      </c>
      <c r="AC59" s="18">
        <v>-548.12318079672605</v>
      </c>
      <c r="AD59" s="18">
        <v>-530.12123517105294</v>
      </c>
      <c r="AE59" s="18">
        <v>-538.27961718281495</v>
      </c>
      <c r="AF59" s="18">
        <v>-445.03170098281799</v>
      </c>
      <c r="AG59" s="12">
        <f t="shared" si="2"/>
        <v>-0.33175107942048887</v>
      </c>
    </row>
    <row r="60" spans="1:33" ht="12" customHeight="1" x14ac:dyDescent="0.2">
      <c r="A60" s="17" t="s">
        <v>96</v>
      </c>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2" t="e">
        <f t="shared" si="2"/>
        <v>#DIV/0!</v>
      </c>
    </row>
    <row r="61" spans="1:33" ht="12" customHeight="1" x14ac:dyDescent="0.2">
      <c r="A61" s="33" t="s">
        <v>97</v>
      </c>
      <c r="B61" s="38">
        <v>4692.3989584048231</v>
      </c>
      <c r="C61" s="38">
        <v>3299.2017600782119</v>
      </c>
      <c r="D61" s="38">
        <v>2142.6959071280794</v>
      </c>
      <c r="E61" s="38">
        <v>2546.1905678722642</v>
      </c>
      <c r="F61" s="38">
        <v>1836.4152464345066</v>
      </c>
      <c r="G61" s="38">
        <v>1347.0193585079285</v>
      </c>
      <c r="H61" s="38">
        <v>1378.5100723994597</v>
      </c>
      <c r="I61" s="38">
        <v>1505.7457124351552</v>
      </c>
      <c r="J61" s="38">
        <v>1016.5465659681065</v>
      </c>
      <c r="K61" s="38">
        <v>1310.0112475918866</v>
      </c>
      <c r="L61" s="38">
        <v>994.51838705548016</v>
      </c>
      <c r="M61" s="38">
        <v>1645.9533335561491</v>
      </c>
      <c r="N61" s="38">
        <v>1660.9509347961116</v>
      </c>
      <c r="O61" s="38">
        <v>1340.1856754017804</v>
      </c>
      <c r="P61" s="38">
        <v>1586.9584307799018</v>
      </c>
      <c r="Q61" s="38">
        <v>2209.0213629921273</v>
      </c>
      <c r="R61" s="38">
        <v>1438.3437820431486</v>
      </c>
      <c r="S61" s="38">
        <v>2065.0919418700191</v>
      </c>
      <c r="T61" s="38">
        <v>1263.1482104888346</v>
      </c>
      <c r="U61" s="38">
        <v>1166.3050289715709</v>
      </c>
      <c r="V61" s="38">
        <v>1146.6484518135876</v>
      </c>
      <c r="W61" s="38">
        <v>716.43183972593806</v>
      </c>
      <c r="X61" s="38">
        <v>1273.6658748783129</v>
      </c>
      <c r="Y61" s="38">
        <v>1485.829715434596</v>
      </c>
      <c r="Z61" s="38">
        <v>1663.039181394126</v>
      </c>
      <c r="AA61" s="38">
        <v>1267.7831304845395</v>
      </c>
      <c r="AB61" s="38">
        <v>707.86323465228634</v>
      </c>
      <c r="AC61" s="38">
        <v>589.20200085675492</v>
      </c>
      <c r="AD61" s="38">
        <v>908.9801379443752</v>
      </c>
      <c r="AE61" s="38">
        <v>622.8205939027672</v>
      </c>
      <c r="AF61" s="38">
        <v>795.27124280704436</v>
      </c>
      <c r="AG61" s="12">
        <f t="shared" si="2"/>
        <v>-0.63998933820637816</v>
      </c>
    </row>
    <row r="62" spans="1:33" ht="12" customHeight="1" x14ac:dyDescent="0.2">
      <c r="A62" s="32" t="s">
        <v>98</v>
      </c>
      <c r="B62" s="38">
        <v>3005.382663096701</v>
      </c>
      <c r="C62" s="38">
        <v>1925.0865642963136</v>
      </c>
      <c r="D62" s="38">
        <v>1230.8012620793418</v>
      </c>
      <c r="E62" s="38">
        <v>1261.3716706748651</v>
      </c>
      <c r="F62" s="38">
        <v>680.26977466712799</v>
      </c>
      <c r="G62" s="38">
        <v>719.49105550804381</v>
      </c>
      <c r="H62" s="38">
        <v>525.43412103365768</v>
      </c>
      <c r="I62" s="38">
        <v>614.58196305319314</v>
      </c>
      <c r="J62" s="38">
        <v>565.94554890298502</v>
      </c>
      <c r="K62" s="38">
        <v>567.57478889988852</v>
      </c>
      <c r="L62" s="38">
        <v>616.3010632686628</v>
      </c>
      <c r="M62" s="38">
        <v>690.6382483758606</v>
      </c>
      <c r="N62" s="38">
        <v>889.17391062221657</v>
      </c>
      <c r="O62" s="38">
        <v>806.61922999890828</v>
      </c>
      <c r="P62" s="38">
        <v>871.76566907157587</v>
      </c>
      <c r="Q62" s="38">
        <v>1140.5244429383677</v>
      </c>
      <c r="R62" s="38">
        <v>1022.2854395060091</v>
      </c>
      <c r="S62" s="38">
        <v>1217.4244285369864</v>
      </c>
      <c r="T62" s="38">
        <v>651.42878641334141</v>
      </c>
      <c r="U62" s="38">
        <v>610.69772454459599</v>
      </c>
      <c r="V62" s="38">
        <v>657.04100591281781</v>
      </c>
      <c r="W62" s="38">
        <v>506.90725090327061</v>
      </c>
      <c r="X62" s="38">
        <v>529.43361856312549</v>
      </c>
      <c r="Y62" s="38">
        <v>674.23245606198657</v>
      </c>
      <c r="Z62" s="38">
        <v>909.91310034709579</v>
      </c>
      <c r="AA62" s="38">
        <v>608.31807643551406</v>
      </c>
      <c r="AB62" s="38">
        <v>336.38725234489721</v>
      </c>
      <c r="AC62" s="38">
        <v>231.05485288513523</v>
      </c>
      <c r="AD62" s="38">
        <v>291.33096600116437</v>
      </c>
      <c r="AE62" s="38">
        <v>191.79534526430407</v>
      </c>
      <c r="AF62" s="38">
        <v>533.03017337518736</v>
      </c>
      <c r="AG62" s="12">
        <f t="shared" si="2"/>
        <v>-0.53264467353112965</v>
      </c>
    </row>
    <row r="63" spans="1:33" ht="12" customHeight="1" thickBot="1" x14ac:dyDescent="0.25">
      <c r="A63" s="34" t="s">
        <v>99</v>
      </c>
      <c r="B63" s="39">
        <v>1687.0162953081217</v>
      </c>
      <c r="C63" s="39">
        <v>1374.1151957818981</v>
      </c>
      <c r="D63" s="39">
        <v>911.89464504873752</v>
      </c>
      <c r="E63" s="39">
        <v>1284.8188971973991</v>
      </c>
      <c r="F63" s="39">
        <v>1156.1454717673787</v>
      </c>
      <c r="G63" s="39">
        <v>627.52830299988466</v>
      </c>
      <c r="H63" s="39">
        <v>853.07595136580187</v>
      </c>
      <c r="I63" s="39">
        <v>891.16374938196202</v>
      </c>
      <c r="J63" s="39">
        <v>450.60101706512143</v>
      </c>
      <c r="K63" s="39">
        <v>742.43645869199804</v>
      </c>
      <c r="L63" s="39">
        <v>378.21732378681742</v>
      </c>
      <c r="M63" s="39">
        <v>955.31508518028863</v>
      </c>
      <c r="N63" s="39">
        <v>771.77702417389514</v>
      </c>
      <c r="O63" s="39">
        <v>533.56644540287209</v>
      </c>
      <c r="P63" s="39">
        <v>715.19276170832597</v>
      </c>
      <c r="Q63" s="39">
        <v>1068.4969200537594</v>
      </c>
      <c r="R63" s="39">
        <v>416.05834253713948</v>
      </c>
      <c r="S63" s="39">
        <v>847.66751333303273</v>
      </c>
      <c r="T63" s="39">
        <v>611.71942407549318</v>
      </c>
      <c r="U63" s="39">
        <v>555.60730442697491</v>
      </c>
      <c r="V63" s="39">
        <v>489.60744590076979</v>
      </c>
      <c r="W63" s="39">
        <v>209.52458882266751</v>
      </c>
      <c r="X63" s="39">
        <v>744.23225631518744</v>
      </c>
      <c r="Y63" s="39">
        <v>811.5972593726093</v>
      </c>
      <c r="Z63" s="39">
        <v>753.12608104703008</v>
      </c>
      <c r="AA63" s="39">
        <v>659.46505404902541</v>
      </c>
      <c r="AB63" s="39">
        <v>371.47598230738919</v>
      </c>
      <c r="AC63" s="39">
        <v>358.14714797161969</v>
      </c>
      <c r="AD63" s="39">
        <v>617.64917194321083</v>
      </c>
      <c r="AE63" s="39">
        <v>431.02524863846315</v>
      </c>
      <c r="AF63" s="39">
        <v>262.241069431857</v>
      </c>
      <c r="AG63" s="12">
        <f t="shared" si="2"/>
        <v>-0.75457012134516699</v>
      </c>
    </row>
    <row r="64" spans="1:33" ht="12.75" customHeight="1" x14ac:dyDescent="0.2">
      <c r="A64" s="13" t="s">
        <v>57</v>
      </c>
      <c r="B64" s="14">
        <v>1671.08205800103</v>
      </c>
      <c r="C64" s="14">
        <v>1673.3867808198099</v>
      </c>
      <c r="D64" s="14">
        <v>1488.19759616191</v>
      </c>
      <c r="E64" s="14">
        <v>1510.5794829315</v>
      </c>
      <c r="F64" s="14">
        <v>1306.46924578772</v>
      </c>
      <c r="G64" s="14">
        <v>1519.78832188862</v>
      </c>
      <c r="H64" s="14">
        <v>1207.65121601329</v>
      </c>
      <c r="I64" s="14">
        <v>1151.45382283801</v>
      </c>
      <c r="J64" s="14">
        <v>1006.2180413606</v>
      </c>
      <c r="K64" s="14">
        <v>1042.3207463414799</v>
      </c>
      <c r="L64" s="14">
        <v>1004.6016988740799</v>
      </c>
      <c r="M64" s="14">
        <v>1034.8239148355401</v>
      </c>
      <c r="N64" s="14">
        <v>1118.0802632889699</v>
      </c>
      <c r="O64" s="14">
        <v>938.02361723875094</v>
      </c>
      <c r="P64" s="14">
        <v>901.47223651756894</v>
      </c>
      <c r="Q64" s="14">
        <v>855.92763662397203</v>
      </c>
      <c r="R64" s="14">
        <v>882.39090228217003</v>
      </c>
      <c r="S64" s="14">
        <v>900.69194473284801</v>
      </c>
      <c r="T64" s="14">
        <v>996.20331492625098</v>
      </c>
      <c r="U64" s="14">
        <v>1034.11833967248</v>
      </c>
      <c r="V64" s="14">
        <v>988.60689741455701</v>
      </c>
      <c r="W64" s="14">
        <v>1013.84126274025</v>
      </c>
      <c r="X64" s="14">
        <v>1014.35559067256</v>
      </c>
      <c r="Y64" s="14">
        <v>1074.46222872105</v>
      </c>
      <c r="Z64" s="14">
        <v>1101.5138319914299</v>
      </c>
      <c r="AA64" s="14">
        <v>1021.78604853206</v>
      </c>
      <c r="AB64" s="14">
        <v>1229.73338178528</v>
      </c>
      <c r="AC64" s="14">
        <v>1282.2260424116801</v>
      </c>
      <c r="AD64" s="14">
        <v>1081.8910671839601</v>
      </c>
      <c r="AE64" s="14">
        <v>773.06087939941597</v>
      </c>
      <c r="AF64" s="14">
        <v>871.65233040002897</v>
      </c>
      <c r="AG64" s="12">
        <f t="shared" si="2"/>
        <v>1.8371522431592124E-2</v>
      </c>
    </row>
    <row r="65" spans="1:33" x14ac:dyDescent="0.2">
      <c r="A65" s="15" t="s">
        <v>58</v>
      </c>
      <c r="B65" s="18">
        <v>1150.2086410567399</v>
      </c>
      <c r="C65" s="18">
        <v>1152.68237957356</v>
      </c>
      <c r="D65" s="18">
        <v>981.40759504335006</v>
      </c>
      <c r="E65" s="18">
        <v>1022.2822894713599</v>
      </c>
      <c r="F65" s="18">
        <v>835.70146352502604</v>
      </c>
      <c r="G65" s="18">
        <v>1075.9737403205299</v>
      </c>
      <c r="H65" s="18">
        <v>795.54306417566795</v>
      </c>
      <c r="I65" s="18">
        <v>760.34917419611895</v>
      </c>
      <c r="J65" s="18">
        <v>623.68921695058998</v>
      </c>
      <c r="K65" s="18">
        <v>661.96935576918099</v>
      </c>
      <c r="L65" s="18">
        <v>629.084159490464</v>
      </c>
      <c r="M65" s="18">
        <v>629.17967305552202</v>
      </c>
      <c r="N65" s="18">
        <v>716.00765452911401</v>
      </c>
      <c r="O65" s="18">
        <v>695.14558273044895</v>
      </c>
      <c r="P65" s="18">
        <v>652.86153368946702</v>
      </c>
      <c r="Q65" s="18">
        <v>605.250663201164</v>
      </c>
      <c r="R65" s="18">
        <v>631.56520679628795</v>
      </c>
      <c r="S65" s="18">
        <v>650.39964247773003</v>
      </c>
      <c r="T65" s="18">
        <v>740.24253340940902</v>
      </c>
      <c r="U65" s="18">
        <v>814.15027708130799</v>
      </c>
      <c r="V65" s="18">
        <v>817.53992171814798</v>
      </c>
      <c r="W65" s="18">
        <v>835.12739359345903</v>
      </c>
      <c r="X65" s="18">
        <v>811.28322821929305</v>
      </c>
      <c r="Y65" s="18">
        <v>869.52454144479998</v>
      </c>
      <c r="Z65" s="18">
        <v>878.71687917655402</v>
      </c>
      <c r="AA65" s="18">
        <v>817.31130933539703</v>
      </c>
      <c r="AB65" s="18">
        <v>987.56351561080305</v>
      </c>
      <c r="AC65" s="18">
        <v>1028.51368485887</v>
      </c>
      <c r="AD65" s="18">
        <v>843.885733133808</v>
      </c>
      <c r="AE65" s="18">
        <v>526.93795043083696</v>
      </c>
      <c r="AF65" s="18">
        <v>633.52818985049601</v>
      </c>
      <c r="AG65" s="12">
        <f t="shared" si="2"/>
        <v>4.6720356322738299E-2</v>
      </c>
    </row>
    <row r="66" spans="1:33" ht="12.75" customHeight="1" x14ac:dyDescent="0.2">
      <c r="A66" s="15" t="s">
        <v>59</v>
      </c>
      <c r="B66" s="18">
        <v>1.82004006172092</v>
      </c>
      <c r="C66" s="18">
        <v>2.50312422372218</v>
      </c>
      <c r="D66" s="18">
        <v>3.1758060318140799</v>
      </c>
      <c r="E66" s="18">
        <v>3.8349053709561298</v>
      </c>
      <c r="F66" s="18">
        <v>4.4856178885044899</v>
      </c>
      <c r="G66" s="18">
        <v>5.1121680425229501</v>
      </c>
      <c r="H66" s="18">
        <v>5.7263928092964704</v>
      </c>
      <c r="I66" s="18">
        <v>6.3489523990398498</v>
      </c>
      <c r="J66" s="18">
        <v>6.9740594861346104</v>
      </c>
      <c r="K66" s="18">
        <v>7.5856901980299201</v>
      </c>
      <c r="L66" s="18">
        <v>8.1796991791089209</v>
      </c>
      <c r="M66" s="18">
        <v>8.7490474883047593</v>
      </c>
      <c r="N66" s="18">
        <v>9.3344611493363594</v>
      </c>
      <c r="O66" s="18">
        <v>9.9157554897520797</v>
      </c>
      <c r="P66" s="18">
        <v>10.491162870496</v>
      </c>
      <c r="Q66" s="18">
        <v>11.063514983193</v>
      </c>
      <c r="R66" s="18">
        <v>11.8584661377821</v>
      </c>
      <c r="S66" s="18">
        <v>12.4371012599022</v>
      </c>
      <c r="T66" s="18">
        <v>13.274328799631601</v>
      </c>
      <c r="U66" s="18">
        <v>13.8148541712</v>
      </c>
      <c r="V66" s="18">
        <v>15.561104054399999</v>
      </c>
      <c r="W66" s="18">
        <v>17.963187048000002</v>
      </c>
      <c r="X66" s="18">
        <v>18.143090963999999</v>
      </c>
      <c r="Y66" s="18">
        <v>18.299089890000001</v>
      </c>
      <c r="Z66" s="18">
        <v>18.4664498976</v>
      </c>
      <c r="AA66" s="18">
        <v>18.612938840399998</v>
      </c>
      <c r="AB66" s="18">
        <v>18.8241940216218</v>
      </c>
      <c r="AC66" s="18">
        <v>19.121447207306002</v>
      </c>
      <c r="AD66" s="18">
        <v>19.1086785055737</v>
      </c>
      <c r="AE66" s="18">
        <v>19.211868268289798</v>
      </c>
      <c r="AF66" s="18">
        <v>19.410759628832899</v>
      </c>
      <c r="AG66" s="12">
        <f t="shared" si="2"/>
        <v>0.75448396448330479</v>
      </c>
    </row>
    <row r="67" spans="1:33" ht="18" customHeight="1" x14ac:dyDescent="0.2">
      <c r="A67" s="15" t="s">
        <v>60</v>
      </c>
      <c r="B67" s="18">
        <v>1.72758289955056</v>
      </c>
      <c r="C67" s="18">
        <v>1.7447651628407499</v>
      </c>
      <c r="D67" s="18">
        <v>1.7557949622694</v>
      </c>
      <c r="E67" s="18">
        <v>1.7596432680965199</v>
      </c>
      <c r="F67" s="18">
        <v>1.7650200389653301</v>
      </c>
      <c r="G67" s="18">
        <v>1.7677355676226501</v>
      </c>
      <c r="H67" s="18">
        <v>1.7722461680889801</v>
      </c>
      <c r="I67" s="18">
        <v>1.7801828464703799</v>
      </c>
      <c r="J67" s="18">
        <v>1.7893657003751</v>
      </c>
      <c r="K67" s="18">
        <v>1.7986112852839</v>
      </c>
      <c r="L67" s="18">
        <v>1.80653590001066</v>
      </c>
      <c r="M67" s="18">
        <v>1.8137234254395</v>
      </c>
      <c r="N67" s="18">
        <v>1.8235022238829599</v>
      </c>
      <c r="O67" s="18">
        <v>1.8341568436525999</v>
      </c>
      <c r="P67" s="18">
        <v>1.84355443060975</v>
      </c>
      <c r="Q67" s="18">
        <v>1.85636</v>
      </c>
      <c r="R67" s="18">
        <v>1.9970771606873501</v>
      </c>
      <c r="S67" s="18">
        <v>2.1255977654197298</v>
      </c>
      <c r="T67" s="18">
        <v>2.2569067020335001</v>
      </c>
      <c r="U67" s="18">
        <v>2.3941720000000002</v>
      </c>
      <c r="V67" s="18">
        <v>1.98513313064</v>
      </c>
      <c r="W67" s="18">
        <v>1.9231326399999999</v>
      </c>
      <c r="X67" s="18">
        <v>1.8562719999999999</v>
      </c>
      <c r="Y67" s="18">
        <v>2.0957903999999998</v>
      </c>
      <c r="Z67" s="18">
        <v>2.33929696</v>
      </c>
      <c r="AA67" s="18">
        <v>1.8628456</v>
      </c>
      <c r="AB67" s="18">
        <v>1.8527431999999999</v>
      </c>
      <c r="AC67" s="18">
        <v>1.9498723200000001</v>
      </c>
      <c r="AD67" s="18">
        <v>1.71444504</v>
      </c>
      <c r="AE67" s="18">
        <v>1.59413144</v>
      </c>
      <c r="AF67" s="18">
        <v>1.4700664000000001</v>
      </c>
      <c r="AG67" s="12">
        <f t="shared" si="2"/>
        <v>-0.20809196492059723</v>
      </c>
    </row>
    <row r="68" spans="1:33" ht="16.5" customHeight="1" x14ac:dyDescent="0.2">
      <c r="A68" s="15" t="s">
        <v>61</v>
      </c>
      <c r="B68" s="18">
        <v>517.32579398301698</v>
      </c>
      <c r="C68" s="18">
        <v>516.45651185969098</v>
      </c>
      <c r="D68" s="18">
        <v>501.85840012447198</v>
      </c>
      <c r="E68" s="18">
        <v>482.70264482109297</v>
      </c>
      <c r="F68" s="18">
        <v>464.517144335225</v>
      </c>
      <c r="G68" s="18">
        <v>436.93467795794299</v>
      </c>
      <c r="H68" s="18">
        <v>404.60951286024101</v>
      </c>
      <c r="I68" s="18">
        <v>382.97551339638102</v>
      </c>
      <c r="J68" s="18">
        <v>373.76539922350401</v>
      </c>
      <c r="K68" s="18">
        <v>370.96708908898501</v>
      </c>
      <c r="L68" s="18">
        <v>365.53130430449897</v>
      </c>
      <c r="M68" s="18">
        <v>395.08147086627798</v>
      </c>
      <c r="N68" s="18">
        <v>390.91464538663598</v>
      </c>
      <c r="O68" s="18">
        <v>231.12812217489699</v>
      </c>
      <c r="P68" s="18">
        <v>236.27598552699601</v>
      </c>
      <c r="Q68" s="18">
        <v>237.75709843961499</v>
      </c>
      <c r="R68" s="18">
        <v>236.970152187412</v>
      </c>
      <c r="S68" s="18">
        <v>235.729603229796</v>
      </c>
      <c r="T68" s="18">
        <v>240.42954601517701</v>
      </c>
      <c r="U68" s="18">
        <v>203.75903641997201</v>
      </c>
      <c r="V68" s="18">
        <v>153.52073851137001</v>
      </c>
      <c r="W68" s="18">
        <v>158.827549458786</v>
      </c>
      <c r="X68" s="18">
        <v>183.07299948926499</v>
      </c>
      <c r="Y68" s="18">
        <v>184.54280698625101</v>
      </c>
      <c r="Z68" s="18">
        <v>201.99120595727999</v>
      </c>
      <c r="AA68" s="18">
        <v>183.99895475626101</v>
      </c>
      <c r="AB68" s="18">
        <v>221.49292895285799</v>
      </c>
      <c r="AC68" s="18">
        <v>232.6410380255</v>
      </c>
      <c r="AD68" s="18">
        <v>217.18221050457799</v>
      </c>
      <c r="AE68" s="18">
        <v>225.31692926029001</v>
      </c>
      <c r="AF68" s="18">
        <v>217.24331452070001</v>
      </c>
      <c r="AG68" s="12">
        <f t="shared" si="2"/>
        <v>-8.6280426761369711E-2</v>
      </c>
    </row>
    <row r="69" spans="1:33" ht="12" customHeight="1" thickBot="1" x14ac:dyDescent="0.25">
      <c r="A69" s="42" t="s">
        <v>62</v>
      </c>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12" t="e">
        <f t="shared" si="2"/>
        <v>#DIV/0!</v>
      </c>
    </row>
    <row r="70" spans="1:33" ht="12" customHeight="1" x14ac:dyDescent="0.2">
      <c r="A70" s="13" t="s">
        <v>63</v>
      </c>
      <c r="B70" s="14">
        <f t="shared" ref="B70:AF70" si="4">SUM(B64,B41,B10,B21,B30)</f>
        <v>38265.21063966665</v>
      </c>
      <c r="C70" s="14">
        <f t="shared" si="4"/>
        <v>32380.525331633751</v>
      </c>
      <c r="D70" s="14">
        <f t="shared" si="4"/>
        <v>30178.329824083892</v>
      </c>
      <c r="E70" s="14">
        <f t="shared" si="4"/>
        <v>31697.307590626435</v>
      </c>
      <c r="F70" s="14">
        <f t="shared" si="4"/>
        <v>29595.53251163711</v>
      </c>
      <c r="G70" s="14">
        <f t="shared" si="4"/>
        <v>27556.58543530948</v>
      </c>
      <c r="H70" s="14">
        <f t="shared" si="4"/>
        <v>28345.830127003108</v>
      </c>
      <c r="I70" s="14">
        <f t="shared" si="4"/>
        <v>29058.828853491541</v>
      </c>
      <c r="J70" s="14">
        <f t="shared" si="4"/>
        <v>28617.886074531361</v>
      </c>
      <c r="K70" s="14">
        <f t="shared" si="4"/>
        <v>30333.166649618863</v>
      </c>
      <c r="L70" s="14">
        <f t="shared" si="4"/>
        <v>28500.09961181003</v>
      </c>
      <c r="M70" s="14">
        <f t="shared" si="4"/>
        <v>30958.102003245971</v>
      </c>
      <c r="N70" s="14">
        <f t="shared" si="4"/>
        <v>31644.905605639909</v>
      </c>
      <c r="O70" s="14">
        <f t="shared" si="4"/>
        <v>33362.652801473494</v>
      </c>
      <c r="P70" s="14">
        <f t="shared" si="4"/>
        <v>32583.844816789438</v>
      </c>
      <c r="Q70" s="14">
        <f t="shared" si="4"/>
        <v>36834.335348619235</v>
      </c>
      <c r="R70" s="14">
        <f t="shared" si="4"/>
        <v>34990.111393659303</v>
      </c>
      <c r="S70" s="14">
        <f t="shared" si="4"/>
        <v>36997.837367783941</v>
      </c>
      <c r="T70" s="14">
        <f t="shared" si="4"/>
        <v>34693.73495662913</v>
      </c>
      <c r="U70" s="14">
        <f t="shared" si="4"/>
        <v>29893.261550155221</v>
      </c>
      <c r="V70" s="14">
        <f t="shared" si="4"/>
        <v>25433.714531472826</v>
      </c>
      <c r="W70" s="14">
        <f t="shared" si="4"/>
        <v>22385.971815669749</v>
      </c>
      <c r="X70" s="14">
        <f>SUM(X64,X41,X10,X21,X30)</f>
        <v>25155.249605938632</v>
      </c>
      <c r="Y70" s="14">
        <f t="shared" si="4"/>
        <v>26621.652599242872</v>
      </c>
      <c r="Z70" s="14">
        <f t="shared" si="4"/>
        <v>29148.114772391353</v>
      </c>
      <c r="AA70" s="14">
        <f t="shared" si="4"/>
        <v>28286.778609339883</v>
      </c>
      <c r="AB70" s="14">
        <f t="shared" si="4"/>
        <v>25042.82384328292</v>
      </c>
      <c r="AC70" s="14">
        <f t="shared" si="4"/>
        <v>23016.708752482125</v>
      </c>
      <c r="AD70" s="14">
        <f t="shared" si="4"/>
        <v>25858.445269918451</v>
      </c>
      <c r="AE70" s="14">
        <f t="shared" si="4"/>
        <v>24042.268818912125</v>
      </c>
      <c r="AF70" s="14">
        <f t="shared" si="4"/>
        <v>25376.39235596393</v>
      </c>
      <c r="AG70" s="12">
        <f t="shared" si="2"/>
        <v>-0.31106691309104384</v>
      </c>
    </row>
    <row r="73" spans="1:33" x14ac:dyDescent="0.2">
      <c r="A73" s="59" t="s">
        <v>101</v>
      </c>
    </row>
    <row r="75" spans="1:33" ht="12.75" customHeight="1" x14ac:dyDescent="0.2">
      <c r="AF75" s="70"/>
    </row>
    <row r="76" spans="1:33" ht="12.75" customHeight="1" x14ac:dyDescent="0.2">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row>
  </sheetData>
  <mergeCells count="1">
    <mergeCell ref="B8:Z8"/>
  </mergeCells>
  <phoneticPr fontId="12" type="noConversion"/>
  <dataValidations count="1">
    <dataValidation allowBlank="1" showInputMessage="1" showErrorMessage="1" sqref="A47 A6:AG6 A42 V2:AF5 B3:B5 C2:T5 A2:A5"/>
  </dataValidations>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G76"/>
  <sheetViews>
    <sheetView zoomScale="80" zoomScaleNormal="80" workbookViewId="0">
      <pane xSplit="1" ySplit="9" topLeftCell="Y10" activePane="bottomRight" state="frozen"/>
      <selection activeCell="A7" sqref="A7"/>
      <selection pane="topRight" activeCell="A7" sqref="A7"/>
      <selection pane="bottomLeft" activeCell="A7" sqref="A7"/>
      <selection pane="bottomRight" activeCell="AG7" sqref="AG7"/>
    </sheetView>
  </sheetViews>
  <sheetFormatPr defaultColWidth="9.140625" defaultRowHeight="12.75" customHeight="1" x14ac:dyDescent="0.2"/>
  <cols>
    <col min="1" max="1" width="56.85546875" style="59" bestFit="1" customWidth="1"/>
    <col min="2" max="32" width="15.5703125" style="59" customWidth="1"/>
    <col min="33" max="33" width="18.5703125" style="59" customWidth="1"/>
    <col min="34" max="16384" width="9.140625" style="59"/>
  </cols>
  <sheetData>
    <row r="1" spans="1:33" ht="12.75" customHeight="1" x14ac:dyDescent="0.2">
      <c r="A1" s="58" t="s">
        <v>103</v>
      </c>
      <c r="B1" s="59" t="s">
        <v>110</v>
      </c>
    </row>
    <row r="2" spans="1:33" ht="17.25" customHeight="1" x14ac:dyDescent="0.2">
      <c r="A2" s="60" t="s">
        <v>112</v>
      </c>
      <c r="C2" s="61"/>
      <c r="D2" s="61"/>
      <c r="E2" s="61"/>
      <c r="F2" s="61"/>
      <c r="G2" s="61"/>
      <c r="H2" s="61"/>
      <c r="I2" s="61"/>
      <c r="J2" s="61"/>
      <c r="K2" s="61"/>
      <c r="L2" s="61"/>
      <c r="M2" s="61"/>
      <c r="N2" s="61"/>
      <c r="O2" s="61"/>
      <c r="P2" s="61"/>
      <c r="Q2" s="61"/>
      <c r="R2" s="61"/>
      <c r="S2" s="61"/>
      <c r="T2" s="61"/>
      <c r="U2" s="62"/>
      <c r="V2" s="63"/>
      <c r="W2" s="63"/>
      <c r="X2" s="63"/>
      <c r="Y2" s="63"/>
      <c r="Z2" s="63"/>
      <c r="AA2" s="63"/>
      <c r="AB2" s="63"/>
      <c r="AC2" s="63"/>
      <c r="AD2" s="63"/>
      <c r="AE2" s="63"/>
      <c r="AF2" s="63"/>
    </row>
    <row r="3" spans="1:33" ht="15.75" customHeight="1" x14ac:dyDescent="0.2">
      <c r="A3" s="60" t="s">
        <v>111</v>
      </c>
      <c r="B3" s="64" t="s">
        <v>70</v>
      </c>
      <c r="C3" s="61"/>
      <c r="D3" s="61"/>
      <c r="E3" s="61"/>
      <c r="F3" s="61"/>
      <c r="G3" s="61"/>
      <c r="H3" s="61"/>
      <c r="I3" s="61"/>
      <c r="J3" s="61"/>
      <c r="K3" s="61"/>
      <c r="L3" s="61"/>
      <c r="M3" s="61"/>
      <c r="N3" s="61"/>
      <c r="O3" s="61"/>
      <c r="P3" s="61"/>
      <c r="Q3" s="61"/>
      <c r="R3" s="61"/>
      <c r="S3" s="61"/>
      <c r="T3" s="61"/>
      <c r="U3" s="62"/>
      <c r="V3" s="65"/>
      <c r="W3" s="65"/>
      <c r="X3" s="65"/>
      <c r="Y3" s="65"/>
      <c r="Z3" s="65"/>
      <c r="AA3" s="65"/>
      <c r="AB3" s="65"/>
      <c r="AC3" s="65"/>
      <c r="AD3" s="65"/>
      <c r="AE3" s="65"/>
      <c r="AF3" s="65"/>
    </row>
    <row r="4" spans="1:33" ht="15.75" customHeight="1" x14ac:dyDescent="0.2">
      <c r="A4" s="60" t="s">
        <v>104</v>
      </c>
      <c r="B4" s="66">
        <v>2022</v>
      </c>
      <c r="C4" s="61"/>
      <c r="D4" s="61"/>
      <c r="E4" s="61"/>
      <c r="F4" s="61"/>
      <c r="G4" s="61"/>
      <c r="H4" s="61"/>
      <c r="I4" s="61"/>
      <c r="J4" s="61"/>
      <c r="K4" s="61"/>
      <c r="L4" s="61"/>
      <c r="M4" s="61"/>
      <c r="N4" s="61"/>
      <c r="O4" s="61"/>
      <c r="P4" s="61"/>
      <c r="Q4" s="61"/>
      <c r="R4" s="61"/>
      <c r="S4" s="61"/>
      <c r="T4" s="61"/>
      <c r="U4" s="62"/>
      <c r="V4" s="63"/>
      <c r="W4" s="63"/>
      <c r="X4" s="63"/>
      <c r="Y4" s="63"/>
      <c r="Z4" s="63"/>
      <c r="AA4" s="63"/>
      <c r="AB4" s="63"/>
      <c r="AC4" s="63"/>
      <c r="AD4" s="63"/>
      <c r="AE4" s="63"/>
      <c r="AF4" s="63"/>
    </row>
    <row r="5" spans="1:33" ht="15.75" customHeight="1" x14ac:dyDescent="0.2">
      <c r="A5" s="60" t="s">
        <v>105</v>
      </c>
      <c r="B5" s="67">
        <v>2020</v>
      </c>
      <c r="C5" s="61"/>
      <c r="D5" s="61"/>
      <c r="E5" s="61"/>
      <c r="F5" s="61"/>
      <c r="G5" s="61"/>
      <c r="H5" s="61"/>
      <c r="I5" s="61"/>
      <c r="J5" s="61"/>
      <c r="K5" s="61"/>
      <c r="L5" s="61"/>
      <c r="M5" s="61"/>
      <c r="N5" s="61"/>
      <c r="O5" s="61"/>
      <c r="P5" s="61"/>
      <c r="Q5" s="61"/>
      <c r="R5" s="61"/>
      <c r="S5" s="61"/>
      <c r="T5" s="61"/>
      <c r="U5" s="62"/>
      <c r="V5" s="63"/>
      <c r="W5" s="63"/>
      <c r="X5" s="63"/>
      <c r="Y5" s="63"/>
      <c r="Z5" s="63"/>
      <c r="AA5" s="63"/>
      <c r="AB5" s="63"/>
      <c r="AC5" s="63"/>
      <c r="AD5" s="63"/>
      <c r="AE5" s="63"/>
      <c r="AF5" s="63"/>
    </row>
    <row r="6" spans="1:33" ht="12.75" customHeight="1" thickBot="1"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ht="60" customHeight="1" x14ac:dyDescent="0.2">
      <c r="A7" s="6" t="s">
        <v>2</v>
      </c>
      <c r="B7" s="7" t="s">
        <v>3</v>
      </c>
      <c r="C7" s="7" t="s">
        <v>4</v>
      </c>
      <c r="D7" s="7" t="s">
        <v>5</v>
      </c>
      <c r="E7" s="7" t="s">
        <v>6</v>
      </c>
      <c r="F7" s="7" t="s">
        <v>7</v>
      </c>
      <c r="G7" s="7" t="s">
        <v>8</v>
      </c>
      <c r="H7" s="7" t="s">
        <v>9</v>
      </c>
      <c r="I7" s="7" t="s">
        <v>10</v>
      </c>
      <c r="J7" s="7" t="s">
        <v>11</v>
      </c>
      <c r="K7" s="7" t="s">
        <v>12</v>
      </c>
      <c r="L7" s="7" t="s">
        <v>13</v>
      </c>
      <c r="M7" s="7" t="s">
        <v>14</v>
      </c>
      <c r="N7" s="7" t="s">
        <v>15</v>
      </c>
      <c r="O7" s="7" t="s">
        <v>16</v>
      </c>
      <c r="P7" s="7" t="s">
        <v>17</v>
      </c>
      <c r="Q7" s="7" t="s">
        <v>18</v>
      </c>
      <c r="R7" s="7" t="s">
        <v>19</v>
      </c>
      <c r="S7" s="7" t="s">
        <v>20</v>
      </c>
      <c r="T7" s="7" t="s">
        <v>21</v>
      </c>
      <c r="U7" s="7" t="s">
        <v>22</v>
      </c>
      <c r="V7" s="7" t="s">
        <v>23</v>
      </c>
      <c r="W7" s="7" t="s">
        <v>1</v>
      </c>
      <c r="X7" s="7" t="s">
        <v>24</v>
      </c>
      <c r="Y7" s="7" t="s">
        <v>25</v>
      </c>
      <c r="Z7" s="7" t="s">
        <v>66</v>
      </c>
      <c r="AA7" s="7" t="s">
        <v>67</v>
      </c>
      <c r="AB7" s="7" t="s">
        <v>71</v>
      </c>
      <c r="AC7" s="7" t="s">
        <v>90</v>
      </c>
      <c r="AD7" s="7" t="s">
        <v>91</v>
      </c>
      <c r="AE7" s="7" t="s">
        <v>92</v>
      </c>
      <c r="AF7" s="7" t="s">
        <v>93</v>
      </c>
      <c r="AG7" s="8" t="s">
        <v>79</v>
      </c>
    </row>
    <row r="8" spans="1:33" ht="12.75" customHeight="1" thickBot="1" x14ac:dyDescent="0.25">
      <c r="A8" s="9"/>
      <c r="B8" s="79"/>
      <c r="C8" s="79"/>
      <c r="D8" s="79"/>
      <c r="E8" s="79"/>
      <c r="F8" s="79"/>
      <c r="G8" s="79"/>
      <c r="H8" s="79"/>
      <c r="I8" s="79"/>
      <c r="J8" s="79"/>
      <c r="K8" s="79"/>
      <c r="L8" s="79"/>
      <c r="M8" s="79"/>
      <c r="N8" s="79"/>
      <c r="O8" s="79"/>
      <c r="P8" s="79"/>
      <c r="Q8" s="79"/>
      <c r="R8" s="79"/>
      <c r="S8" s="79"/>
      <c r="T8" s="79"/>
      <c r="U8" s="79"/>
      <c r="V8" s="79"/>
      <c r="W8" s="79"/>
      <c r="X8" s="79"/>
      <c r="Y8" s="79"/>
      <c r="Z8" s="80"/>
      <c r="AA8" s="57"/>
      <c r="AB8" s="57"/>
      <c r="AC8" s="57"/>
      <c r="AD8" s="57"/>
      <c r="AE8" s="57"/>
      <c r="AF8" s="57"/>
      <c r="AG8" s="10" t="s">
        <v>26</v>
      </c>
    </row>
    <row r="9" spans="1:33" ht="15" customHeight="1" thickTop="1" thickBot="1" x14ac:dyDescent="0.25">
      <c r="A9" s="52" t="s">
        <v>102</v>
      </c>
      <c r="B9" s="44">
        <f>B70</f>
        <v>16575.256364114801</v>
      </c>
      <c r="C9" s="44">
        <f t="shared" ref="C9:AB9" si="0">C70</f>
        <v>17947.036678453536</v>
      </c>
      <c r="D9" s="44">
        <f t="shared" si="0"/>
        <v>19826.694943297112</v>
      </c>
      <c r="E9" s="44">
        <f t="shared" si="0"/>
        <v>19357.085510625235</v>
      </c>
      <c r="F9" s="44">
        <f t="shared" si="0"/>
        <v>19884.226778479817</v>
      </c>
      <c r="G9" s="44">
        <f t="shared" si="0"/>
        <v>22229.512343979426</v>
      </c>
      <c r="H9" s="44">
        <f t="shared" si="0"/>
        <v>24596.333734551026</v>
      </c>
      <c r="I9" s="44">
        <f t="shared" si="0"/>
        <v>22027.002485354547</v>
      </c>
      <c r="J9" s="44">
        <f t="shared" si="0"/>
        <v>24315.038900469925</v>
      </c>
      <c r="K9" s="44">
        <f t="shared" si="0"/>
        <v>22697.091659977348</v>
      </c>
      <c r="L9" s="44">
        <f t="shared" si="0"/>
        <v>24767.667387225109</v>
      </c>
      <c r="M9" s="44">
        <f t="shared" si="0"/>
        <v>19451.063368751871</v>
      </c>
      <c r="N9" s="44">
        <f t="shared" si="0"/>
        <v>19459.395297237887</v>
      </c>
      <c r="O9" s="44">
        <f t="shared" si="0"/>
        <v>19577.189617045729</v>
      </c>
      <c r="P9" s="44">
        <f t="shared" si="0"/>
        <v>11976.255272654476</v>
      </c>
      <c r="Q9" s="44">
        <f t="shared" si="0"/>
        <v>12731.928256054973</v>
      </c>
      <c r="R9" s="44">
        <f t="shared" si="0"/>
        <v>19094.629919738189</v>
      </c>
      <c r="S9" s="44">
        <f t="shared" si="0"/>
        <v>18858.564836079</v>
      </c>
      <c r="T9" s="44">
        <f t="shared" si="0"/>
        <v>13768.608497828178</v>
      </c>
      <c r="U9" s="44">
        <f t="shared" si="0"/>
        <v>18163.683656965713</v>
      </c>
      <c r="V9" s="44">
        <f t="shared" si="0"/>
        <v>12724.503651370122</v>
      </c>
      <c r="W9" s="44">
        <f t="shared" si="0"/>
        <v>10277.842237360908</v>
      </c>
      <c r="X9" s="44">
        <f t="shared" si="0"/>
        <v>7771.2345319332107</v>
      </c>
      <c r="Y9" s="44">
        <f t="shared" si="0"/>
        <v>11544.522613429321</v>
      </c>
      <c r="Z9" s="44">
        <f t="shared" si="0"/>
        <v>14442.206273507616</v>
      </c>
      <c r="AA9" s="44">
        <f t="shared" si="0"/>
        <v>11755.832525789028</v>
      </c>
      <c r="AB9" s="44">
        <f t="shared" si="0"/>
        <v>13126.217570070135</v>
      </c>
      <c r="AC9" s="44">
        <f t="shared" ref="AC9:AF9" si="1">AC70</f>
        <v>14325.477755944828</v>
      </c>
      <c r="AD9" s="44">
        <f t="shared" si="1"/>
        <v>10237.564493827485</v>
      </c>
      <c r="AE9" s="44">
        <f t="shared" si="1"/>
        <v>17162.249771276282</v>
      </c>
      <c r="AF9" s="44">
        <f t="shared" si="1"/>
        <v>17345.021585266681</v>
      </c>
      <c r="AG9" s="12">
        <f t="shared" ref="AG9:AG40" si="2">AF9/Q9-1</f>
        <v>0.36232479766117454</v>
      </c>
    </row>
    <row r="10" spans="1:33" ht="12" customHeight="1" x14ac:dyDescent="0.2">
      <c r="A10" s="13" t="s">
        <v>27</v>
      </c>
      <c r="B10" s="14">
        <v>4603.8399650621504</v>
      </c>
      <c r="C10" s="14">
        <v>4273.5174797888603</v>
      </c>
      <c r="D10" s="14">
        <v>4168.06962999806</v>
      </c>
      <c r="E10" s="14">
        <v>4072.69654870768</v>
      </c>
      <c r="F10" s="14">
        <v>4005.7915154575999</v>
      </c>
      <c r="G10" s="14">
        <v>4110.1859289071799</v>
      </c>
      <c r="H10" s="14">
        <v>4248.4175379671397</v>
      </c>
      <c r="I10" s="14">
        <v>4447.5582387187596</v>
      </c>
      <c r="J10" s="14">
        <v>4466.7989460628596</v>
      </c>
      <c r="K10" s="14">
        <v>4603.9433567900296</v>
      </c>
      <c r="L10" s="14">
        <v>5310.3723235400503</v>
      </c>
      <c r="M10" s="14">
        <v>4901.0295775775703</v>
      </c>
      <c r="N10" s="14">
        <v>4904.6805021333403</v>
      </c>
      <c r="O10" s="14">
        <v>4308.3422245170996</v>
      </c>
      <c r="P10" s="14">
        <v>4665.4328201588296</v>
      </c>
      <c r="Q10" s="14">
        <v>4758.0000525693804</v>
      </c>
      <c r="R10" s="14">
        <v>5484.3486415893203</v>
      </c>
      <c r="S10" s="14">
        <v>5945.3927802489698</v>
      </c>
      <c r="T10" s="14">
        <v>6524.1359697521802</v>
      </c>
      <c r="U10" s="14">
        <v>7210.0306103662897</v>
      </c>
      <c r="V10" s="14">
        <v>7195.52611964275</v>
      </c>
      <c r="W10" s="14">
        <v>7096.8227050231499</v>
      </c>
      <c r="X10" s="14">
        <v>6938.0211482326404</v>
      </c>
      <c r="Y10" s="14">
        <v>7132.66466717408</v>
      </c>
      <c r="Z10" s="14">
        <v>7184.2663489541101</v>
      </c>
      <c r="AA10" s="14">
        <v>6164.5014921216898</v>
      </c>
      <c r="AB10" s="14">
        <v>6114.7077829959999</v>
      </c>
      <c r="AC10" s="14">
        <v>6039.0852906720802</v>
      </c>
      <c r="AD10" s="14">
        <v>6798.9679941170098</v>
      </c>
      <c r="AE10" s="14">
        <v>13218.977590644899</v>
      </c>
      <c r="AF10" s="14">
        <v>13635.961657931</v>
      </c>
      <c r="AG10" s="12">
        <f t="shared" si="2"/>
        <v>1.8659019561312129</v>
      </c>
    </row>
    <row r="11" spans="1:33" ht="12" customHeight="1" x14ac:dyDescent="0.2">
      <c r="A11" s="40" t="s">
        <v>28</v>
      </c>
      <c r="B11" s="16">
        <v>4222.0114206684902</v>
      </c>
      <c r="C11" s="16">
        <v>3897.51819853194</v>
      </c>
      <c r="D11" s="16">
        <v>3801.5788760364499</v>
      </c>
      <c r="E11" s="16">
        <v>3755.9568056868202</v>
      </c>
      <c r="F11" s="16">
        <v>3780.2054170063998</v>
      </c>
      <c r="G11" s="16">
        <v>3895.7103246373699</v>
      </c>
      <c r="H11" s="16">
        <v>4053.5122772115101</v>
      </c>
      <c r="I11" s="16">
        <v>4282.8245322892799</v>
      </c>
      <c r="J11" s="16">
        <v>4318.2687842403302</v>
      </c>
      <c r="K11" s="16">
        <v>4458.3478148692202</v>
      </c>
      <c r="L11" s="16">
        <v>4919.6405805024697</v>
      </c>
      <c r="M11" s="16">
        <v>4431.13041927826</v>
      </c>
      <c r="N11" s="16">
        <v>4542.7378912049999</v>
      </c>
      <c r="O11" s="16">
        <v>4042.9457215536399</v>
      </c>
      <c r="P11" s="16">
        <v>4473.15241262576</v>
      </c>
      <c r="Q11" s="16">
        <v>4597.8417785905503</v>
      </c>
      <c r="R11" s="16">
        <v>5240.0744085202796</v>
      </c>
      <c r="S11" s="16">
        <v>5726.6044271901401</v>
      </c>
      <c r="T11" s="16">
        <v>6311.7112263648596</v>
      </c>
      <c r="U11" s="16">
        <v>6082.7844955498404</v>
      </c>
      <c r="V11" s="16">
        <v>6015.98170502224</v>
      </c>
      <c r="W11" s="16">
        <v>6078.6817169609303</v>
      </c>
      <c r="X11" s="16">
        <v>6042.8792651830599</v>
      </c>
      <c r="Y11" s="16">
        <v>6076.6032332497598</v>
      </c>
      <c r="Z11" s="16">
        <v>5975.7513690042797</v>
      </c>
      <c r="AA11" s="16">
        <v>4827.5485779036999</v>
      </c>
      <c r="AB11" s="16">
        <v>4781.6467358925001</v>
      </c>
      <c r="AC11" s="16">
        <v>4799.0767348807904</v>
      </c>
      <c r="AD11" s="16">
        <v>5491.4495325224698</v>
      </c>
      <c r="AE11" s="16">
        <v>7792.6352966115601</v>
      </c>
      <c r="AF11" s="16">
        <v>8173.8466106080896</v>
      </c>
      <c r="AG11" s="12">
        <f t="shared" si="2"/>
        <v>0.77775726182420946</v>
      </c>
    </row>
    <row r="12" spans="1:33" ht="12" customHeight="1" x14ac:dyDescent="0.2">
      <c r="A12" s="50" t="s">
        <v>29</v>
      </c>
      <c r="B12" s="18">
        <v>904.14381133824804</v>
      </c>
      <c r="C12" s="18">
        <v>926.27110183339403</v>
      </c>
      <c r="D12" s="18">
        <v>917.67980554700102</v>
      </c>
      <c r="E12" s="18">
        <v>908.96785959988904</v>
      </c>
      <c r="F12" s="18">
        <v>913.80542788421099</v>
      </c>
      <c r="G12" s="18">
        <v>983.792024697736</v>
      </c>
      <c r="H12" s="18">
        <v>1114.46462467939</v>
      </c>
      <c r="I12" s="18">
        <v>1168.93326045443</v>
      </c>
      <c r="J12" s="18">
        <v>1209.76806616883</v>
      </c>
      <c r="K12" s="18">
        <v>1299.3520626002601</v>
      </c>
      <c r="L12" s="18">
        <v>1262.91951575909</v>
      </c>
      <c r="M12" s="18">
        <v>1210.44641577623</v>
      </c>
      <c r="N12" s="18">
        <v>1284.92069471583</v>
      </c>
      <c r="O12" s="18">
        <v>1141.59340384287</v>
      </c>
      <c r="P12" s="18">
        <v>1548.85372473607</v>
      </c>
      <c r="Q12" s="18">
        <v>1598.05209661868</v>
      </c>
      <c r="R12" s="18">
        <v>2188.2667342944101</v>
      </c>
      <c r="S12" s="18">
        <v>2440.7686041299698</v>
      </c>
      <c r="T12" s="18">
        <v>2731.5254411238202</v>
      </c>
      <c r="U12" s="18">
        <v>2958.7063381483099</v>
      </c>
      <c r="V12" s="18">
        <v>2884.6898510011902</v>
      </c>
      <c r="W12" s="18">
        <v>2820.4732053952998</v>
      </c>
      <c r="X12" s="18">
        <v>2782.0106003491601</v>
      </c>
      <c r="Y12" s="18">
        <v>2937.1363299684199</v>
      </c>
      <c r="Z12" s="18">
        <v>3091.0989192367902</v>
      </c>
      <c r="AA12" s="18">
        <v>2924.7804754890899</v>
      </c>
      <c r="AB12" s="18">
        <v>3016.35056237461</v>
      </c>
      <c r="AC12" s="18">
        <v>2947.5363399786702</v>
      </c>
      <c r="AD12" s="18">
        <v>3482.8401687628898</v>
      </c>
      <c r="AE12" s="18">
        <v>5267.2641565190597</v>
      </c>
      <c r="AF12" s="18">
        <v>5933.7605008986602</v>
      </c>
      <c r="AG12" s="12">
        <f t="shared" si="2"/>
        <v>2.7131208134289926</v>
      </c>
    </row>
    <row r="13" spans="1:33" x14ac:dyDescent="0.2">
      <c r="A13" s="50" t="s">
        <v>30</v>
      </c>
      <c r="B13" s="18">
        <v>2390.9428633643602</v>
      </c>
      <c r="C13" s="18">
        <v>2040.33649269391</v>
      </c>
      <c r="D13" s="18">
        <v>1923.8196842401601</v>
      </c>
      <c r="E13" s="18">
        <v>1854.0347887686701</v>
      </c>
      <c r="F13" s="18">
        <v>1832.2445893374199</v>
      </c>
      <c r="G13" s="18">
        <v>1804.6648294599199</v>
      </c>
      <c r="H13" s="18">
        <v>1789.28885110088</v>
      </c>
      <c r="I13" s="18">
        <v>1955.5231698743301</v>
      </c>
      <c r="J13" s="18">
        <v>1921.7373939930301</v>
      </c>
      <c r="K13" s="18">
        <v>1958.66027616254</v>
      </c>
      <c r="L13" s="18">
        <v>2430.0616008450702</v>
      </c>
      <c r="M13" s="18">
        <v>2016.1040210828</v>
      </c>
      <c r="N13" s="18">
        <v>2051.8662902173</v>
      </c>
      <c r="O13" s="18">
        <v>1725.90104653046</v>
      </c>
      <c r="P13" s="18">
        <v>1723.89600469881</v>
      </c>
      <c r="Q13" s="18">
        <v>1788.68723339026</v>
      </c>
      <c r="R13" s="18">
        <v>1840.2889503599799</v>
      </c>
      <c r="S13" s="18">
        <v>1920.7721172962899</v>
      </c>
      <c r="T13" s="18">
        <v>2199.6307522266002</v>
      </c>
      <c r="U13" s="18">
        <v>1786.98057238251</v>
      </c>
      <c r="V13" s="18">
        <v>1832.8508446787901</v>
      </c>
      <c r="W13" s="18">
        <v>1823.84061545799</v>
      </c>
      <c r="X13" s="18">
        <v>1868.97931013682</v>
      </c>
      <c r="Y13" s="18">
        <v>1771.87615105791</v>
      </c>
      <c r="Z13" s="18">
        <v>1436.4866455919</v>
      </c>
      <c r="AA13" s="18">
        <v>393.69994579765699</v>
      </c>
      <c r="AB13" s="18">
        <v>231.341129743702</v>
      </c>
      <c r="AC13" s="18">
        <v>277.23506345272301</v>
      </c>
      <c r="AD13" s="18">
        <v>351.01567075257401</v>
      </c>
      <c r="AE13" s="18">
        <v>368.916562982789</v>
      </c>
      <c r="AF13" s="18">
        <v>400.85128204180398</v>
      </c>
      <c r="AG13" s="12">
        <f t="shared" si="2"/>
        <v>-0.77589638112302373</v>
      </c>
    </row>
    <row r="14" spans="1:33" ht="12" customHeight="1" x14ac:dyDescent="0.2">
      <c r="A14" s="50" t="s">
        <v>31</v>
      </c>
      <c r="B14" s="18">
        <v>758.86172884530799</v>
      </c>
      <c r="C14" s="18">
        <v>759.49649162809203</v>
      </c>
      <c r="D14" s="18">
        <v>782.91792837165804</v>
      </c>
      <c r="E14" s="18">
        <v>813.20489388670001</v>
      </c>
      <c r="F14" s="18">
        <v>851.48990822506198</v>
      </c>
      <c r="G14" s="18">
        <v>920.93199931296499</v>
      </c>
      <c r="H14" s="18">
        <v>964.76823577136895</v>
      </c>
      <c r="I14" s="18">
        <v>972.30083853738802</v>
      </c>
      <c r="J14" s="18">
        <v>999.80199185261597</v>
      </c>
      <c r="K14" s="18">
        <v>1009.54620369322</v>
      </c>
      <c r="L14" s="18">
        <v>1028.9830240286601</v>
      </c>
      <c r="M14" s="18">
        <v>995.19456802065997</v>
      </c>
      <c r="N14" s="18">
        <v>989.81587607854397</v>
      </c>
      <c r="O14" s="18">
        <v>968.95895841450204</v>
      </c>
      <c r="P14" s="18">
        <v>991.67225537499303</v>
      </c>
      <c r="Q14" s="18">
        <v>1010.27324222096</v>
      </c>
      <c r="R14" s="18">
        <v>1033.6348449171301</v>
      </c>
      <c r="S14" s="18">
        <v>1190.61171819625</v>
      </c>
      <c r="T14" s="18">
        <v>1195.4588096234199</v>
      </c>
      <c r="U14" s="18">
        <v>1131.3624008322699</v>
      </c>
      <c r="V14" s="18">
        <v>1100.63178468264</v>
      </c>
      <c r="W14" s="18">
        <v>1228.1977600304399</v>
      </c>
      <c r="X14" s="18">
        <v>1188.9429779760001</v>
      </c>
      <c r="Y14" s="18">
        <v>1162.52825974349</v>
      </c>
      <c r="Z14" s="18">
        <v>1177.6495190927201</v>
      </c>
      <c r="AA14" s="18">
        <v>1298.0253145398499</v>
      </c>
      <c r="AB14" s="18">
        <v>1311.2329146670299</v>
      </c>
      <c r="AC14" s="18">
        <v>1323.94471056059</v>
      </c>
      <c r="AD14" s="18">
        <v>1413.8644008958099</v>
      </c>
      <c r="AE14" s="18">
        <v>1929.6083012789099</v>
      </c>
      <c r="AF14" s="18">
        <v>1617.1911464664099</v>
      </c>
      <c r="AG14" s="12">
        <f t="shared" si="2"/>
        <v>0.60074629207363395</v>
      </c>
    </row>
    <row r="15" spans="1:33" ht="12" customHeight="1" x14ac:dyDescent="0.2">
      <c r="A15" s="50" t="s">
        <v>32</v>
      </c>
      <c r="B15" s="18">
        <v>168.06301712057501</v>
      </c>
      <c r="C15" s="18">
        <v>171.41411237653799</v>
      </c>
      <c r="D15" s="18">
        <v>177.16145787762699</v>
      </c>
      <c r="E15" s="18">
        <v>179.74926343155201</v>
      </c>
      <c r="F15" s="18">
        <v>182.66549155971299</v>
      </c>
      <c r="G15" s="18">
        <v>186.32147116674801</v>
      </c>
      <c r="H15" s="18">
        <v>184.99056565987101</v>
      </c>
      <c r="I15" s="18">
        <v>186.06726342312601</v>
      </c>
      <c r="J15" s="18">
        <v>186.96133222585701</v>
      </c>
      <c r="K15" s="18">
        <v>190.78927241319099</v>
      </c>
      <c r="L15" s="18">
        <v>197.67643986965999</v>
      </c>
      <c r="M15" s="18">
        <v>209.385414398569</v>
      </c>
      <c r="N15" s="18">
        <v>216.13503019332299</v>
      </c>
      <c r="O15" s="18">
        <v>206.492312765816</v>
      </c>
      <c r="P15" s="18">
        <v>208.730427815892</v>
      </c>
      <c r="Q15" s="18">
        <v>200.82920636065299</v>
      </c>
      <c r="R15" s="18">
        <v>177.883878948773</v>
      </c>
      <c r="S15" s="18">
        <v>174.45198756763301</v>
      </c>
      <c r="T15" s="18">
        <v>185.09622339102901</v>
      </c>
      <c r="U15" s="18">
        <v>205.73518418674499</v>
      </c>
      <c r="V15" s="18">
        <v>197.80922465961501</v>
      </c>
      <c r="W15" s="18">
        <v>206.17013607721</v>
      </c>
      <c r="X15" s="18">
        <v>202.946376721089</v>
      </c>
      <c r="Y15" s="18">
        <v>205.06249247993699</v>
      </c>
      <c r="Z15" s="18">
        <v>270.516285082877</v>
      </c>
      <c r="AA15" s="18">
        <v>211.04284207710501</v>
      </c>
      <c r="AB15" s="18">
        <v>222.72212910716399</v>
      </c>
      <c r="AC15" s="18">
        <v>250.360620888809</v>
      </c>
      <c r="AD15" s="18">
        <v>243.729292111191</v>
      </c>
      <c r="AE15" s="18">
        <v>226.84627583080299</v>
      </c>
      <c r="AF15" s="18">
        <v>222.04368120121401</v>
      </c>
      <c r="AG15" s="12">
        <f t="shared" si="2"/>
        <v>0.10563441057703349</v>
      </c>
    </row>
    <row r="16" spans="1:33" ht="12" customHeight="1" x14ac:dyDescent="0.2">
      <c r="A16" s="50" t="s">
        <v>113</v>
      </c>
      <c r="B16" s="18" t="s">
        <v>100</v>
      </c>
      <c r="C16" s="18" t="s">
        <v>100</v>
      </c>
      <c r="D16" s="18" t="s">
        <v>100</v>
      </c>
      <c r="E16" s="18" t="s">
        <v>100</v>
      </c>
      <c r="F16" s="18" t="s">
        <v>100</v>
      </c>
      <c r="G16" s="18" t="s">
        <v>100</v>
      </c>
      <c r="H16" s="18" t="s">
        <v>100</v>
      </c>
      <c r="I16" s="18" t="s">
        <v>100</v>
      </c>
      <c r="J16" s="18" t="s">
        <v>100</v>
      </c>
      <c r="K16" s="18" t="s">
        <v>100</v>
      </c>
      <c r="L16" s="18" t="s">
        <v>100</v>
      </c>
      <c r="M16" s="18" t="s">
        <v>100</v>
      </c>
      <c r="N16" s="18" t="s">
        <v>100</v>
      </c>
      <c r="O16" s="18" t="s">
        <v>100</v>
      </c>
      <c r="P16" s="18" t="s">
        <v>100</v>
      </c>
      <c r="Q16" s="18" t="s">
        <v>100</v>
      </c>
      <c r="R16" s="18" t="s">
        <v>100</v>
      </c>
      <c r="S16" s="18" t="s">
        <v>100</v>
      </c>
      <c r="T16" s="18" t="s">
        <v>100</v>
      </c>
      <c r="U16" s="18" t="s">
        <v>100</v>
      </c>
      <c r="V16" s="18" t="s">
        <v>100</v>
      </c>
      <c r="W16" s="18" t="s">
        <v>100</v>
      </c>
      <c r="X16" s="18" t="s">
        <v>100</v>
      </c>
      <c r="Y16" s="18" t="s">
        <v>100</v>
      </c>
      <c r="Z16" s="18" t="s">
        <v>100</v>
      </c>
      <c r="AA16" s="18" t="s">
        <v>100</v>
      </c>
      <c r="AB16" s="18" t="s">
        <v>100</v>
      </c>
      <c r="AC16" s="18" t="s">
        <v>100</v>
      </c>
      <c r="AD16" s="18" t="s">
        <v>100</v>
      </c>
      <c r="AE16" s="18" t="s">
        <v>100</v>
      </c>
      <c r="AF16" s="18" t="s">
        <v>100</v>
      </c>
      <c r="AG16" s="12" t="e">
        <f t="shared" si="2"/>
        <v>#VALUE!</v>
      </c>
    </row>
    <row r="17" spans="1:33" ht="12" customHeight="1" x14ac:dyDescent="0.2">
      <c r="A17" s="40" t="s">
        <v>33</v>
      </c>
      <c r="B17" s="16">
        <v>381.82854439365599</v>
      </c>
      <c r="C17" s="16">
        <v>375.99928125692401</v>
      </c>
      <c r="D17" s="16">
        <v>366.49075396161197</v>
      </c>
      <c r="E17" s="16">
        <v>316.73974302085998</v>
      </c>
      <c r="F17" s="16">
        <v>225.58609845119599</v>
      </c>
      <c r="G17" s="16">
        <v>214.47560426981201</v>
      </c>
      <c r="H17" s="16">
        <v>194.905260755624</v>
      </c>
      <c r="I17" s="16">
        <v>164.73370642948299</v>
      </c>
      <c r="J17" s="16">
        <v>148.53016182253401</v>
      </c>
      <c r="K17" s="16">
        <v>145.595541920806</v>
      </c>
      <c r="L17" s="16">
        <v>390.73174303757798</v>
      </c>
      <c r="M17" s="16">
        <v>469.89915829931698</v>
      </c>
      <c r="N17" s="16">
        <v>361.94261092834398</v>
      </c>
      <c r="O17" s="16">
        <v>265.39650296345297</v>
      </c>
      <c r="P17" s="16">
        <v>192.28040753306399</v>
      </c>
      <c r="Q17" s="16">
        <v>160.15827397882799</v>
      </c>
      <c r="R17" s="16">
        <v>244.274233069037</v>
      </c>
      <c r="S17" s="16">
        <v>218.788353058833</v>
      </c>
      <c r="T17" s="16">
        <v>212.424743387321</v>
      </c>
      <c r="U17" s="16">
        <v>1127.24611481646</v>
      </c>
      <c r="V17" s="16">
        <v>1179.54441462052</v>
      </c>
      <c r="W17" s="16">
        <v>1018.14098806221</v>
      </c>
      <c r="X17" s="16">
        <v>895.14188304957702</v>
      </c>
      <c r="Y17" s="16">
        <v>1056.06143392432</v>
      </c>
      <c r="Z17" s="16">
        <v>1208.5149799498299</v>
      </c>
      <c r="AA17" s="16">
        <v>1336.9529142179899</v>
      </c>
      <c r="AB17" s="16">
        <v>1333.0610471035</v>
      </c>
      <c r="AC17" s="16">
        <v>1240.0085557912901</v>
      </c>
      <c r="AD17" s="16">
        <v>1307.51846159454</v>
      </c>
      <c r="AE17" s="16">
        <v>5426.3422940333703</v>
      </c>
      <c r="AF17" s="16">
        <v>5462.11504732289</v>
      </c>
      <c r="AG17" s="12">
        <f t="shared" si="2"/>
        <v>33.104482469915666</v>
      </c>
    </row>
    <row r="18" spans="1:33" ht="12" customHeight="1" x14ac:dyDescent="0.2">
      <c r="A18" s="50" t="s">
        <v>34</v>
      </c>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2" t="e">
        <f t="shared" si="2"/>
        <v>#DIV/0!</v>
      </c>
    </row>
    <row r="19" spans="1:33" ht="12.75" customHeight="1" x14ac:dyDescent="0.2">
      <c r="A19" s="50" t="s">
        <v>35</v>
      </c>
      <c r="B19" s="18">
        <v>381.82854439365599</v>
      </c>
      <c r="C19" s="18">
        <v>375.99928125692401</v>
      </c>
      <c r="D19" s="18">
        <v>366.49075396161197</v>
      </c>
      <c r="E19" s="18">
        <v>316.73974302085998</v>
      </c>
      <c r="F19" s="18">
        <v>225.58609845119599</v>
      </c>
      <c r="G19" s="18">
        <v>214.47560426981201</v>
      </c>
      <c r="H19" s="18">
        <v>194.905260755624</v>
      </c>
      <c r="I19" s="18">
        <v>164.73370642948299</v>
      </c>
      <c r="J19" s="18">
        <v>148.53016182253401</v>
      </c>
      <c r="K19" s="18">
        <v>145.595541920806</v>
      </c>
      <c r="L19" s="18">
        <v>390.73174303757798</v>
      </c>
      <c r="M19" s="18">
        <v>469.89915829931698</v>
      </c>
      <c r="N19" s="18">
        <v>361.94261092834398</v>
      </c>
      <c r="O19" s="18">
        <v>265.39650296345297</v>
      </c>
      <c r="P19" s="18">
        <v>192.28040753306399</v>
      </c>
      <c r="Q19" s="18">
        <v>160.15827397882799</v>
      </c>
      <c r="R19" s="18">
        <v>244.274233069037</v>
      </c>
      <c r="S19" s="18">
        <v>218.788353058833</v>
      </c>
      <c r="T19" s="18">
        <v>212.424743387321</v>
      </c>
      <c r="U19" s="18">
        <v>1127.24611481646</v>
      </c>
      <c r="V19" s="18">
        <v>1179.54441462052</v>
      </c>
      <c r="W19" s="18">
        <v>1018.14098806221</v>
      </c>
      <c r="X19" s="18">
        <v>895.14188304957702</v>
      </c>
      <c r="Y19" s="18">
        <v>1056.06143392432</v>
      </c>
      <c r="Z19" s="18">
        <v>1208.5149799498299</v>
      </c>
      <c r="AA19" s="18">
        <v>1336.9529142179899</v>
      </c>
      <c r="AB19" s="18">
        <v>1333.0610471035</v>
      </c>
      <c r="AC19" s="18">
        <v>1240.0085557912901</v>
      </c>
      <c r="AD19" s="18">
        <v>1307.51846159454</v>
      </c>
      <c r="AE19" s="18">
        <v>5426.3422940333703</v>
      </c>
      <c r="AF19" s="18">
        <v>5462.11504732289</v>
      </c>
      <c r="AG19" s="12">
        <f t="shared" si="2"/>
        <v>33.104482469915666</v>
      </c>
    </row>
    <row r="20" spans="1:33" ht="12" customHeight="1" thickBot="1" x14ac:dyDescent="0.25">
      <c r="A20" s="49" t="s">
        <v>36</v>
      </c>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12" t="e">
        <f t="shared" si="2"/>
        <v>#DIV/0!</v>
      </c>
    </row>
    <row r="21" spans="1:33" ht="12" customHeight="1" x14ac:dyDescent="0.2">
      <c r="A21" s="48" t="s">
        <v>37</v>
      </c>
      <c r="B21" s="14">
        <v>122.69981591048099</v>
      </c>
      <c r="C21" s="14">
        <v>124.23536378493</v>
      </c>
      <c r="D21" s="14">
        <v>128.13843060468301</v>
      </c>
      <c r="E21" s="14">
        <v>135.014478942236</v>
      </c>
      <c r="F21" s="14">
        <v>129.47219169508401</v>
      </c>
      <c r="G21" s="14">
        <v>128.11837842490101</v>
      </c>
      <c r="H21" s="14">
        <v>121.561050179093</v>
      </c>
      <c r="I21" s="14">
        <v>125.285388652367</v>
      </c>
      <c r="J21" s="14">
        <v>123.760039106546</v>
      </c>
      <c r="K21" s="14">
        <v>127.66718977031</v>
      </c>
      <c r="L21" s="14">
        <v>134.828085805379</v>
      </c>
      <c r="M21" s="14">
        <v>126.047855474358</v>
      </c>
      <c r="N21" s="14">
        <v>142.737522168998</v>
      </c>
      <c r="O21" s="14">
        <v>146.74172216900399</v>
      </c>
      <c r="P21" s="14">
        <v>138.55276897236601</v>
      </c>
      <c r="Q21" s="14">
        <v>105.087421425868</v>
      </c>
      <c r="R21" s="14">
        <v>77.814980574621899</v>
      </c>
      <c r="S21" s="14">
        <v>84.763125836605596</v>
      </c>
      <c r="T21" s="14">
        <v>119.73549595332599</v>
      </c>
      <c r="U21" s="14">
        <v>126.920535420967</v>
      </c>
      <c r="V21" s="14">
        <v>117.093177821537</v>
      </c>
      <c r="W21" s="14">
        <v>136.169861860906</v>
      </c>
      <c r="X21" s="14">
        <v>151.34256600672501</v>
      </c>
      <c r="Y21" s="14">
        <v>163.11231581920001</v>
      </c>
      <c r="Z21" s="14">
        <v>131.024101868521</v>
      </c>
      <c r="AA21" s="14">
        <v>136.46104295724501</v>
      </c>
      <c r="AB21" s="14">
        <v>135.92338476919701</v>
      </c>
      <c r="AC21" s="14">
        <v>132.87104879340501</v>
      </c>
      <c r="AD21" s="14">
        <v>131.98861095363901</v>
      </c>
      <c r="AE21" s="14">
        <v>135.12612586105101</v>
      </c>
      <c r="AF21" s="14">
        <v>132.67014285361299</v>
      </c>
      <c r="AG21" s="12">
        <f t="shared" si="2"/>
        <v>0.26247405306450222</v>
      </c>
    </row>
    <row r="22" spans="1:33" ht="12" customHeight="1" x14ac:dyDescent="0.2">
      <c r="A22" s="46" t="s">
        <v>38</v>
      </c>
      <c r="B22" s="18">
        <v>102.869959646837</v>
      </c>
      <c r="C22" s="18">
        <v>104.53076619086301</v>
      </c>
      <c r="D22" s="18">
        <v>108.947919057634</v>
      </c>
      <c r="E22" s="18">
        <v>110.815017740041</v>
      </c>
      <c r="F22" s="18">
        <v>111.66685468592701</v>
      </c>
      <c r="G22" s="18">
        <v>109.868782244697</v>
      </c>
      <c r="H22" s="18">
        <v>109.525434959012</v>
      </c>
      <c r="I22" s="18">
        <v>111.46088131780201</v>
      </c>
      <c r="J22" s="18">
        <v>108.166918843877</v>
      </c>
      <c r="K22" s="18">
        <v>109.206194908558</v>
      </c>
      <c r="L22" s="18">
        <v>113.431436127075</v>
      </c>
      <c r="M22" s="18">
        <v>100.134481774514</v>
      </c>
      <c r="N22" s="18">
        <v>113.070552433142</v>
      </c>
      <c r="O22" s="18">
        <v>111.433951615808</v>
      </c>
      <c r="P22" s="18">
        <v>101.10530367957401</v>
      </c>
      <c r="Q22" s="18">
        <v>60.761949103103099</v>
      </c>
      <c r="R22" s="18">
        <v>29.205911771369902</v>
      </c>
      <c r="S22" s="18">
        <v>29.5736322105219</v>
      </c>
      <c r="T22" s="18">
        <v>57.320923808137799</v>
      </c>
      <c r="U22" s="18">
        <v>54.809893966495601</v>
      </c>
      <c r="V22" s="18">
        <v>39.629882557542899</v>
      </c>
      <c r="W22" s="18">
        <v>52.385295304806398</v>
      </c>
      <c r="X22" s="18">
        <v>63.053230314941203</v>
      </c>
      <c r="Y22" s="18">
        <v>70.971497656133394</v>
      </c>
      <c r="Z22" s="18">
        <v>33.467217554739698</v>
      </c>
      <c r="AA22" s="18">
        <v>34.968690467111102</v>
      </c>
      <c r="AB22" s="18">
        <v>32.215915840076498</v>
      </c>
      <c r="AC22" s="18">
        <v>28.222392154523799</v>
      </c>
      <c r="AD22" s="18">
        <v>29.368586232925399</v>
      </c>
      <c r="AE22" s="18">
        <v>25.069459624485201</v>
      </c>
      <c r="AF22" s="18">
        <v>21.5979531889597</v>
      </c>
      <c r="AG22" s="12">
        <f t="shared" si="2"/>
        <v>-0.64454805173692664</v>
      </c>
    </row>
    <row r="23" spans="1:33" ht="12" customHeight="1" x14ac:dyDescent="0.2">
      <c r="A23" s="46" t="s">
        <v>39</v>
      </c>
      <c r="B23" s="18">
        <v>12.3988755698003</v>
      </c>
      <c r="C23" s="18">
        <v>12.4531154883799</v>
      </c>
      <c r="D23" s="18">
        <v>11.782196850267299</v>
      </c>
      <c r="E23" s="18">
        <v>16.365511171523799</v>
      </c>
      <c r="F23" s="18">
        <v>9.6276811973060603</v>
      </c>
      <c r="G23" s="18">
        <v>8.7861890695993896</v>
      </c>
      <c r="H23" s="18">
        <v>1.1427940794328999</v>
      </c>
      <c r="I23" s="18">
        <v>1.2998516895633401</v>
      </c>
      <c r="J23" s="18">
        <v>1.48347430939196</v>
      </c>
      <c r="K23" s="18">
        <v>1.6604111040007901</v>
      </c>
      <c r="L23" s="18">
        <v>1.78525451683782</v>
      </c>
      <c r="M23" s="18">
        <v>1.98430121539606</v>
      </c>
      <c r="N23" s="18">
        <v>1.7725118940537901</v>
      </c>
      <c r="O23" s="18">
        <v>2.4508893654767698</v>
      </c>
      <c r="P23" s="18">
        <v>2.38465254424213</v>
      </c>
      <c r="Q23" s="18">
        <v>1.8324036887833499</v>
      </c>
      <c r="R23" s="18">
        <v>2.22814744411887</v>
      </c>
      <c r="S23" s="18">
        <v>2.0960415452549501</v>
      </c>
      <c r="T23" s="18">
        <v>2.6532838952314202</v>
      </c>
      <c r="U23" s="18">
        <v>2.6619877102384502</v>
      </c>
      <c r="V23" s="18">
        <v>2.70613359112305</v>
      </c>
      <c r="W23" s="18">
        <v>2.7238124443765299</v>
      </c>
      <c r="X23" s="18">
        <v>2.7783142802085901</v>
      </c>
      <c r="Y23" s="18">
        <v>2.84667136057482</v>
      </c>
      <c r="Z23" s="18">
        <v>2.8608608400223301</v>
      </c>
      <c r="AA23" s="18">
        <v>2.8817386372137901</v>
      </c>
      <c r="AB23" s="18">
        <v>2.8933100121756898</v>
      </c>
      <c r="AC23" s="18">
        <v>2.9149450816050702</v>
      </c>
      <c r="AD23" s="18">
        <v>2.9094503737349302</v>
      </c>
      <c r="AE23" s="18">
        <v>2.8988714899760302</v>
      </c>
      <c r="AF23" s="18">
        <v>2.9005260669434598</v>
      </c>
      <c r="AG23" s="12">
        <f t="shared" si="2"/>
        <v>0.58290778647651864</v>
      </c>
    </row>
    <row r="24" spans="1:33" ht="12" customHeight="1" x14ac:dyDescent="0.2">
      <c r="A24" s="46" t="s">
        <v>40</v>
      </c>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2" t="e">
        <f t="shared" si="2"/>
        <v>#DIV/0!</v>
      </c>
    </row>
    <row r="25" spans="1:33" ht="13.5" customHeight="1" x14ac:dyDescent="0.2">
      <c r="A25" s="47" t="s">
        <v>41</v>
      </c>
      <c r="B25" s="18">
        <v>4.9231206418712201</v>
      </c>
      <c r="C25" s="18">
        <v>4.5557235790046304</v>
      </c>
      <c r="D25" s="18">
        <v>4.53123044148309</v>
      </c>
      <c r="E25" s="18">
        <v>4.6781892665112599</v>
      </c>
      <c r="F25" s="18">
        <v>4.7761618165471704</v>
      </c>
      <c r="G25" s="18">
        <v>4.7271755417993999</v>
      </c>
      <c r="H25" s="18">
        <v>4.8986275044973402</v>
      </c>
      <c r="I25" s="18">
        <v>4.9231206418712201</v>
      </c>
      <c r="J25" s="18">
        <v>4.9231206418712201</v>
      </c>
      <c r="K25" s="18">
        <v>4.7761618165471704</v>
      </c>
      <c r="L25" s="18">
        <v>4.9966000545332498</v>
      </c>
      <c r="M25" s="18">
        <v>5.1680520172311804</v>
      </c>
      <c r="N25" s="18">
        <v>5.26602456726709</v>
      </c>
      <c r="O25" s="18">
        <v>5.4128622491999998</v>
      </c>
      <c r="P25" s="18">
        <v>3.3443350764000002</v>
      </c>
      <c r="Q25" s="18">
        <v>3.4594668</v>
      </c>
      <c r="R25" s="18">
        <v>3.0653326999999999</v>
      </c>
      <c r="S25" s="18">
        <v>2.9636656000000001</v>
      </c>
      <c r="T25" s="18">
        <v>3.8299249999999998</v>
      </c>
      <c r="U25" s="18">
        <v>3.5346725999999999</v>
      </c>
      <c r="V25" s="18">
        <v>3.7101527999999999</v>
      </c>
      <c r="W25" s="18">
        <v>2.8703547</v>
      </c>
      <c r="X25" s="18">
        <v>2.9497385999999999</v>
      </c>
      <c r="Y25" s="18">
        <v>2.5458555999999999</v>
      </c>
      <c r="Z25" s="18">
        <v>2.6099198000000001</v>
      </c>
      <c r="AA25" s="18">
        <v>2.1308310000000001</v>
      </c>
      <c r="AB25" s="18">
        <v>1.921926</v>
      </c>
      <c r="AC25" s="18">
        <v>1.615532</v>
      </c>
      <c r="AD25" s="18">
        <v>1.5876779999999999</v>
      </c>
      <c r="AE25" s="18">
        <v>1.935853</v>
      </c>
      <c r="AF25" s="18">
        <v>2.1308310000000001</v>
      </c>
      <c r="AG25" s="12">
        <f t="shared" si="2"/>
        <v>-0.38405797101449268</v>
      </c>
    </row>
    <row r="26" spans="1:33" ht="13.5" customHeight="1" x14ac:dyDescent="0.2">
      <c r="A26" s="46" t="s">
        <v>42</v>
      </c>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12" t="e">
        <f t="shared" si="2"/>
        <v>#DIV/0!</v>
      </c>
    </row>
    <row r="27" spans="1:33" ht="12.75" customHeight="1" x14ac:dyDescent="0.2">
      <c r="A27" s="47" t="s">
        <v>43</v>
      </c>
      <c r="B27" s="69"/>
      <c r="C27" s="69"/>
      <c r="D27" s="69"/>
      <c r="E27" s="69"/>
      <c r="F27" s="18">
        <v>1.28842101123134E-2</v>
      </c>
      <c r="G27" s="18">
        <v>1.02634378641118</v>
      </c>
      <c r="H27" s="18">
        <v>2.6307245941431399</v>
      </c>
      <c r="I27" s="18">
        <v>4.4255894588381102</v>
      </c>
      <c r="J27" s="18">
        <v>6.3228237883403997</v>
      </c>
      <c r="K27" s="18">
        <v>9.4689034255176594</v>
      </c>
      <c r="L27" s="18">
        <v>12.013536197765299</v>
      </c>
      <c r="M27" s="18">
        <v>16.104542723905901</v>
      </c>
      <c r="N27" s="18">
        <v>19.934872019456801</v>
      </c>
      <c r="O27" s="18">
        <v>24.718339386373302</v>
      </c>
      <c r="P27" s="18">
        <v>29.0484562898923</v>
      </c>
      <c r="Q27" s="18">
        <v>36.718739869308003</v>
      </c>
      <c r="R27" s="18">
        <v>41.079696775268602</v>
      </c>
      <c r="S27" s="18">
        <v>47.970087514716397</v>
      </c>
      <c r="T27" s="18">
        <v>53.881170847893699</v>
      </c>
      <c r="U27" s="18">
        <v>63.976265431306103</v>
      </c>
      <c r="V27" s="18">
        <v>69.286125934959301</v>
      </c>
      <c r="W27" s="18">
        <v>76.559603189347499</v>
      </c>
      <c r="X27" s="18">
        <v>80.944627100948594</v>
      </c>
      <c r="Y27" s="18">
        <v>85.201310038637203</v>
      </c>
      <c r="Z27" s="18">
        <v>90.801201884399404</v>
      </c>
      <c r="AA27" s="18">
        <v>95.096427751834398</v>
      </c>
      <c r="AB27" s="18">
        <v>97.526699134405504</v>
      </c>
      <c r="AC27" s="18">
        <v>98.812973282144895</v>
      </c>
      <c r="AD27" s="18">
        <v>96.543067847850196</v>
      </c>
      <c r="AE27" s="18">
        <v>103.735044877116</v>
      </c>
      <c r="AF27" s="18">
        <v>105.02599955641701</v>
      </c>
      <c r="AG27" s="12">
        <f t="shared" si="2"/>
        <v>1.8602833302622352</v>
      </c>
    </row>
    <row r="28" spans="1:33" ht="12.75" customHeight="1" x14ac:dyDescent="0.2">
      <c r="A28" s="47" t="s">
        <v>44</v>
      </c>
      <c r="B28" s="18">
        <v>2.17523638014953</v>
      </c>
      <c r="C28" s="18">
        <v>2.3708186027484901</v>
      </c>
      <c r="D28" s="18">
        <v>2.5517212756818801</v>
      </c>
      <c r="E28" s="18">
        <v>2.8421516916088598</v>
      </c>
      <c r="F28" s="18">
        <v>3.0514692960517</v>
      </c>
      <c r="G28" s="18">
        <v>3.33093717136027</v>
      </c>
      <c r="H28" s="18">
        <v>2.9825389856348501</v>
      </c>
      <c r="I28" s="18">
        <v>2.79009109760687</v>
      </c>
      <c r="J28" s="18">
        <v>2.5414184612416499</v>
      </c>
      <c r="K28" s="18">
        <v>2.2418856083218501</v>
      </c>
      <c r="L28" s="18">
        <v>2.2617404821265601</v>
      </c>
      <c r="M28" s="18">
        <v>2.3465415805347298</v>
      </c>
      <c r="N28" s="18">
        <v>2.3841694920638101</v>
      </c>
      <c r="O28" s="18">
        <v>2.4007147850861501</v>
      </c>
      <c r="P28" s="18">
        <v>2.3608172215835999</v>
      </c>
      <c r="Q28" s="18">
        <v>2.0072867983655902</v>
      </c>
      <c r="R28" s="18">
        <v>1.9174653664505099</v>
      </c>
      <c r="S28" s="18">
        <v>1.8398040664778901</v>
      </c>
      <c r="T28" s="18">
        <v>1.7158065217759599</v>
      </c>
      <c r="U28" s="18">
        <v>1.5782984380728899</v>
      </c>
      <c r="V28" s="18">
        <v>1.37633928404054</v>
      </c>
      <c r="W28" s="18">
        <v>1.2582797911943999</v>
      </c>
      <c r="X28" s="18">
        <v>1.2272632917241499</v>
      </c>
      <c r="Y28" s="18">
        <v>1.16023847864992</v>
      </c>
      <c r="Z28" s="18">
        <v>1.1186843125991399</v>
      </c>
      <c r="AA28" s="18">
        <v>1.2187040375959199</v>
      </c>
      <c r="AB28" s="18">
        <v>1.2131102021281399</v>
      </c>
      <c r="AC28" s="18">
        <v>1.1842791340949801</v>
      </c>
      <c r="AD28" s="18">
        <v>1.4613331406064101</v>
      </c>
      <c r="AE28" s="18">
        <v>1.3690666000301901</v>
      </c>
      <c r="AF28" s="18">
        <v>0.89841532807347102</v>
      </c>
      <c r="AG28" s="12">
        <f t="shared" si="2"/>
        <v>-0.55242303750266519</v>
      </c>
    </row>
    <row r="29" spans="1:33" ht="12" customHeight="1" thickBot="1" x14ac:dyDescent="0.25">
      <c r="A29" s="49" t="s">
        <v>45</v>
      </c>
      <c r="B29" s="23">
        <v>0.33262367182237401</v>
      </c>
      <c r="C29" s="23">
        <v>0.32493992393381499</v>
      </c>
      <c r="D29" s="23">
        <v>0.32536297961642202</v>
      </c>
      <c r="E29" s="23">
        <v>0.31360907255068299</v>
      </c>
      <c r="F29" s="23">
        <v>0.337140489139516</v>
      </c>
      <c r="G29" s="23">
        <v>0.37895061103332001</v>
      </c>
      <c r="H29" s="23">
        <v>0.380930056372633</v>
      </c>
      <c r="I29" s="23">
        <v>0.38585444668547603</v>
      </c>
      <c r="J29" s="23">
        <v>0.32228306182385602</v>
      </c>
      <c r="K29" s="23">
        <v>0.31363290736384503</v>
      </c>
      <c r="L29" s="23">
        <v>0.33951842704097202</v>
      </c>
      <c r="M29" s="23">
        <v>0.30993616277650399</v>
      </c>
      <c r="N29" s="23">
        <v>0.30939176301497401</v>
      </c>
      <c r="O29" s="23">
        <v>0.32496476705975003</v>
      </c>
      <c r="P29" s="23">
        <v>0.30920416067402401</v>
      </c>
      <c r="Q29" s="23">
        <v>0.30757516630808501</v>
      </c>
      <c r="R29" s="23">
        <v>0.31842651741399802</v>
      </c>
      <c r="S29" s="23">
        <v>0.319894899634453</v>
      </c>
      <c r="T29" s="23">
        <v>0.33438588028701399</v>
      </c>
      <c r="U29" s="23">
        <v>0.35941727485398201</v>
      </c>
      <c r="V29" s="23">
        <v>0.38454365387124301</v>
      </c>
      <c r="W29" s="23">
        <v>0.372516431181317</v>
      </c>
      <c r="X29" s="23">
        <v>0.38939241890237802</v>
      </c>
      <c r="Y29" s="23">
        <v>0.38674268520476202</v>
      </c>
      <c r="Z29" s="23">
        <v>0.16621747676083501</v>
      </c>
      <c r="AA29" s="23">
        <v>0.16465106349019801</v>
      </c>
      <c r="AB29" s="23">
        <v>0.15242358041153301</v>
      </c>
      <c r="AC29" s="23">
        <v>0.12092714103581</v>
      </c>
      <c r="AD29" s="23">
        <v>0.118495358521675</v>
      </c>
      <c r="AE29" s="23">
        <v>0.11783026944279699</v>
      </c>
      <c r="AF29" s="23">
        <v>0.11641771321937899</v>
      </c>
      <c r="AG29" s="12">
        <f t="shared" si="2"/>
        <v>-0.62149833285705425</v>
      </c>
    </row>
    <row r="30" spans="1:33" ht="12" customHeight="1" x14ac:dyDescent="0.2">
      <c r="A30" s="48" t="s">
        <v>46</v>
      </c>
      <c r="B30" s="14">
        <v>2260.8865603976701</v>
      </c>
      <c r="C30" s="14">
        <v>2317.2577428075601</v>
      </c>
      <c r="D30" s="14">
        <v>2302.16378197211</v>
      </c>
      <c r="E30" s="14">
        <v>2279.3792008575301</v>
      </c>
      <c r="F30" s="14">
        <v>2413.8611590135101</v>
      </c>
      <c r="G30" s="14">
        <v>2390.5364672314399</v>
      </c>
      <c r="H30" s="14">
        <v>2517.3902296773399</v>
      </c>
      <c r="I30" s="14">
        <v>2561.5383139715</v>
      </c>
      <c r="J30" s="14">
        <v>2623.9557773700999</v>
      </c>
      <c r="K30" s="14">
        <v>2617.9493262757501</v>
      </c>
      <c r="L30" s="14">
        <v>2621.6639606051699</v>
      </c>
      <c r="M30" s="14">
        <v>2858.8405567415298</v>
      </c>
      <c r="N30" s="14">
        <v>3006.0382889949201</v>
      </c>
      <c r="O30" s="14">
        <v>2845.1635865323901</v>
      </c>
      <c r="P30" s="14">
        <v>2932.0670858777198</v>
      </c>
      <c r="Q30" s="14">
        <v>2936.9641393246802</v>
      </c>
      <c r="R30" s="14">
        <v>2993.0536273458601</v>
      </c>
      <c r="S30" s="14">
        <v>3178.3916851199401</v>
      </c>
      <c r="T30" s="14">
        <v>3389.77629113785</v>
      </c>
      <c r="U30" s="14">
        <v>2797.8736070309201</v>
      </c>
      <c r="V30" s="14">
        <v>3429.0891203106098</v>
      </c>
      <c r="W30" s="14">
        <v>3625.3573754928102</v>
      </c>
      <c r="X30" s="14">
        <v>3657.2385902163301</v>
      </c>
      <c r="Y30" s="14">
        <v>3667.3456269396902</v>
      </c>
      <c r="Z30" s="14">
        <v>3606.3719223917501</v>
      </c>
      <c r="AA30" s="14">
        <v>3524.7824614800402</v>
      </c>
      <c r="AB30" s="14">
        <v>3730.7005905096798</v>
      </c>
      <c r="AC30" s="14">
        <v>3652.6048396610199</v>
      </c>
      <c r="AD30" s="14">
        <v>3539.8426180018901</v>
      </c>
      <c r="AE30" s="14">
        <v>3583.3197622278499</v>
      </c>
      <c r="AF30" s="14">
        <v>3011.16895498859</v>
      </c>
      <c r="AG30" s="12">
        <f t="shared" si="2"/>
        <v>2.5265822850997433E-2</v>
      </c>
    </row>
    <row r="31" spans="1:33" ht="12" customHeight="1" x14ac:dyDescent="0.2">
      <c r="A31" s="45" t="s">
        <v>47</v>
      </c>
      <c r="B31" s="18">
        <v>1838.61739022509</v>
      </c>
      <c r="C31" s="18">
        <v>1885.31240085831</v>
      </c>
      <c r="D31" s="18">
        <v>1873.1752635625901</v>
      </c>
      <c r="E31" s="18">
        <v>1855.2281306283301</v>
      </c>
      <c r="F31" s="18">
        <v>1966.90493407538</v>
      </c>
      <c r="G31" s="18">
        <v>1940.9045010299601</v>
      </c>
      <c r="H31" s="18">
        <v>2046.1288032882601</v>
      </c>
      <c r="I31" s="18">
        <v>2090.2678679037399</v>
      </c>
      <c r="J31" s="18">
        <v>2142.31867024433</v>
      </c>
      <c r="K31" s="18">
        <v>2136.8604692505701</v>
      </c>
      <c r="L31" s="18">
        <v>2139.29769691508</v>
      </c>
      <c r="M31" s="18">
        <v>2327.2830435197702</v>
      </c>
      <c r="N31" s="18">
        <v>2446.9269210441898</v>
      </c>
      <c r="O31" s="18">
        <v>2316.5467343933001</v>
      </c>
      <c r="P31" s="18">
        <v>2388.4299477168402</v>
      </c>
      <c r="Q31" s="18">
        <v>2392.9111518647201</v>
      </c>
      <c r="R31" s="18">
        <v>2419.1961872430102</v>
      </c>
      <c r="S31" s="18">
        <v>2571.07999579739</v>
      </c>
      <c r="T31" s="18">
        <v>2743.9071221061799</v>
      </c>
      <c r="U31" s="18">
        <v>2263.0588628738501</v>
      </c>
      <c r="V31" s="18">
        <v>2777.6732059297801</v>
      </c>
      <c r="W31" s="18">
        <v>3131.4612986410698</v>
      </c>
      <c r="X31" s="18">
        <v>2954.6936601095199</v>
      </c>
      <c r="Y31" s="18">
        <v>2960.86594280798</v>
      </c>
      <c r="Z31" s="18">
        <v>2913.2656748125401</v>
      </c>
      <c r="AA31" s="18">
        <v>2846.5979094313998</v>
      </c>
      <c r="AB31" s="18">
        <v>3006.3343209114801</v>
      </c>
      <c r="AC31" s="18">
        <v>2943.5889215632401</v>
      </c>
      <c r="AD31" s="18">
        <v>2850.7997932038702</v>
      </c>
      <c r="AE31" s="18">
        <v>2887.8414826684502</v>
      </c>
      <c r="AF31" s="18">
        <v>2421.9077462442001</v>
      </c>
      <c r="AG31" s="12">
        <f t="shared" si="2"/>
        <v>1.2117706232796843E-2</v>
      </c>
    </row>
    <row r="32" spans="1:33" ht="12" customHeight="1" x14ac:dyDescent="0.2">
      <c r="A32" s="45" t="s">
        <v>48</v>
      </c>
      <c r="B32" s="18">
        <v>325.15001074795498</v>
      </c>
      <c r="C32" s="18">
        <v>333.77042739805398</v>
      </c>
      <c r="D32" s="18">
        <v>331.92698800971698</v>
      </c>
      <c r="E32" s="18">
        <v>328.37011285180301</v>
      </c>
      <c r="F32" s="18">
        <v>347.19520533207702</v>
      </c>
      <c r="G32" s="18">
        <v>351.37020852936502</v>
      </c>
      <c r="H32" s="18">
        <v>369.75087796784197</v>
      </c>
      <c r="I32" s="18">
        <v>368.39139216135101</v>
      </c>
      <c r="J32" s="18">
        <v>377.48069824819902</v>
      </c>
      <c r="K32" s="18">
        <v>376.71125313463602</v>
      </c>
      <c r="L32" s="18">
        <v>377.51326379479599</v>
      </c>
      <c r="M32" s="18">
        <v>418.32712385669902</v>
      </c>
      <c r="N32" s="18">
        <v>438.79072059408702</v>
      </c>
      <c r="O32" s="18">
        <v>415.62049773641502</v>
      </c>
      <c r="P32" s="18">
        <v>427.90125544850002</v>
      </c>
      <c r="Q32" s="18">
        <v>429.18888352668802</v>
      </c>
      <c r="R32" s="18">
        <v>455.21964698223798</v>
      </c>
      <c r="S32" s="18">
        <v>482.681521395098</v>
      </c>
      <c r="T32" s="18">
        <v>514.69604970868795</v>
      </c>
      <c r="U32" s="18">
        <v>424.544417181548</v>
      </c>
      <c r="V32" s="18">
        <v>520.94519406528195</v>
      </c>
      <c r="W32" s="18">
        <v>362.82763138949298</v>
      </c>
      <c r="X32" s="18">
        <v>565.63538653504395</v>
      </c>
      <c r="Y32" s="18">
        <v>566.78113455408197</v>
      </c>
      <c r="Z32" s="18">
        <v>557.70671910199803</v>
      </c>
      <c r="AA32" s="18">
        <v>544.97735647276397</v>
      </c>
      <c r="AB32" s="18">
        <v>584.00227656201105</v>
      </c>
      <c r="AC32" s="18">
        <v>571.38200367515503</v>
      </c>
      <c r="AD32" s="18">
        <v>553.37046657148403</v>
      </c>
      <c r="AE32" s="18">
        <v>560.54706132070999</v>
      </c>
      <c r="AF32" s="18">
        <v>470.32787153521599</v>
      </c>
      <c r="AG32" s="12">
        <f t="shared" si="2"/>
        <v>9.585287407838905E-2</v>
      </c>
    </row>
    <row r="33" spans="1:33" ht="12" customHeight="1" x14ac:dyDescent="0.2">
      <c r="A33" s="45" t="s">
        <v>49</v>
      </c>
      <c r="B33" s="18">
        <v>1.0455620000000001</v>
      </c>
      <c r="C33" s="18">
        <v>0.80085600000000001</v>
      </c>
      <c r="D33" s="18">
        <v>0.4582676</v>
      </c>
      <c r="E33" s="69">
        <v>0.40042800000000001</v>
      </c>
      <c r="F33" s="69">
        <v>0.76081319999999997</v>
      </c>
      <c r="G33" s="69">
        <v>0.21356159999999999</v>
      </c>
      <c r="H33" s="69">
        <v>1.1345460000000001</v>
      </c>
      <c r="I33" s="69">
        <v>0.66737999999999997</v>
      </c>
      <c r="J33" s="69">
        <v>2.2245999999999998E-2</v>
      </c>
      <c r="K33" s="69"/>
      <c r="L33" s="69"/>
      <c r="M33" s="69"/>
      <c r="N33" s="69"/>
      <c r="O33" s="69"/>
      <c r="P33" s="69"/>
      <c r="Q33" s="69"/>
      <c r="R33" s="69"/>
      <c r="S33" s="69"/>
      <c r="T33" s="69"/>
      <c r="U33" s="69"/>
      <c r="V33" s="18"/>
      <c r="W33" s="18"/>
      <c r="X33" s="18"/>
      <c r="Y33" s="18"/>
      <c r="Z33" s="18">
        <v>0.34031930799999999</v>
      </c>
      <c r="AA33" s="18">
        <v>0.35148679999999999</v>
      </c>
      <c r="AB33" s="18">
        <v>0.30792913199999999</v>
      </c>
      <c r="AC33" s="18">
        <v>0.315270312</v>
      </c>
      <c r="AD33" s="18">
        <v>0.311444</v>
      </c>
      <c r="AE33" s="18">
        <v>0.48033563200000001</v>
      </c>
      <c r="AF33" s="18">
        <v>0.54765202800000001</v>
      </c>
      <c r="AG33" s="12" t="e">
        <f t="shared" si="2"/>
        <v>#DIV/0!</v>
      </c>
    </row>
    <row r="34" spans="1:33" ht="12" customHeight="1" x14ac:dyDescent="0.2">
      <c r="A34" s="45" t="s">
        <v>50</v>
      </c>
      <c r="B34" s="18">
        <v>95.713809175080797</v>
      </c>
      <c r="C34" s="18">
        <v>97.087009327213096</v>
      </c>
      <c r="D34" s="18">
        <v>96.253739733160103</v>
      </c>
      <c r="E34" s="18">
        <v>95.071961819628797</v>
      </c>
      <c r="F34" s="18">
        <v>98.654040572940502</v>
      </c>
      <c r="G34" s="18">
        <v>97.663568242558497</v>
      </c>
      <c r="H34" s="18">
        <v>99.8800458585809</v>
      </c>
      <c r="I34" s="18">
        <v>101.65444439469201</v>
      </c>
      <c r="J34" s="18">
        <v>103.536581815491</v>
      </c>
      <c r="K34" s="18">
        <v>103.69246862131899</v>
      </c>
      <c r="L34" s="18">
        <v>104.067960665119</v>
      </c>
      <c r="M34" s="18">
        <v>112.356961638334</v>
      </c>
      <c r="N34" s="18">
        <v>119.42496363880301</v>
      </c>
      <c r="O34" s="18">
        <v>112.32115533522899</v>
      </c>
      <c r="P34" s="18">
        <v>114.879472598061</v>
      </c>
      <c r="Q34" s="18">
        <v>114.084897649385</v>
      </c>
      <c r="R34" s="18">
        <v>117.925081903315</v>
      </c>
      <c r="S34" s="18">
        <v>123.844967570734</v>
      </c>
      <c r="T34" s="18">
        <v>129.890419533667</v>
      </c>
      <c r="U34" s="18">
        <v>109.450824919947</v>
      </c>
      <c r="V34" s="18">
        <v>129.7430189511</v>
      </c>
      <c r="W34" s="18">
        <v>130.23304532535499</v>
      </c>
      <c r="X34" s="18">
        <v>136.236118920547</v>
      </c>
      <c r="Y34" s="18">
        <v>139.033894777775</v>
      </c>
      <c r="Z34" s="18">
        <v>134.47687634240401</v>
      </c>
      <c r="AA34" s="18">
        <v>132.23451741277799</v>
      </c>
      <c r="AB34" s="18">
        <v>138.91052862545601</v>
      </c>
      <c r="AC34" s="18">
        <v>136.816100076102</v>
      </c>
      <c r="AD34" s="18">
        <v>135.03149560120801</v>
      </c>
      <c r="AE34" s="18">
        <v>134.111846413835</v>
      </c>
      <c r="AF34" s="18">
        <v>118.00649203066</v>
      </c>
      <c r="AG34" s="12">
        <f t="shared" si="2"/>
        <v>3.4374351575676254E-2</v>
      </c>
    </row>
    <row r="35" spans="1:33" ht="12" customHeight="1" x14ac:dyDescent="0.2">
      <c r="A35" s="45" t="s">
        <v>51</v>
      </c>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12" t="e">
        <f t="shared" si="2"/>
        <v>#DIV/0!</v>
      </c>
    </row>
    <row r="36" spans="1:33" ht="12.75" customHeight="1" x14ac:dyDescent="0.2">
      <c r="A36" s="45" t="s">
        <v>52</v>
      </c>
      <c r="B36" s="18">
        <v>0.14500191566812101</v>
      </c>
      <c r="C36" s="18">
        <v>9.2590963863802098E-2</v>
      </c>
      <c r="D36" s="18">
        <v>9.5615799920949804E-2</v>
      </c>
      <c r="E36" s="18">
        <v>4.0600667661498301E-2</v>
      </c>
      <c r="F36" s="18">
        <v>5.7384349995241002E-2</v>
      </c>
      <c r="G36" s="18">
        <v>2.6821437814785298E-2</v>
      </c>
      <c r="H36" s="18">
        <v>5.84248903543221E-2</v>
      </c>
      <c r="I36" s="18">
        <v>3.2721926594238303E-2</v>
      </c>
      <c r="J36" s="18">
        <v>5.5032418824333103E-3</v>
      </c>
      <c r="K36" s="18">
        <v>4.0374226558823202E-2</v>
      </c>
      <c r="L36" s="18">
        <v>1.6881655174258801E-2</v>
      </c>
      <c r="M36" s="18">
        <v>2.6811811999641E-2</v>
      </c>
      <c r="N36" s="18">
        <v>2.6998031811878001E-2</v>
      </c>
      <c r="O36" s="18">
        <v>1.22760693683477E-2</v>
      </c>
      <c r="P36" s="18">
        <v>2.0689748960192302E-2</v>
      </c>
      <c r="Q36" s="18">
        <v>1.4888551236358001E-2</v>
      </c>
      <c r="R36" s="18">
        <v>2.0001450681447701E-2</v>
      </c>
      <c r="S36" s="18">
        <v>2.2154556154632101E-2</v>
      </c>
      <c r="T36" s="18">
        <v>7.2893554128342294E-2</v>
      </c>
      <c r="U36" s="18">
        <v>5.3008728071754097E-3</v>
      </c>
      <c r="V36" s="18">
        <v>6.3771833846100804E-4</v>
      </c>
      <c r="W36" s="18">
        <v>1.1287855673087601E-3</v>
      </c>
      <c r="X36" s="18">
        <v>5.7518276089986997E-2</v>
      </c>
      <c r="Y36" s="18">
        <v>1.5966926974750498E-2</v>
      </c>
      <c r="Z36" s="18">
        <v>1.7715727367076099E-2</v>
      </c>
      <c r="AA36" s="18">
        <v>1.8495176419415799E-2</v>
      </c>
      <c r="AB36" s="18">
        <v>1.78528254039645E-2</v>
      </c>
      <c r="AC36" s="18">
        <v>2.1312941591609898E-2</v>
      </c>
      <c r="AD36" s="18">
        <v>3.7898657326080002E-3</v>
      </c>
      <c r="AE36" s="18">
        <v>3.3120899925838901E-2</v>
      </c>
      <c r="AF36" s="18">
        <v>3.2698124239110997E-2</v>
      </c>
      <c r="AG36" s="12">
        <f t="shared" si="2"/>
        <v>1.1961924783696771</v>
      </c>
    </row>
    <row r="37" spans="1:33" ht="12" customHeight="1" x14ac:dyDescent="0.2">
      <c r="A37" s="40" t="s">
        <v>53</v>
      </c>
      <c r="B37" s="18">
        <v>2.4773716273436198E-2</v>
      </c>
      <c r="C37" s="18">
        <v>2.9940435446319202E-2</v>
      </c>
      <c r="D37" s="18">
        <v>3.6184707406066802E-2</v>
      </c>
      <c r="E37" s="18">
        <v>4.37312627737226E-2</v>
      </c>
      <c r="F37" s="18">
        <v>6.6406732360097295E-2</v>
      </c>
      <c r="G37" s="18">
        <v>7.7744467153284702E-2</v>
      </c>
      <c r="H37" s="18">
        <v>0.110947833333333</v>
      </c>
      <c r="I37" s="18">
        <v>0.13465394258257901</v>
      </c>
      <c r="J37" s="18">
        <v>0.158493578137512</v>
      </c>
      <c r="K37" s="18">
        <v>0.18233321369244501</v>
      </c>
      <c r="L37" s="18">
        <v>0.206172849247378</v>
      </c>
      <c r="M37" s="18">
        <v>0.22973532999999999</v>
      </c>
      <c r="N37" s="18">
        <v>0.13253955000000001</v>
      </c>
      <c r="O37" s="18">
        <v>0.19285633140965899</v>
      </c>
      <c r="P37" s="18">
        <v>0.248687032032227</v>
      </c>
      <c r="Q37" s="18">
        <v>0.30451773265479498</v>
      </c>
      <c r="R37" s="18">
        <v>0.36034843327736299</v>
      </c>
      <c r="S37" s="18">
        <v>0.41617913389993</v>
      </c>
      <c r="T37" s="18">
        <v>0.47200983452249801</v>
      </c>
      <c r="U37" s="18">
        <v>0.40958947346992403</v>
      </c>
      <c r="V37" s="18">
        <v>0.34716911241734999</v>
      </c>
      <c r="W37" s="18">
        <v>0.28474875136477601</v>
      </c>
      <c r="X37" s="18">
        <v>0.222328390312202</v>
      </c>
      <c r="Y37" s="18">
        <v>0.16514325666666699</v>
      </c>
      <c r="Z37" s="18">
        <v>0.19939143277151899</v>
      </c>
      <c r="AA37" s="18">
        <v>0.20376285334699701</v>
      </c>
      <c r="AB37" s="18">
        <v>0.59032512000000004</v>
      </c>
      <c r="AC37" s="18">
        <v>0.124259092932931</v>
      </c>
      <c r="AD37" s="18">
        <v>0.124259092932931</v>
      </c>
      <c r="AE37" s="18">
        <v>0.124259092932931</v>
      </c>
      <c r="AF37" s="18">
        <v>0.124259092932931</v>
      </c>
      <c r="AG37" s="12">
        <f t="shared" si="2"/>
        <v>-0.59194792418281716</v>
      </c>
    </row>
    <row r="38" spans="1:33" x14ac:dyDescent="0.2">
      <c r="A38" s="40" t="s">
        <v>54</v>
      </c>
      <c r="B38" s="18">
        <v>0.190012617601096</v>
      </c>
      <c r="C38" s="18">
        <v>0.16451782466976</v>
      </c>
      <c r="D38" s="18">
        <v>0.21772255931675699</v>
      </c>
      <c r="E38" s="18">
        <v>0.224235627330506</v>
      </c>
      <c r="F38" s="18">
        <v>0.22237475075515001</v>
      </c>
      <c r="G38" s="18">
        <v>0.28006192459121299</v>
      </c>
      <c r="H38" s="18">
        <v>0.32658383897513599</v>
      </c>
      <c r="I38" s="18">
        <v>0.38985364253727101</v>
      </c>
      <c r="J38" s="18">
        <v>0.43358424205815799</v>
      </c>
      <c r="K38" s="18">
        <v>0.46242782897619</v>
      </c>
      <c r="L38" s="18">
        <v>0.56198472575778402</v>
      </c>
      <c r="M38" s="18">
        <v>0.61688058473081198</v>
      </c>
      <c r="N38" s="18">
        <v>0.73614613603312196</v>
      </c>
      <c r="O38" s="18">
        <v>0.47006666666666702</v>
      </c>
      <c r="P38" s="18">
        <v>0.58703333333333296</v>
      </c>
      <c r="Q38" s="18">
        <v>0.45979999999999999</v>
      </c>
      <c r="R38" s="18">
        <v>0.33236133333333301</v>
      </c>
      <c r="S38" s="18">
        <v>0.34686666666666699</v>
      </c>
      <c r="T38" s="18">
        <v>0.73779640066019703</v>
      </c>
      <c r="U38" s="18">
        <v>0.40461170929372098</v>
      </c>
      <c r="V38" s="18">
        <v>0.37989453369140602</v>
      </c>
      <c r="W38" s="18">
        <v>0.549522599955241</v>
      </c>
      <c r="X38" s="18">
        <v>0.39357798482437101</v>
      </c>
      <c r="Y38" s="18">
        <v>0.48354461621398898</v>
      </c>
      <c r="Z38" s="18">
        <v>0.365225666666667</v>
      </c>
      <c r="AA38" s="18">
        <v>0.39893333333333297</v>
      </c>
      <c r="AB38" s="18">
        <v>0.53735733333333302</v>
      </c>
      <c r="AC38" s="18">
        <v>0.35697200000000001</v>
      </c>
      <c r="AD38" s="18">
        <v>0.201369666666667</v>
      </c>
      <c r="AE38" s="18">
        <v>0.18165619999999999</v>
      </c>
      <c r="AF38" s="18">
        <v>0.222235933333333</v>
      </c>
      <c r="AG38" s="12">
        <f t="shared" si="2"/>
        <v>-0.51666826156299916</v>
      </c>
    </row>
    <row r="39" spans="1:33" ht="12" customHeight="1" x14ac:dyDescent="0.2">
      <c r="A39" s="40" t="s">
        <v>55</v>
      </c>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12" t="e">
        <f t="shared" si="2"/>
        <v>#DIV/0!</v>
      </c>
    </row>
    <row r="40" spans="1:33" ht="19.5" customHeight="1" thickBot="1" x14ac:dyDescent="0.25">
      <c r="A40" s="42" t="s">
        <v>56</v>
      </c>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12" t="e">
        <f t="shared" si="2"/>
        <v>#DIV/0!</v>
      </c>
    </row>
    <row r="41" spans="1:33" ht="13.5" customHeight="1" x14ac:dyDescent="0.2">
      <c r="A41" s="13" t="s">
        <v>72</v>
      </c>
      <c r="B41" s="14">
        <v>9440.3660937893001</v>
      </c>
      <c r="C41" s="14">
        <v>11083.198432445501</v>
      </c>
      <c r="D41" s="14">
        <v>13078.629483212801</v>
      </c>
      <c r="E41" s="14">
        <v>12719.0926237042</v>
      </c>
      <c r="F41" s="14">
        <v>13184.123648872301</v>
      </c>
      <c r="G41" s="14">
        <v>15449.7664926707</v>
      </c>
      <c r="H41" s="14">
        <v>17558.782789002202</v>
      </c>
      <c r="I41" s="14">
        <v>14742.920103824101</v>
      </c>
      <c r="J41" s="14">
        <v>16951.697942557301</v>
      </c>
      <c r="K41" s="14">
        <v>15195.219303092899</v>
      </c>
      <c r="L41" s="14">
        <v>16544.770357388701</v>
      </c>
      <c r="M41" s="14">
        <v>11403.659831468</v>
      </c>
      <c r="N41" s="14">
        <v>11239.7807066347</v>
      </c>
      <c r="O41" s="14">
        <v>12107.41481319</v>
      </c>
      <c r="P41" s="14">
        <v>4072.2218870911902</v>
      </c>
      <c r="Q41" s="14">
        <v>4808.22755773053</v>
      </c>
      <c r="R41" s="14">
        <v>10437.376925598899</v>
      </c>
      <c r="S41" s="14">
        <v>9540.0305582139099</v>
      </c>
      <c r="T41" s="14">
        <v>3593.8358221745698</v>
      </c>
      <c r="U41" s="14">
        <v>7874.1014549050296</v>
      </c>
      <c r="V41" s="14">
        <v>1829.6397463932899</v>
      </c>
      <c r="W41" s="14">
        <v>-744.01688077130905</v>
      </c>
      <c r="X41" s="14">
        <v>-3149.4071737986701</v>
      </c>
      <c r="Y41" s="14">
        <v>431.33050332334699</v>
      </c>
      <c r="Z41" s="14">
        <v>3430.46697505368</v>
      </c>
      <c r="AA41" s="14">
        <v>1755.69863849179</v>
      </c>
      <c r="AB41" s="14">
        <v>2941.9994466196099</v>
      </c>
      <c r="AC41" s="14">
        <v>4295.7570841587503</v>
      </c>
      <c r="AD41" s="14">
        <v>-424.20173091680101</v>
      </c>
      <c r="AE41" s="14">
        <v>26.376450126465901</v>
      </c>
      <c r="AF41" s="14">
        <v>368.27690658585999</v>
      </c>
      <c r="AG41" s="12">
        <f t="shared" ref="AG41:AG70" si="3">AF41/Q41-1</f>
        <v>-0.92340693069034241</v>
      </c>
    </row>
    <row r="42" spans="1:33" ht="13.5" customHeight="1" x14ac:dyDescent="0.2">
      <c r="A42" s="21" t="s">
        <v>73</v>
      </c>
      <c r="B42" s="18">
        <v>1907.20176856379</v>
      </c>
      <c r="C42" s="18">
        <v>3187.4705284635802</v>
      </c>
      <c r="D42" s="18">
        <v>3997.4415533548299</v>
      </c>
      <c r="E42" s="18">
        <v>1145.1621236317601</v>
      </c>
      <c r="F42" s="18">
        <v>580.87630085945898</v>
      </c>
      <c r="G42" s="18">
        <v>2077.3149841996901</v>
      </c>
      <c r="H42" s="18">
        <v>2067.9311373922901</v>
      </c>
      <c r="I42" s="18">
        <v>644.02068568444895</v>
      </c>
      <c r="J42" s="18">
        <v>3442.8966878207798</v>
      </c>
      <c r="K42" s="18">
        <v>2535.8567617399999</v>
      </c>
      <c r="L42" s="18">
        <v>2060.8827144578399</v>
      </c>
      <c r="M42" s="18">
        <v>439.13287978854999</v>
      </c>
      <c r="N42" s="18">
        <v>1421.86798132853</v>
      </c>
      <c r="O42" s="18">
        <v>465.67453467086602</v>
      </c>
      <c r="P42" s="18">
        <v>-1168.92428830535</v>
      </c>
      <c r="Q42" s="18">
        <v>-1094.6327428549801</v>
      </c>
      <c r="R42" s="18">
        <v>323.301481275588</v>
      </c>
      <c r="S42" s="18">
        <v>468.64046315090798</v>
      </c>
      <c r="T42" s="18">
        <v>366.25155920429398</v>
      </c>
      <c r="U42" s="18">
        <v>994.78837009643803</v>
      </c>
      <c r="V42" s="18">
        <v>-250.476399884421</v>
      </c>
      <c r="W42" s="18">
        <v>-766.01460033481999</v>
      </c>
      <c r="X42" s="18">
        <v>-2105.40878402813</v>
      </c>
      <c r="Y42" s="18">
        <v>-1259.2530447787699</v>
      </c>
      <c r="Z42" s="18">
        <v>741.77577858948405</v>
      </c>
      <c r="AA42" s="18">
        <v>-1032.3133046077301</v>
      </c>
      <c r="AB42" s="18">
        <v>-815.45088768109702</v>
      </c>
      <c r="AC42" s="18">
        <v>-577.38144351488097</v>
      </c>
      <c r="AD42" s="18">
        <v>-1725.0154489813101</v>
      </c>
      <c r="AE42" s="18">
        <v>-1363.0228599240199</v>
      </c>
      <c r="AF42" s="18">
        <v>-866.06593257759403</v>
      </c>
      <c r="AG42" s="12">
        <f t="shared" si="3"/>
        <v>-0.20880684573827624</v>
      </c>
    </row>
    <row r="43" spans="1:33" ht="13.5" customHeight="1" x14ac:dyDescent="0.2">
      <c r="A43" s="17" t="s">
        <v>80</v>
      </c>
      <c r="B43" s="18">
        <v>2853.8620167170898</v>
      </c>
      <c r="C43" s="18">
        <v>4280.6279231384196</v>
      </c>
      <c r="D43" s="18">
        <v>5287.2576287247502</v>
      </c>
      <c r="E43" s="18">
        <v>2565.1940782676402</v>
      </c>
      <c r="F43" s="18">
        <v>2055.6991227554699</v>
      </c>
      <c r="G43" s="18">
        <v>3686.5271645089101</v>
      </c>
      <c r="H43" s="18">
        <v>3745.1605719900499</v>
      </c>
      <c r="I43" s="18">
        <v>2062.9103958956098</v>
      </c>
      <c r="J43" s="18">
        <v>4902.7063239344297</v>
      </c>
      <c r="K43" s="18">
        <v>4115.9318647727596</v>
      </c>
      <c r="L43" s="18">
        <v>3606.27341073044</v>
      </c>
      <c r="M43" s="18">
        <v>2104.5519343497299</v>
      </c>
      <c r="N43" s="18">
        <v>3009.38375948261</v>
      </c>
      <c r="O43" s="18">
        <v>1961.8257776017699</v>
      </c>
      <c r="P43" s="18">
        <v>285.68336892329398</v>
      </c>
      <c r="Q43" s="18">
        <v>646.45845053046799</v>
      </c>
      <c r="R43" s="18">
        <v>1739.2272571803301</v>
      </c>
      <c r="S43" s="18">
        <v>1897.4274203687401</v>
      </c>
      <c r="T43" s="18">
        <v>2231.7590085422798</v>
      </c>
      <c r="U43" s="18">
        <v>2599.2049857142101</v>
      </c>
      <c r="V43" s="18">
        <v>1673.4705822416399</v>
      </c>
      <c r="W43" s="18">
        <v>1450.08357399022</v>
      </c>
      <c r="X43" s="18">
        <v>71.0820832309754</v>
      </c>
      <c r="Y43" s="18">
        <v>876.044623087167</v>
      </c>
      <c r="Z43" s="18">
        <v>2635.1683830531101</v>
      </c>
      <c r="AA43" s="18">
        <v>853.69013244652001</v>
      </c>
      <c r="AB43" s="18">
        <v>728.59307409213795</v>
      </c>
      <c r="AC43" s="18">
        <v>1087.2331553639999</v>
      </c>
      <c r="AD43" s="18">
        <v>-114.87469863529</v>
      </c>
      <c r="AE43" s="18">
        <v>124.515710309789</v>
      </c>
      <c r="AF43" s="18">
        <v>849.40943871417505</v>
      </c>
      <c r="AG43" s="12">
        <f t="shared" si="3"/>
        <v>0.31394281878003216</v>
      </c>
    </row>
    <row r="44" spans="1:33" ht="13.5" customHeight="1" x14ac:dyDescent="0.2">
      <c r="A44" s="17" t="s">
        <v>81</v>
      </c>
      <c r="B44" s="18">
        <v>-946.66024815330104</v>
      </c>
      <c r="C44" s="18">
        <v>-1093.1573946748399</v>
      </c>
      <c r="D44" s="18">
        <v>-1289.8160753699201</v>
      </c>
      <c r="E44" s="18">
        <v>-1420.0319546358801</v>
      </c>
      <c r="F44" s="18">
        <v>-1474.8228218960101</v>
      </c>
      <c r="G44" s="18">
        <v>-1609.21218030922</v>
      </c>
      <c r="H44" s="18">
        <v>-1677.22943459777</v>
      </c>
      <c r="I44" s="18">
        <v>-1418.88971021116</v>
      </c>
      <c r="J44" s="18">
        <v>-1459.80963611365</v>
      </c>
      <c r="K44" s="18">
        <v>-1580.0751030327599</v>
      </c>
      <c r="L44" s="18">
        <v>-1545.39069627259</v>
      </c>
      <c r="M44" s="18">
        <v>-1665.41905456118</v>
      </c>
      <c r="N44" s="18">
        <v>-1587.51577815408</v>
      </c>
      <c r="O44" s="18">
        <v>-1496.15124293091</v>
      </c>
      <c r="P44" s="18">
        <v>-1454.6076572286499</v>
      </c>
      <c r="Q44" s="18">
        <v>-1741.09119338545</v>
      </c>
      <c r="R44" s="18">
        <v>-1415.92577590474</v>
      </c>
      <c r="S44" s="18">
        <v>-1428.7869572178399</v>
      </c>
      <c r="T44" s="18">
        <v>-1865.50744933798</v>
      </c>
      <c r="U44" s="18">
        <v>-1604.41661561777</v>
      </c>
      <c r="V44" s="18">
        <v>-1923.94698212607</v>
      </c>
      <c r="W44" s="18">
        <v>-2216.09817432504</v>
      </c>
      <c r="X44" s="18">
        <v>-2176.4908672591</v>
      </c>
      <c r="Y44" s="18">
        <v>-2135.2976678659402</v>
      </c>
      <c r="Z44" s="18">
        <v>-1893.3926044636301</v>
      </c>
      <c r="AA44" s="18">
        <v>-1886.0034370542501</v>
      </c>
      <c r="AB44" s="18">
        <v>-1544.04396177323</v>
      </c>
      <c r="AC44" s="18">
        <v>-1664.6145988788801</v>
      </c>
      <c r="AD44" s="18">
        <v>-1610.14075034602</v>
      </c>
      <c r="AE44" s="18">
        <v>-1487.5385702338101</v>
      </c>
      <c r="AF44" s="18">
        <v>-1715.47537129177</v>
      </c>
      <c r="AG44" s="12">
        <f t="shared" si="3"/>
        <v>-1.4712510287224867E-2</v>
      </c>
    </row>
    <row r="45" spans="1:33" ht="13.5" customHeight="1" x14ac:dyDescent="0.2">
      <c r="A45" s="32" t="s">
        <v>94</v>
      </c>
      <c r="B45" s="38">
        <f>B44-B46</f>
        <v>15.005949819248826</v>
      </c>
      <c r="C45" s="38">
        <f t="shared" ref="C45:AF45" si="4">C44-C46</f>
        <v>20.06440085580266</v>
      </c>
      <c r="D45" s="38">
        <f t="shared" si="4"/>
        <v>-1.9208824114421077</v>
      </c>
      <c r="E45" s="38">
        <f t="shared" si="4"/>
        <v>-32.368527070796063</v>
      </c>
      <c r="F45" s="38">
        <f t="shared" si="4"/>
        <v>-47.822129898406047</v>
      </c>
      <c r="G45" s="38">
        <f t="shared" si="4"/>
        <v>-57.641815575239889</v>
      </c>
      <c r="H45" s="38">
        <f t="shared" si="4"/>
        <v>-33.126853100187645</v>
      </c>
      <c r="I45" s="38">
        <f t="shared" si="4"/>
        <v>7.6346012828500989</v>
      </c>
      <c r="J45" s="38">
        <f t="shared" si="4"/>
        <v>20.556261497602009</v>
      </c>
      <c r="K45" s="38">
        <f t="shared" si="4"/>
        <v>5.4943989832670468</v>
      </c>
      <c r="L45" s="38">
        <f t="shared" si="4"/>
        <v>-5.3391201815447857</v>
      </c>
      <c r="M45" s="38">
        <f t="shared" si="4"/>
        <v>-21.483250985948644</v>
      </c>
      <c r="N45" s="38">
        <f t="shared" si="4"/>
        <v>-41.398513725931025</v>
      </c>
      <c r="O45" s="38">
        <f t="shared" si="4"/>
        <v>-38.941208124024342</v>
      </c>
      <c r="P45" s="38">
        <f t="shared" si="4"/>
        <v>-31.58540111380762</v>
      </c>
      <c r="Q45" s="38">
        <f t="shared" si="4"/>
        <v>-2.9016195089636767</v>
      </c>
      <c r="R45" s="38">
        <f t="shared" si="4"/>
        <v>13.38112993064442</v>
      </c>
      <c r="S45" s="38">
        <f t="shared" si="4"/>
        <v>-14.572432460823848</v>
      </c>
      <c r="T45" s="38">
        <f t="shared" si="4"/>
        <v>-34.118068205684267</v>
      </c>
      <c r="U45" s="38">
        <f t="shared" si="4"/>
        <v>-51.787225336137226</v>
      </c>
      <c r="V45" s="38">
        <f t="shared" si="4"/>
        <v>-67.706462269894701</v>
      </c>
      <c r="W45" s="38">
        <f t="shared" si="4"/>
        <v>-73.658627567936946</v>
      </c>
      <c r="X45" s="38">
        <f t="shared" si="4"/>
        <v>-82.717889864261451</v>
      </c>
      <c r="Y45" s="38">
        <f t="shared" si="4"/>
        <v>-86.810392739511371</v>
      </c>
      <c r="Z45" s="38">
        <f t="shared" si="4"/>
        <v>-66.364519050968738</v>
      </c>
      <c r="AA45" s="38">
        <f t="shared" si="4"/>
        <v>-71.02594517265652</v>
      </c>
      <c r="AB45" s="38">
        <f t="shared" si="4"/>
        <v>-51.834221272760715</v>
      </c>
      <c r="AC45" s="38">
        <f t="shared" si="4"/>
        <v>-40.838964895249774</v>
      </c>
      <c r="AD45" s="38">
        <f t="shared" si="4"/>
        <v>-38.69700921010849</v>
      </c>
      <c r="AE45" s="38">
        <f t="shared" si="4"/>
        <v>-57.142454756726238</v>
      </c>
      <c r="AF45" s="38">
        <f t="shared" si="4"/>
        <v>-46.929320260215945</v>
      </c>
      <c r="AG45" s="12">
        <f t="shared" si="3"/>
        <v>15.173492118881192</v>
      </c>
    </row>
    <row r="46" spans="1:33" ht="13.5" customHeight="1" x14ac:dyDescent="0.2">
      <c r="A46" s="32" t="s">
        <v>95</v>
      </c>
      <c r="B46" s="38">
        <v>-961.66619797254987</v>
      </c>
      <c r="C46" s="38">
        <v>-1113.2217955306426</v>
      </c>
      <c r="D46" s="38">
        <v>-1287.895192958478</v>
      </c>
      <c r="E46" s="38">
        <v>-1387.663427565084</v>
      </c>
      <c r="F46" s="38">
        <v>-1427.000691997604</v>
      </c>
      <c r="G46" s="38">
        <v>-1551.5703647339801</v>
      </c>
      <c r="H46" s="38">
        <v>-1644.1025814975824</v>
      </c>
      <c r="I46" s="38">
        <v>-1426.5243114940101</v>
      </c>
      <c r="J46" s="38">
        <v>-1480.365897611252</v>
      </c>
      <c r="K46" s="38">
        <v>-1585.5695020160269</v>
      </c>
      <c r="L46" s="38">
        <v>-1540.0515760910453</v>
      </c>
      <c r="M46" s="38">
        <v>-1643.9358035752314</v>
      </c>
      <c r="N46" s="38">
        <v>-1546.1172644281489</v>
      </c>
      <c r="O46" s="38">
        <v>-1457.2100348068857</v>
      </c>
      <c r="P46" s="38">
        <v>-1423.0222561148423</v>
      </c>
      <c r="Q46" s="38">
        <v>-1738.1895738764863</v>
      </c>
      <c r="R46" s="38">
        <v>-1429.3069058353844</v>
      </c>
      <c r="S46" s="38">
        <v>-1414.2145247570161</v>
      </c>
      <c r="T46" s="38">
        <v>-1831.3893811322957</v>
      </c>
      <c r="U46" s="38">
        <v>-1552.6293902816328</v>
      </c>
      <c r="V46" s="38">
        <v>-1856.2405198561753</v>
      </c>
      <c r="W46" s="38">
        <v>-2142.439546757103</v>
      </c>
      <c r="X46" s="38">
        <v>-2093.7729773948386</v>
      </c>
      <c r="Y46" s="38">
        <v>-2048.4872751264288</v>
      </c>
      <c r="Z46" s="38">
        <v>-1827.0280854126613</v>
      </c>
      <c r="AA46" s="38">
        <v>-1814.9774918815936</v>
      </c>
      <c r="AB46" s="38">
        <v>-1492.2097405004693</v>
      </c>
      <c r="AC46" s="38">
        <v>-1623.7756339836303</v>
      </c>
      <c r="AD46" s="38">
        <v>-1571.4437411359115</v>
      </c>
      <c r="AE46" s="38">
        <v>-1430.3961154770839</v>
      </c>
      <c r="AF46" s="38">
        <v>-1668.546051031554</v>
      </c>
      <c r="AG46" s="12">
        <f t="shared" si="3"/>
        <v>-4.0066701521868087E-2</v>
      </c>
    </row>
    <row r="47" spans="1:33" ht="13.5" customHeight="1" x14ac:dyDescent="0.2">
      <c r="A47" s="21" t="s">
        <v>74</v>
      </c>
      <c r="B47" s="18">
        <v>64.355744009758695</v>
      </c>
      <c r="C47" s="18">
        <v>42.506956131067497</v>
      </c>
      <c r="D47" s="18">
        <v>50.285190496833202</v>
      </c>
      <c r="E47" s="18">
        <v>43.166560849966302</v>
      </c>
      <c r="F47" s="18">
        <v>28.3873867220371</v>
      </c>
      <c r="G47" s="18">
        <v>27.175519093306601</v>
      </c>
      <c r="H47" s="18">
        <v>29.846174167435599</v>
      </c>
      <c r="I47" s="18">
        <v>31.021221768135899</v>
      </c>
      <c r="J47" s="18">
        <v>27.6511149122163</v>
      </c>
      <c r="K47" s="18">
        <v>23.524743427547801</v>
      </c>
      <c r="L47" s="18">
        <v>22.781591849835898</v>
      </c>
      <c r="M47" s="18">
        <v>19.402608078598298</v>
      </c>
      <c r="N47" s="18">
        <v>31.507168466390201</v>
      </c>
      <c r="O47" s="18">
        <v>22.648413192249699</v>
      </c>
      <c r="P47" s="18">
        <v>18.958560894531502</v>
      </c>
      <c r="Q47" s="18">
        <v>19.080972391421302</v>
      </c>
      <c r="R47" s="18">
        <v>9.8513855000827508</v>
      </c>
      <c r="S47" s="18">
        <v>62.012775944083302</v>
      </c>
      <c r="T47" s="18">
        <v>42.389525291538803</v>
      </c>
      <c r="U47" s="18">
        <v>11.126113521324299</v>
      </c>
      <c r="V47" s="18">
        <v>4.6539026269003001</v>
      </c>
      <c r="W47" s="18">
        <v>13.702772621285099</v>
      </c>
      <c r="X47" s="18">
        <v>8.9561321869357204</v>
      </c>
      <c r="Y47" s="18">
        <v>18.4940720055051</v>
      </c>
      <c r="Z47" s="18">
        <v>26.721378720387801</v>
      </c>
      <c r="AA47" s="18">
        <v>15.8580789126614</v>
      </c>
      <c r="AB47" s="18">
        <v>17.787979544581201</v>
      </c>
      <c r="AC47" s="18">
        <v>14.4669147743035</v>
      </c>
      <c r="AD47" s="18">
        <v>11.110830215199501</v>
      </c>
      <c r="AE47" s="18">
        <v>9.82032758256085</v>
      </c>
      <c r="AF47" s="18">
        <v>12.773464670285501</v>
      </c>
      <c r="AG47" s="12">
        <f t="shared" si="3"/>
        <v>-0.33056531877650119</v>
      </c>
    </row>
    <row r="48" spans="1:33" ht="13.5" customHeight="1" x14ac:dyDescent="0.2">
      <c r="A48" s="17" t="s">
        <v>82</v>
      </c>
      <c r="B48" s="18">
        <v>11.6401449052668</v>
      </c>
      <c r="C48" s="18">
        <v>11.725672185108101</v>
      </c>
      <c r="D48" s="18">
        <v>12.0841228721007</v>
      </c>
      <c r="E48" s="18">
        <v>13.125984145071</v>
      </c>
      <c r="F48" s="18">
        <v>11.0102659153145</v>
      </c>
      <c r="G48" s="18">
        <v>10.8776178697973</v>
      </c>
      <c r="H48" s="18">
        <v>10.535765701288099</v>
      </c>
      <c r="I48" s="18">
        <v>8.0493461946670308</v>
      </c>
      <c r="J48" s="18">
        <v>8.0971812622085508</v>
      </c>
      <c r="K48" s="18">
        <v>6.0305854561365901</v>
      </c>
      <c r="L48" s="18">
        <v>5.65246126526874</v>
      </c>
      <c r="M48" s="18">
        <v>2.1541067729646102</v>
      </c>
      <c r="N48" s="18">
        <v>13.6700255622416</v>
      </c>
      <c r="O48" s="18">
        <v>6.0402235036314798</v>
      </c>
      <c r="P48" s="18">
        <v>3.9080036555399902</v>
      </c>
      <c r="Q48" s="18">
        <v>3.6581623447325202</v>
      </c>
      <c r="R48" s="18">
        <v>-5.5574932097653003</v>
      </c>
      <c r="S48" s="18">
        <v>47.603871329662901</v>
      </c>
      <c r="T48" s="18">
        <v>26.0579629159148</v>
      </c>
      <c r="U48" s="18">
        <v>-6.8683560827595196</v>
      </c>
      <c r="V48" s="18">
        <v>-9.5913172636605193</v>
      </c>
      <c r="W48" s="18">
        <v>-5.0244631474982704</v>
      </c>
      <c r="X48" s="18">
        <v>-6.7784624080126896</v>
      </c>
      <c r="Y48" s="18">
        <v>5.3334694210615199</v>
      </c>
      <c r="Z48" s="18">
        <v>12.191873680595901</v>
      </c>
      <c r="AA48" s="18">
        <v>1.1558865604723001</v>
      </c>
      <c r="AB48" s="18">
        <v>3.30334652852205</v>
      </c>
      <c r="AC48" s="18">
        <v>0.89661299933193495</v>
      </c>
      <c r="AD48" s="18">
        <v>-2.3698475070562401</v>
      </c>
      <c r="AE48" s="18">
        <v>-2.1463323652519901</v>
      </c>
      <c r="AF48" s="18">
        <v>2.1708719915379899</v>
      </c>
      <c r="AG48" s="12">
        <f t="shared" si="3"/>
        <v>-0.40656761866681967</v>
      </c>
    </row>
    <row r="49" spans="1:33" ht="13.5" customHeight="1" x14ac:dyDescent="0.2">
      <c r="A49" s="17" t="s">
        <v>83</v>
      </c>
      <c r="B49" s="18">
        <v>52.715599104491901</v>
      </c>
      <c r="C49" s="18">
        <v>30.781283945959402</v>
      </c>
      <c r="D49" s="18">
        <v>38.201067624732502</v>
      </c>
      <c r="E49" s="18">
        <v>30.0405767048954</v>
      </c>
      <c r="F49" s="18">
        <v>17.377120806722601</v>
      </c>
      <c r="G49" s="18">
        <v>16.297901223509299</v>
      </c>
      <c r="H49" s="18">
        <v>19.3104084661475</v>
      </c>
      <c r="I49" s="18">
        <v>22.9718755734689</v>
      </c>
      <c r="J49" s="18">
        <v>19.5539336500077</v>
      </c>
      <c r="K49" s="18">
        <v>17.494157971411202</v>
      </c>
      <c r="L49" s="18">
        <v>17.1291305845672</v>
      </c>
      <c r="M49" s="18">
        <v>17.248501305633699</v>
      </c>
      <c r="N49" s="18">
        <v>17.8371429041486</v>
      </c>
      <c r="O49" s="18">
        <v>16.6081896886182</v>
      </c>
      <c r="P49" s="18">
        <v>15.0505572389915</v>
      </c>
      <c r="Q49" s="18">
        <v>15.422810046688801</v>
      </c>
      <c r="R49" s="18">
        <v>15.4088787098481</v>
      </c>
      <c r="S49" s="18">
        <v>14.4089046144204</v>
      </c>
      <c r="T49" s="18">
        <v>16.331562375623999</v>
      </c>
      <c r="U49" s="18">
        <v>17.9944696040838</v>
      </c>
      <c r="V49" s="18">
        <v>14.245219890560801</v>
      </c>
      <c r="W49" s="18">
        <v>18.727235768783402</v>
      </c>
      <c r="X49" s="18">
        <v>15.734594594948399</v>
      </c>
      <c r="Y49" s="18">
        <v>13.160602584443501</v>
      </c>
      <c r="Z49" s="18">
        <v>14.5295050397919</v>
      </c>
      <c r="AA49" s="18">
        <v>14.702192352189099</v>
      </c>
      <c r="AB49" s="18">
        <v>14.484633016059099</v>
      </c>
      <c r="AC49" s="18">
        <v>13.5703017749716</v>
      </c>
      <c r="AD49" s="18">
        <v>13.480677722255701</v>
      </c>
      <c r="AE49" s="18">
        <v>11.966659947812801</v>
      </c>
      <c r="AF49" s="18">
        <v>10.6025926787475</v>
      </c>
      <c r="AG49" s="12">
        <f t="shared" si="3"/>
        <v>-0.31253820499307627</v>
      </c>
    </row>
    <row r="50" spans="1:33" ht="13.5" customHeight="1" x14ac:dyDescent="0.2">
      <c r="A50" s="15" t="s">
        <v>75</v>
      </c>
      <c r="B50" s="18">
        <v>6269.8052016132797</v>
      </c>
      <c r="C50" s="18">
        <v>6561.34500820006</v>
      </c>
      <c r="D50" s="18">
        <v>7506.7592266993697</v>
      </c>
      <c r="E50" s="18">
        <v>10112.742323705401</v>
      </c>
      <c r="F50" s="18">
        <v>11480.4290448623</v>
      </c>
      <c r="G50" s="18">
        <v>12334.1265121001</v>
      </c>
      <c r="H50" s="18">
        <v>14243.9591377245</v>
      </c>
      <c r="I50" s="18">
        <v>12729.469066687599</v>
      </c>
      <c r="J50" s="18">
        <v>12053.795599577899</v>
      </c>
      <c r="K50" s="18">
        <v>11194.8921273547</v>
      </c>
      <c r="L50" s="18">
        <v>12933.340494591999</v>
      </c>
      <c r="M50" s="18">
        <v>9699.5985820213991</v>
      </c>
      <c r="N50" s="18">
        <v>8576.6490367078204</v>
      </c>
      <c r="O50" s="18">
        <v>10581.9635799639</v>
      </c>
      <c r="P50" s="18">
        <v>4377.9171029025201</v>
      </c>
      <c r="Q50" s="18">
        <v>5195.4470675074199</v>
      </c>
      <c r="R50" s="18">
        <v>9173.0641875008096</v>
      </c>
      <c r="S50" s="18">
        <v>7908.3236637451</v>
      </c>
      <c r="T50" s="18">
        <v>2189.4769290796798</v>
      </c>
      <c r="U50" s="18">
        <v>5919.6707869807396</v>
      </c>
      <c r="V50" s="18">
        <v>1399.929570454</v>
      </c>
      <c r="W50" s="18">
        <v>-546.15036640721405</v>
      </c>
      <c r="X50" s="18">
        <v>-1366.5053541883799</v>
      </c>
      <c r="Y50" s="18">
        <v>1241.25091672543</v>
      </c>
      <c r="Z50" s="18">
        <v>1939.331612515</v>
      </c>
      <c r="AA50" s="18">
        <v>1794.15794527617</v>
      </c>
      <c r="AB50" s="18">
        <v>2245.9025037766601</v>
      </c>
      <c r="AC50" s="18">
        <v>3116.6672030242698</v>
      </c>
      <c r="AD50" s="18">
        <v>-179.825568680202</v>
      </c>
      <c r="AE50" s="18">
        <v>-248.373469622973</v>
      </c>
      <c r="AF50" s="18">
        <v>-119.568207410862</v>
      </c>
      <c r="AG50" s="12">
        <f t="shared" si="3"/>
        <v>-1.0230140363008695</v>
      </c>
    </row>
    <row r="51" spans="1:33" ht="13.5" customHeight="1" x14ac:dyDescent="0.2">
      <c r="A51" s="17" t="s">
        <v>84</v>
      </c>
      <c r="B51" s="18">
        <v>5559.03152717378</v>
      </c>
      <c r="C51" s="18">
        <v>6134.6471186707804</v>
      </c>
      <c r="D51" s="18">
        <v>6904.7135866953804</v>
      </c>
      <c r="E51" s="18">
        <v>9626.9167717222899</v>
      </c>
      <c r="F51" s="18">
        <v>11143.0002628413</v>
      </c>
      <c r="G51" s="18">
        <v>12049.645819613101</v>
      </c>
      <c r="H51" s="18">
        <v>13874.0352393217</v>
      </c>
      <c r="I51" s="18">
        <v>12231.5510146002</v>
      </c>
      <c r="J51" s="18">
        <v>11644.409955711701</v>
      </c>
      <c r="K51" s="18">
        <v>10946.9872917057</v>
      </c>
      <c r="L51" s="18">
        <v>12637.389613891401</v>
      </c>
      <c r="M51" s="18">
        <v>9397.6640420991098</v>
      </c>
      <c r="N51" s="18">
        <v>8263.6380973185496</v>
      </c>
      <c r="O51" s="18">
        <v>10269.4593198642</v>
      </c>
      <c r="P51" s="18">
        <v>4099.4228955177396</v>
      </c>
      <c r="Q51" s="18">
        <v>4790.5195313533004</v>
      </c>
      <c r="R51" s="18">
        <v>8751.4638510720106</v>
      </c>
      <c r="S51" s="18">
        <v>7475.44894080432</v>
      </c>
      <c r="T51" s="18">
        <v>1814.44038669824</v>
      </c>
      <c r="U51" s="18">
        <v>5568.3937814728097</v>
      </c>
      <c r="V51" s="18">
        <v>1115.30412460615</v>
      </c>
      <c r="W51" s="18">
        <v>-754.55486000150404</v>
      </c>
      <c r="X51" s="18">
        <v>-1611.6463039325399</v>
      </c>
      <c r="Y51" s="18">
        <v>991.77118780076103</v>
      </c>
      <c r="Z51" s="18">
        <v>1686.3008897004299</v>
      </c>
      <c r="AA51" s="18">
        <v>1437.09919418254</v>
      </c>
      <c r="AB51" s="18">
        <v>1886.0320651907</v>
      </c>
      <c r="AC51" s="18">
        <v>2830.5279028393002</v>
      </c>
      <c r="AD51" s="18">
        <v>-394.51884157882301</v>
      </c>
      <c r="AE51" s="18">
        <v>-451.09527037878701</v>
      </c>
      <c r="AF51" s="18">
        <v>-305.08777246397699</v>
      </c>
      <c r="AG51" s="12">
        <f t="shared" si="3"/>
        <v>-1.0636857381474429</v>
      </c>
    </row>
    <row r="52" spans="1:33" ht="13.5" customHeight="1" x14ac:dyDescent="0.2">
      <c r="A52" s="17" t="s">
        <v>85</v>
      </c>
      <c r="B52" s="18">
        <v>710.77367443950095</v>
      </c>
      <c r="C52" s="18">
        <v>426.69788952927399</v>
      </c>
      <c r="D52" s="18">
        <v>602.04564000399</v>
      </c>
      <c r="E52" s="18">
        <v>485.825551983129</v>
      </c>
      <c r="F52" s="18">
        <v>337.42878202105499</v>
      </c>
      <c r="G52" s="18">
        <v>284.48069248697698</v>
      </c>
      <c r="H52" s="18">
        <v>369.92389840284602</v>
      </c>
      <c r="I52" s="18">
        <v>497.91805208734701</v>
      </c>
      <c r="J52" s="18">
        <v>409.38564386628099</v>
      </c>
      <c r="K52" s="18">
        <v>247.90483564899299</v>
      </c>
      <c r="L52" s="18">
        <v>295.95088070058301</v>
      </c>
      <c r="M52" s="18">
        <v>301.934539922292</v>
      </c>
      <c r="N52" s="18">
        <v>313.01093938926903</v>
      </c>
      <c r="O52" s="18">
        <v>312.50426009974802</v>
      </c>
      <c r="P52" s="18">
        <v>278.49420738477698</v>
      </c>
      <c r="Q52" s="18">
        <v>404.92753615412499</v>
      </c>
      <c r="R52" s="18">
        <v>421.60033642880802</v>
      </c>
      <c r="S52" s="18">
        <v>432.87472294077901</v>
      </c>
      <c r="T52" s="18">
        <v>375.03654238144401</v>
      </c>
      <c r="U52" s="18">
        <v>351.27700550793099</v>
      </c>
      <c r="V52" s="18">
        <v>284.62544584784501</v>
      </c>
      <c r="W52" s="18">
        <v>208.40449359429101</v>
      </c>
      <c r="X52" s="18">
        <v>245.14094974416099</v>
      </c>
      <c r="Y52" s="18">
        <v>249.47972892466899</v>
      </c>
      <c r="Z52" s="18">
        <v>253.030722814569</v>
      </c>
      <c r="AA52" s="18">
        <v>357.05875109362802</v>
      </c>
      <c r="AB52" s="18">
        <v>359.87043858595501</v>
      </c>
      <c r="AC52" s="18">
        <v>286.139300184967</v>
      </c>
      <c r="AD52" s="18">
        <v>214.69327289862099</v>
      </c>
      <c r="AE52" s="18">
        <v>202.721800755814</v>
      </c>
      <c r="AF52" s="18">
        <v>185.519565053115</v>
      </c>
      <c r="AG52" s="12">
        <f t="shared" si="3"/>
        <v>-0.54184502537139911</v>
      </c>
    </row>
    <row r="53" spans="1:33" ht="13.5" customHeight="1" x14ac:dyDescent="0.2">
      <c r="A53" s="15" t="s">
        <v>76</v>
      </c>
      <c r="B53" s="18">
        <v>227.895059330848</v>
      </c>
      <c r="C53" s="18">
        <v>288.90086016542801</v>
      </c>
      <c r="D53" s="18">
        <v>266.05469989844801</v>
      </c>
      <c r="E53" s="18">
        <v>85.343551213166094</v>
      </c>
      <c r="F53" s="18">
        <v>-83.139492231991298</v>
      </c>
      <c r="G53" s="18">
        <v>-13.1575016109981</v>
      </c>
      <c r="H53" s="18">
        <v>155.25064550174901</v>
      </c>
      <c r="I53" s="18">
        <v>233.223086931578</v>
      </c>
      <c r="J53" s="18">
        <v>290.15059641328298</v>
      </c>
      <c r="K53" s="18">
        <v>424.42928456423101</v>
      </c>
      <c r="L53" s="18">
        <v>485.561406224395</v>
      </c>
      <c r="M53" s="18">
        <v>273.76092123148101</v>
      </c>
      <c r="N53" s="18">
        <v>248.59453324849201</v>
      </c>
      <c r="O53" s="18">
        <v>86.946362834773495</v>
      </c>
      <c r="P53" s="18">
        <v>-131.77268662653299</v>
      </c>
      <c r="Q53" s="18">
        <v>-156.60184751850699</v>
      </c>
      <c r="R53" s="18">
        <v>-95.572267476961997</v>
      </c>
      <c r="S53" s="18">
        <v>89.275481662615405</v>
      </c>
      <c r="T53" s="18">
        <v>226.34891155528399</v>
      </c>
      <c r="U53" s="18">
        <v>210.14756331667601</v>
      </c>
      <c r="V53" s="18">
        <v>35.419402441936803</v>
      </c>
      <c r="W53" s="18">
        <v>-84.790249417404198</v>
      </c>
      <c r="X53" s="18">
        <v>-292.79326834380902</v>
      </c>
      <c r="Y53" s="18">
        <v>-152.11168978008899</v>
      </c>
      <c r="Z53" s="18">
        <v>-68.405807082850401</v>
      </c>
      <c r="AA53" s="18">
        <v>202.244442102459</v>
      </c>
      <c r="AB53" s="18">
        <v>318.87518600408799</v>
      </c>
      <c r="AC53" s="18">
        <v>424.56983690515801</v>
      </c>
      <c r="AD53" s="18">
        <v>379.80864255345699</v>
      </c>
      <c r="AE53" s="18">
        <v>493.56886463867801</v>
      </c>
      <c r="AF53" s="18">
        <v>338.83866342763503</v>
      </c>
      <c r="AG53" s="12">
        <f t="shared" si="3"/>
        <v>-3.1636951849344661</v>
      </c>
    </row>
    <row r="54" spans="1:33" ht="12" customHeight="1" x14ac:dyDescent="0.2">
      <c r="A54" s="17" t="s">
        <v>86</v>
      </c>
      <c r="B54" s="18">
        <v>224.14314913121899</v>
      </c>
      <c r="C54" s="18">
        <v>284.49643325383198</v>
      </c>
      <c r="D54" s="18">
        <v>261.12009887610998</v>
      </c>
      <c r="E54" s="18">
        <v>85.151290040564803</v>
      </c>
      <c r="F54" s="18">
        <v>-83.348451404508594</v>
      </c>
      <c r="G54" s="18">
        <v>-13.243223485445499</v>
      </c>
      <c r="H54" s="18">
        <v>155.00325365550501</v>
      </c>
      <c r="I54" s="18">
        <v>232.67638288089401</v>
      </c>
      <c r="J54" s="18">
        <v>289.99993158710799</v>
      </c>
      <c r="K54" s="18">
        <v>424.71564438999798</v>
      </c>
      <c r="L54" s="18">
        <v>485.33856514181201</v>
      </c>
      <c r="M54" s="18">
        <v>273.774333104383</v>
      </c>
      <c r="N54" s="18">
        <v>248.44414442980201</v>
      </c>
      <c r="O54" s="18">
        <v>86.613550471574698</v>
      </c>
      <c r="P54" s="18">
        <v>-131.69963899883001</v>
      </c>
      <c r="Q54" s="18">
        <v>-156.54802558423199</v>
      </c>
      <c r="R54" s="18">
        <v>-95.708632880968196</v>
      </c>
      <c r="S54" s="18">
        <v>89.168439790907897</v>
      </c>
      <c r="T54" s="18">
        <v>226.29259300460001</v>
      </c>
      <c r="U54" s="18">
        <v>210.040081928185</v>
      </c>
      <c r="V54" s="18">
        <v>35.582939649599602</v>
      </c>
      <c r="W54" s="18">
        <v>-86.050045912272907</v>
      </c>
      <c r="X54" s="18">
        <v>-292.79868044187901</v>
      </c>
      <c r="Y54" s="18">
        <v>-152.36964377082501</v>
      </c>
      <c r="Z54" s="18">
        <v>-68.189748162453299</v>
      </c>
      <c r="AA54" s="18">
        <v>202.01492647739201</v>
      </c>
      <c r="AB54" s="18">
        <v>318.96852812326898</v>
      </c>
      <c r="AC54" s="18">
        <v>424.83227089858201</v>
      </c>
      <c r="AD54" s="18">
        <v>379.88148720720102</v>
      </c>
      <c r="AE54" s="18">
        <v>493.39317662732998</v>
      </c>
      <c r="AF54" s="18">
        <v>338.82190869284301</v>
      </c>
      <c r="AG54" s="12">
        <f t="shared" si="3"/>
        <v>-3.1643320471680876</v>
      </c>
    </row>
    <row r="55" spans="1:33" ht="12" customHeight="1" x14ac:dyDescent="0.2">
      <c r="A55" s="17" t="s">
        <v>87</v>
      </c>
      <c r="B55" s="18">
        <v>3.7519101996287398</v>
      </c>
      <c r="C55" s="18">
        <v>4.4044269115962296</v>
      </c>
      <c r="D55" s="18">
        <v>4.9346010223387102</v>
      </c>
      <c r="E55" s="18">
        <v>0.19226117260131001</v>
      </c>
      <c r="F55" s="18">
        <v>0.20895917251724799</v>
      </c>
      <c r="G55" s="18">
        <v>8.57218744473493E-2</v>
      </c>
      <c r="H55" s="18">
        <v>0.24739184624480301</v>
      </c>
      <c r="I55" s="18">
        <v>0.54670405068344796</v>
      </c>
      <c r="J55" s="18">
        <v>0.15066482617472801</v>
      </c>
      <c r="K55" s="18">
        <v>-0.286359825766347</v>
      </c>
      <c r="L55" s="18">
        <v>0.2228410825837</v>
      </c>
      <c r="M55" s="18">
        <v>-1.34118729023152E-2</v>
      </c>
      <c r="N55" s="18">
        <v>0.15038881869061901</v>
      </c>
      <c r="O55" s="18">
        <v>0.33281236319879398</v>
      </c>
      <c r="P55" s="18">
        <v>-7.3047627702962095E-2</v>
      </c>
      <c r="Q55" s="18">
        <v>-5.3821934274458298E-2</v>
      </c>
      <c r="R55" s="18">
        <v>0.13636540400622499</v>
      </c>
      <c r="S55" s="18">
        <v>0.107041871707547</v>
      </c>
      <c r="T55" s="18">
        <v>5.6318550683868498E-2</v>
      </c>
      <c r="U55" s="18">
        <v>0.107481388490877</v>
      </c>
      <c r="V55" s="18">
        <v>-0.16353720766276</v>
      </c>
      <c r="W55" s="18">
        <v>1.2597964948686999</v>
      </c>
      <c r="X55" s="18">
        <v>5.4120980703085096E-3</v>
      </c>
      <c r="Y55" s="18">
        <v>0.25795399073620801</v>
      </c>
      <c r="Z55" s="18">
        <v>-0.21605892039705599</v>
      </c>
      <c r="AA55" s="18">
        <v>0.22951562506697701</v>
      </c>
      <c r="AB55" s="18">
        <v>-9.3342119181352795E-2</v>
      </c>
      <c r="AC55" s="18">
        <v>-0.26243399342394003</v>
      </c>
      <c r="AD55" s="18">
        <v>-7.2844653744940799E-2</v>
      </c>
      <c r="AE55" s="18">
        <v>0.17568801134790801</v>
      </c>
      <c r="AF55" s="18">
        <v>1.67547347917343E-2</v>
      </c>
      <c r="AG55" s="12">
        <f t="shared" si="3"/>
        <v>-1.3112993804030826</v>
      </c>
    </row>
    <row r="56" spans="1:33" ht="12" customHeight="1" x14ac:dyDescent="0.2">
      <c r="A56" s="15" t="s">
        <v>77</v>
      </c>
      <c r="B56" s="18">
        <v>992.62672468410506</v>
      </c>
      <c r="C56" s="18">
        <v>1020.0942112835</v>
      </c>
      <c r="D56" s="18">
        <v>1273.86999230881</v>
      </c>
      <c r="E56" s="18">
        <v>1348.25093428531</v>
      </c>
      <c r="F56" s="18">
        <v>1192.33675391054</v>
      </c>
      <c r="G56" s="18">
        <v>1040.7525668099599</v>
      </c>
      <c r="H56" s="18">
        <v>1076.2494793282699</v>
      </c>
      <c r="I56" s="18">
        <v>1114.6459471163801</v>
      </c>
      <c r="J56" s="18">
        <v>1148.2130956138899</v>
      </c>
      <c r="K56" s="18">
        <v>1031.4351526491</v>
      </c>
      <c r="L56" s="18">
        <v>1061.0676396175099</v>
      </c>
      <c r="M56" s="18">
        <v>989.65971697253099</v>
      </c>
      <c r="N56" s="18">
        <v>979.47380866915205</v>
      </c>
      <c r="O56" s="18">
        <v>961.87791539717398</v>
      </c>
      <c r="P56" s="18">
        <v>994.33311917511105</v>
      </c>
      <c r="Q56" s="18">
        <v>887.91235462050997</v>
      </c>
      <c r="R56" s="18">
        <v>1065.63586217642</v>
      </c>
      <c r="S56" s="18">
        <v>1063.68500634513</v>
      </c>
      <c r="T56" s="18">
        <v>774.056699996112</v>
      </c>
      <c r="U56" s="18">
        <v>738.44822887130704</v>
      </c>
      <c r="V56" s="18">
        <v>645.87299800013602</v>
      </c>
      <c r="W56" s="18">
        <v>648.72830631072998</v>
      </c>
      <c r="X56" s="18">
        <v>615.02362979106101</v>
      </c>
      <c r="Y56" s="18">
        <v>591.63416962267797</v>
      </c>
      <c r="Z56" s="18">
        <v>798.80003234366404</v>
      </c>
      <c r="AA56" s="18">
        <v>792.62234495804205</v>
      </c>
      <c r="AB56" s="18">
        <v>1188.33667782265</v>
      </c>
      <c r="AC56" s="18">
        <v>1326.4396907196001</v>
      </c>
      <c r="AD56" s="18">
        <v>1098.09719578421</v>
      </c>
      <c r="AE56" s="18">
        <v>1146.1386178637899</v>
      </c>
      <c r="AF56" s="18">
        <v>1012.69536378411</v>
      </c>
      <c r="AG56" s="12">
        <f t="shared" si="3"/>
        <v>0.14053527751275818</v>
      </c>
    </row>
    <row r="57" spans="1:33" ht="12" customHeight="1" x14ac:dyDescent="0.2">
      <c r="A57" s="17" t="s">
        <v>88</v>
      </c>
      <c r="B57" s="18">
        <v>1.23260203811112</v>
      </c>
      <c r="C57" s="18">
        <v>1.3294845995161899</v>
      </c>
      <c r="D57" s="18">
        <v>1.3869344602287199</v>
      </c>
      <c r="E57" s="18">
        <v>1.34904826899619</v>
      </c>
      <c r="F57" s="18">
        <v>1.4023835695798601</v>
      </c>
      <c r="G57" s="18">
        <v>1.4434194540723799</v>
      </c>
      <c r="H57" s="18">
        <v>1.3958788191087701</v>
      </c>
      <c r="I57" s="18">
        <v>1.3518883627059699</v>
      </c>
      <c r="J57" s="18">
        <v>1.21715340535857</v>
      </c>
      <c r="K57" s="18">
        <v>1.2384892413527999</v>
      </c>
      <c r="L57" s="18">
        <v>1.21923111091362</v>
      </c>
      <c r="M57" s="18">
        <v>1.1656353165345801</v>
      </c>
      <c r="N57" s="18">
        <v>1.15214395994013</v>
      </c>
      <c r="O57" s="18">
        <v>0.86569570657681705</v>
      </c>
      <c r="P57" s="18">
        <v>0.818642565250009</v>
      </c>
      <c r="Q57" s="18">
        <v>0.755737716833488</v>
      </c>
      <c r="R57" s="18">
        <v>0.80446651381131595</v>
      </c>
      <c r="S57" s="18">
        <v>0.71245846619585995</v>
      </c>
      <c r="T57" s="18">
        <v>0.586335047590686</v>
      </c>
      <c r="U57" s="18">
        <v>0.22866055589933501</v>
      </c>
      <c r="V57" s="18">
        <v>-2.3839648413797199E-2</v>
      </c>
      <c r="W57" s="18">
        <v>-0.22831000157106199</v>
      </c>
      <c r="X57" s="18">
        <v>-0.206767950883878</v>
      </c>
      <c r="Y57" s="18">
        <v>0.109857499328099</v>
      </c>
      <c r="Z57" s="18">
        <v>0.22577430656101499</v>
      </c>
      <c r="AA57" s="18">
        <v>0.31023917563688003</v>
      </c>
      <c r="AB57" s="18">
        <v>0.49247152299566199</v>
      </c>
      <c r="AC57" s="18">
        <v>0.37478962441809099</v>
      </c>
      <c r="AD57" s="18">
        <v>0.22030985250856</v>
      </c>
      <c r="AE57" s="18">
        <v>0.219288792814786</v>
      </c>
      <c r="AF57" s="18">
        <v>0.23513485344286</v>
      </c>
      <c r="AG57" s="12">
        <f t="shared" si="3"/>
        <v>-0.68886711857115457</v>
      </c>
    </row>
    <row r="58" spans="1:33" ht="12" customHeight="1" x14ac:dyDescent="0.2">
      <c r="A58" s="17" t="s">
        <v>89</v>
      </c>
      <c r="B58" s="18">
        <v>991.394122645994</v>
      </c>
      <c r="C58" s="18">
        <v>1018.76472668398</v>
      </c>
      <c r="D58" s="18">
        <v>1272.4830578485801</v>
      </c>
      <c r="E58" s="18">
        <v>1346.9018860163101</v>
      </c>
      <c r="F58" s="18">
        <v>1190.93437034096</v>
      </c>
      <c r="G58" s="18">
        <v>1039.30914735588</v>
      </c>
      <c r="H58" s="18">
        <v>1074.8536005091601</v>
      </c>
      <c r="I58" s="18">
        <v>1113.29405875368</v>
      </c>
      <c r="J58" s="18">
        <v>1146.9959422085301</v>
      </c>
      <c r="K58" s="18">
        <v>1030.1966634077401</v>
      </c>
      <c r="L58" s="18">
        <v>1059.84840850659</v>
      </c>
      <c r="M58" s="18">
        <v>988.49408165599698</v>
      </c>
      <c r="N58" s="18">
        <v>978.32166470921197</v>
      </c>
      <c r="O58" s="18">
        <v>961.01221969059804</v>
      </c>
      <c r="P58" s="18">
        <v>993.51447660986105</v>
      </c>
      <c r="Q58" s="18">
        <v>887.15661690367597</v>
      </c>
      <c r="R58" s="18">
        <v>1064.83139566261</v>
      </c>
      <c r="S58" s="18">
        <v>1062.9725478789301</v>
      </c>
      <c r="T58" s="18">
        <v>773.47036494852102</v>
      </c>
      <c r="U58" s="18">
        <v>738.21956831540695</v>
      </c>
      <c r="V58" s="18">
        <v>645.89683764854999</v>
      </c>
      <c r="W58" s="18">
        <v>648.95661631230098</v>
      </c>
      <c r="X58" s="18">
        <v>615.23039774194501</v>
      </c>
      <c r="Y58" s="18">
        <v>591.52431212335</v>
      </c>
      <c r="Z58" s="18">
        <v>798.57425803710305</v>
      </c>
      <c r="AA58" s="18">
        <v>792.31210578240598</v>
      </c>
      <c r="AB58" s="18">
        <v>1187.8442062996501</v>
      </c>
      <c r="AC58" s="18">
        <v>1326.0649010951799</v>
      </c>
      <c r="AD58" s="18">
        <v>1097.8768859316999</v>
      </c>
      <c r="AE58" s="18">
        <v>1145.91932907098</v>
      </c>
      <c r="AF58" s="18">
        <v>1012.46022893067</v>
      </c>
      <c r="AG58" s="12">
        <f t="shared" si="3"/>
        <v>0.14124181642732325</v>
      </c>
    </row>
    <row r="59" spans="1:33" ht="12" customHeight="1" x14ac:dyDescent="0.2">
      <c r="A59" s="15" t="s">
        <v>78</v>
      </c>
      <c r="B59" s="18">
        <v>-21.5184044124831</v>
      </c>
      <c r="C59" s="18">
        <v>-17.119131798138699</v>
      </c>
      <c r="D59" s="18">
        <v>-15.7811795454727</v>
      </c>
      <c r="E59" s="18">
        <v>-15.5728699814166</v>
      </c>
      <c r="F59" s="18">
        <v>-14.766345250108801</v>
      </c>
      <c r="G59" s="18">
        <v>-16.445587921420699</v>
      </c>
      <c r="H59" s="18">
        <v>-14.453785112099499</v>
      </c>
      <c r="I59" s="18">
        <v>-9.4599043639942195</v>
      </c>
      <c r="J59" s="18">
        <v>-11.009151780840501</v>
      </c>
      <c r="K59" s="18">
        <v>-14.9187666426861</v>
      </c>
      <c r="L59" s="18">
        <v>-18.863489352915401</v>
      </c>
      <c r="M59" s="18">
        <v>-17.894876624528099</v>
      </c>
      <c r="N59" s="18">
        <v>-18.311821785694399</v>
      </c>
      <c r="O59" s="18">
        <v>-11.695992869028901</v>
      </c>
      <c r="P59" s="18">
        <v>-18.2899209490818</v>
      </c>
      <c r="Q59" s="18">
        <v>-42.978246415334397</v>
      </c>
      <c r="R59" s="18">
        <v>-38.903723377040798</v>
      </c>
      <c r="S59" s="18">
        <v>-51.906832633928502</v>
      </c>
      <c r="T59" s="18">
        <v>-4.6878029523403004</v>
      </c>
      <c r="U59" s="18">
        <v>-7.9607881457736299E-2</v>
      </c>
      <c r="V59" s="18">
        <v>-5.7597272452566202</v>
      </c>
      <c r="W59" s="18">
        <v>-9.4927435438857497</v>
      </c>
      <c r="X59" s="18">
        <v>-8.6795292163481506</v>
      </c>
      <c r="Y59" s="18">
        <v>-8.6839204714058091</v>
      </c>
      <c r="Z59" s="18">
        <v>-7.7560200320048596</v>
      </c>
      <c r="AA59" s="18">
        <v>-16.8708681498148</v>
      </c>
      <c r="AB59" s="18">
        <v>-13.4520128472699</v>
      </c>
      <c r="AC59" s="18">
        <v>-9.0051177496931505</v>
      </c>
      <c r="AD59" s="18">
        <v>-8.3773818081503801</v>
      </c>
      <c r="AE59" s="18">
        <v>-11.755030411566199</v>
      </c>
      <c r="AF59" s="18">
        <v>-10.3964453077164</v>
      </c>
      <c r="AG59" s="12">
        <f t="shared" si="3"/>
        <v>-0.75809982549667254</v>
      </c>
    </row>
    <row r="60" spans="1:33" ht="12" customHeight="1" x14ac:dyDescent="0.2">
      <c r="A60" s="17" t="s">
        <v>96</v>
      </c>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2" t="e">
        <f t="shared" si="3"/>
        <v>#DIV/0!</v>
      </c>
    </row>
    <row r="61" spans="1:33" ht="12" customHeight="1" x14ac:dyDescent="0.2">
      <c r="A61" s="33" t="s">
        <v>97</v>
      </c>
      <c r="B61" s="38">
        <v>1716.9383783316944</v>
      </c>
      <c r="C61" s="38">
        <v>1436.702433346293</v>
      </c>
      <c r="D61" s="38">
        <v>1873.983132799405</v>
      </c>
      <c r="E61" s="38">
        <v>1809.4666249072475</v>
      </c>
      <c r="F61" s="38">
        <v>1485.251754703196</v>
      </c>
      <c r="G61" s="38">
        <v>1281.0114936087882</v>
      </c>
      <c r="H61" s="38">
        <v>1391.4027305798488</v>
      </c>
      <c r="I61" s="38">
        <v>1553.023580086679</v>
      </c>
      <c r="J61" s="38">
        <v>1501.2411288623114</v>
      </c>
      <c r="K61" s="38">
        <v>1238.5135480247877</v>
      </c>
      <c r="L61" s="38">
        <v>1309.6602282875469</v>
      </c>
      <c r="M61" s="38">
        <v>1262.2108937260277</v>
      </c>
      <c r="N61" s="38">
        <v>1266.4254857347073</v>
      </c>
      <c r="O61" s="38">
        <v>1247.879231456754</v>
      </c>
      <c r="P61" s="38">
        <v>1253.3702037480739</v>
      </c>
      <c r="Q61" s="38">
        <v>1266.3701771371846</v>
      </c>
      <c r="R61" s="38">
        <v>1450.2480082111872</v>
      </c>
      <c r="S61" s="38">
        <v>1464.84618970871</v>
      </c>
      <c r="T61" s="38">
        <v>1113.0907924717903</v>
      </c>
      <c r="U61" s="38">
        <v>1053.2874440200567</v>
      </c>
      <c r="V61" s="38">
        <v>899.74195207569255</v>
      </c>
      <c r="W61" s="38">
        <v>834.91741767077986</v>
      </c>
      <c r="X61" s="38">
        <v>835.68907140900171</v>
      </c>
      <c r="Y61" s="38">
        <v>808.92384858516721</v>
      </c>
      <c r="Z61" s="38">
        <v>1015.7508548813018</v>
      </c>
      <c r="AA61" s="38">
        <v>1112.7609525841069</v>
      </c>
      <c r="AB61" s="38">
        <v>1510.512376679656</v>
      </c>
      <c r="AC61" s="38">
        <v>1570.0740189426299</v>
      </c>
      <c r="AD61" s="38">
        <v>1285.1814797756181</v>
      </c>
      <c r="AE61" s="38">
        <v>1316.4212704762979</v>
      </c>
      <c r="AF61" s="38">
        <v>1166.590491050034</v>
      </c>
      <c r="AG61" s="12">
        <f t="shared" si="3"/>
        <v>-7.8791879253440111E-2</v>
      </c>
    </row>
    <row r="62" spans="1:33" ht="12" customHeight="1" x14ac:dyDescent="0.2">
      <c r="A62" s="32" t="s">
        <v>98</v>
      </c>
      <c r="B62" s="38">
        <v>631.89296628689465</v>
      </c>
      <c r="C62" s="38">
        <v>304.41562333508546</v>
      </c>
      <c r="D62" s="38">
        <v>462.55010397480436</v>
      </c>
      <c r="E62" s="38">
        <v>362.98129015399911</v>
      </c>
      <c r="F62" s="38">
        <v>170.39032696076941</v>
      </c>
      <c r="G62" s="38">
        <v>168.74624763411566</v>
      </c>
      <c r="H62" s="38">
        <v>229.83839955214344</v>
      </c>
      <c r="I62" s="38">
        <v>321.10181473422358</v>
      </c>
      <c r="J62" s="38">
        <v>269.81001347167154</v>
      </c>
      <c r="K62" s="38">
        <v>173.47688295359055</v>
      </c>
      <c r="L62" s="38">
        <v>173.22445655211538</v>
      </c>
      <c r="M62" s="38">
        <v>169.20420276864516</v>
      </c>
      <c r="N62" s="38">
        <v>190.16813406239885</v>
      </c>
      <c r="O62" s="38">
        <v>188.12500852775565</v>
      </c>
      <c r="P62" s="38">
        <v>211.90540791369477</v>
      </c>
      <c r="Q62" s="38">
        <v>279.27326672798011</v>
      </c>
      <c r="R62" s="38">
        <v>352.27580988235923</v>
      </c>
      <c r="S62" s="38">
        <v>347.4224895368435</v>
      </c>
      <c r="T62" s="38">
        <v>268.45765652911183</v>
      </c>
      <c r="U62" s="38">
        <v>196.81482056418707</v>
      </c>
      <c r="V62" s="38">
        <v>186.60706417976385</v>
      </c>
      <c r="W62" s="38">
        <v>156.88583309843384</v>
      </c>
      <c r="X62" s="38">
        <v>136.07828655586346</v>
      </c>
      <c r="Y62" s="38">
        <v>144.30081066445905</v>
      </c>
      <c r="Z62" s="38">
        <v>163.53974113193493</v>
      </c>
      <c r="AA62" s="38">
        <v>192.56006104817487</v>
      </c>
      <c r="AB62" s="38">
        <v>254.62924608226024</v>
      </c>
      <c r="AC62" s="38">
        <v>217.61837915515935</v>
      </c>
      <c r="AD62" s="38">
        <v>107.92831747066917</v>
      </c>
      <c r="AE62" s="38">
        <v>87.830953607567679</v>
      </c>
      <c r="AF62" s="38">
        <v>73.940814147581861</v>
      </c>
      <c r="AG62" s="12">
        <f t="shared" si="3"/>
        <v>-0.73523848159944982</v>
      </c>
    </row>
    <row r="63" spans="1:33" ht="12" customHeight="1" thickBot="1" x14ac:dyDescent="0.25">
      <c r="A63" s="34" t="s">
        <v>99</v>
      </c>
      <c r="B63" s="39">
        <v>1085.0454120447996</v>
      </c>
      <c r="C63" s="39">
        <v>1132.2868100112075</v>
      </c>
      <c r="D63" s="39">
        <v>1411.4330288246006</v>
      </c>
      <c r="E63" s="39">
        <v>1446.4853347532483</v>
      </c>
      <c r="F63" s="39">
        <v>1314.8614277424265</v>
      </c>
      <c r="G63" s="39">
        <v>1112.2652459746726</v>
      </c>
      <c r="H63" s="39">
        <v>1161.5643310277053</v>
      </c>
      <c r="I63" s="39">
        <v>1231.9217653524554</v>
      </c>
      <c r="J63" s="39">
        <v>1231.4311153906399</v>
      </c>
      <c r="K63" s="39">
        <v>1065.0366650711971</v>
      </c>
      <c r="L63" s="39">
        <v>1136.4357717354314</v>
      </c>
      <c r="M63" s="39">
        <v>1093.0066909573825</v>
      </c>
      <c r="N63" s="39">
        <v>1076.2573516723085</v>
      </c>
      <c r="O63" s="39">
        <v>1059.7542229289984</v>
      </c>
      <c r="P63" s="39">
        <v>1041.4647958343792</v>
      </c>
      <c r="Q63" s="39">
        <v>987.09691040920438</v>
      </c>
      <c r="R63" s="39">
        <v>1097.972198328828</v>
      </c>
      <c r="S63" s="39">
        <v>1117.4237001718664</v>
      </c>
      <c r="T63" s="39">
        <v>844.63313594267845</v>
      </c>
      <c r="U63" s="39">
        <v>856.47262345586955</v>
      </c>
      <c r="V63" s="39">
        <v>713.13488789592873</v>
      </c>
      <c r="W63" s="39">
        <v>678.03158457234599</v>
      </c>
      <c r="X63" s="39">
        <v>699.61078485313828</v>
      </c>
      <c r="Y63" s="39">
        <v>664.62303792070816</v>
      </c>
      <c r="Z63" s="39">
        <v>852.21111374936697</v>
      </c>
      <c r="AA63" s="39">
        <v>920.2008915359321</v>
      </c>
      <c r="AB63" s="39">
        <v>1255.8831305973956</v>
      </c>
      <c r="AC63" s="39">
        <v>1352.4556397874705</v>
      </c>
      <c r="AD63" s="39">
        <v>1177.253162304949</v>
      </c>
      <c r="AE63" s="39">
        <v>1228.5903168687303</v>
      </c>
      <c r="AF63" s="39">
        <v>1092.649676902452</v>
      </c>
      <c r="AG63" s="12">
        <f t="shared" si="3"/>
        <v>0.10693252646236151</v>
      </c>
    </row>
    <row r="64" spans="1:33" ht="12.75" customHeight="1" x14ac:dyDescent="0.2">
      <c r="A64" s="13" t="s">
        <v>57</v>
      </c>
      <c r="B64" s="14">
        <v>147.46392895519699</v>
      </c>
      <c r="C64" s="14">
        <v>148.82765962668401</v>
      </c>
      <c r="D64" s="14">
        <v>149.69361750946001</v>
      </c>
      <c r="E64" s="14">
        <v>150.902658413588</v>
      </c>
      <c r="F64" s="14">
        <v>150.97826344132201</v>
      </c>
      <c r="G64" s="14">
        <v>150.90507674520401</v>
      </c>
      <c r="H64" s="14">
        <v>150.18212772525001</v>
      </c>
      <c r="I64" s="14">
        <v>149.700440187818</v>
      </c>
      <c r="J64" s="14">
        <v>148.82619537311899</v>
      </c>
      <c r="K64" s="14">
        <v>152.31248404835901</v>
      </c>
      <c r="L64" s="14">
        <v>156.03265988581001</v>
      </c>
      <c r="M64" s="14">
        <v>161.485547490415</v>
      </c>
      <c r="N64" s="14">
        <v>166.158277305929</v>
      </c>
      <c r="O64" s="14">
        <v>169.52727063723501</v>
      </c>
      <c r="P64" s="14">
        <v>167.980710554371</v>
      </c>
      <c r="Q64" s="14">
        <v>123.649085004516</v>
      </c>
      <c r="R64" s="14">
        <v>102.035744629489</v>
      </c>
      <c r="S64" s="14">
        <v>109.986686659577</v>
      </c>
      <c r="T64" s="14">
        <v>141.12491881025201</v>
      </c>
      <c r="U64" s="14">
        <v>154.75744924250901</v>
      </c>
      <c r="V64" s="14">
        <v>153.15548720193601</v>
      </c>
      <c r="W64" s="14">
        <v>163.50917575535101</v>
      </c>
      <c r="X64" s="14">
        <v>174.039401276186</v>
      </c>
      <c r="Y64" s="14">
        <v>150.06950017300301</v>
      </c>
      <c r="Z64" s="14">
        <v>90.076925239553802</v>
      </c>
      <c r="AA64" s="14">
        <v>174.38889073826201</v>
      </c>
      <c r="AB64" s="14">
        <v>202.886365175648</v>
      </c>
      <c r="AC64" s="14">
        <v>205.15949265957099</v>
      </c>
      <c r="AD64" s="14">
        <v>190.96700167174799</v>
      </c>
      <c r="AE64" s="14">
        <v>198.449842416015</v>
      </c>
      <c r="AF64" s="14">
        <v>196.943922907619</v>
      </c>
      <c r="AG64" s="12">
        <f t="shared" si="3"/>
        <v>0.5927649031970279</v>
      </c>
    </row>
    <row r="65" spans="1:33" x14ac:dyDescent="0.2">
      <c r="A65" s="15" t="s">
        <v>58</v>
      </c>
      <c r="B65" s="18" t="s">
        <v>100</v>
      </c>
      <c r="C65" s="18" t="s">
        <v>100</v>
      </c>
      <c r="D65" s="18" t="s">
        <v>100</v>
      </c>
      <c r="E65" s="18" t="s">
        <v>100</v>
      </c>
      <c r="F65" s="18" t="s">
        <v>100</v>
      </c>
      <c r="G65" s="18" t="s">
        <v>100</v>
      </c>
      <c r="H65" s="18" t="s">
        <v>100</v>
      </c>
      <c r="I65" s="18" t="s">
        <v>100</v>
      </c>
      <c r="J65" s="18" t="s">
        <v>100</v>
      </c>
      <c r="K65" s="18" t="s">
        <v>100</v>
      </c>
      <c r="L65" s="18" t="s">
        <v>100</v>
      </c>
      <c r="M65" s="18" t="s">
        <v>100</v>
      </c>
      <c r="N65" s="18" t="s">
        <v>100</v>
      </c>
      <c r="O65" s="18" t="s">
        <v>100</v>
      </c>
      <c r="P65" s="18" t="s">
        <v>100</v>
      </c>
      <c r="Q65" s="18" t="s">
        <v>100</v>
      </c>
      <c r="R65" s="18" t="s">
        <v>100</v>
      </c>
      <c r="S65" s="18" t="s">
        <v>100</v>
      </c>
      <c r="T65" s="18" t="s">
        <v>100</v>
      </c>
      <c r="U65" s="18" t="s">
        <v>100</v>
      </c>
      <c r="V65" s="18" t="s">
        <v>100</v>
      </c>
      <c r="W65" s="18" t="s">
        <v>100</v>
      </c>
      <c r="X65" s="18" t="s">
        <v>100</v>
      </c>
      <c r="Y65" s="18" t="s">
        <v>100</v>
      </c>
      <c r="Z65" s="18" t="s">
        <v>100</v>
      </c>
      <c r="AA65" s="18" t="s">
        <v>100</v>
      </c>
      <c r="AB65" s="18" t="s">
        <v>100</v>
      </c>
      <c r="AC65" s="18" t="s">
        <v>100</v>
      </c>
      <c r="AD65" s="18" t="s">
        <v>100</v>
      </c>
      <c r="AE65" s="18" t="s">
        <v>100</v>
      </c>
      <c r="AF65" s="18" t="s">
        <v>100</v>
      </c>
      <c r="AG65" s="12" t="e">
        <f t="shared" si="3"/>
        <v>#VALUE!</v>
      </c>
    </row>
    <row r="66" spans="1:33" ht="12.75" customHeight="1" x14ac:dyDescent="0.2">
      <c r="A66" s="15" t="s">
        <v>59</v>
      </c>
      <c r="B66" s="18" t="s">
        <v>100</v>
      </c>
      <c r="C66" s="18" t="s">
        <v>100</v>
      </c>
      <c r="D66" s="18" t="s">
        <v>100</v>
      </c>
      <c r="E66" s="18" t="s">
        <v>100</v>
      </c>
      <c r="F66" s="18" t="s">
        <v>100</v>
      </c>
      <c r="G66" s="18" t="s">
        <v>100</v>
      </c>
      <c r="H66" s="18" t="s">
        <v>100</v>
      </c>
      <c r="I66" s="18" t="s">
        <v>100</v>
      </c>
      <c r="J66" s="18" t="s">
        <v>100</v>
      </c>
      <c r="K66" s="18" t="s">
        <v>100</v>
      </c>
      <c r="L66" s="18" t="s">
        <v>100</v>
      </c>
      <c r="M66" s="18" t="s">
        <v>100</v>
      </c>
      <c r="N66" s="18" t="s">
        <v>100</v>
      </c>
      <c r="O66" s="18" t="s">
        <v>100</v>
      </c>
      <c r="P66" s="18" t="s">
        <v>100</v>
      </c>
      <c r="Q66" s="18" t="s">
        <v>100</v>
      </c>
      <c r="R66" s="18" t="s">
        <v>100</v>
      </c>
      <c r="S66" s="18" t="s">
        <v>100</v>
      </c>
      <c r="T66" s="18" t="s">
        <v>100</v>
      </c>
      <c r="U66" s="18" t="s">
        <v>100</v>
      </c>
      <c r="V66" s="18" t="s">
        <v>100</v>
      </c>
      <c r="W66" s="18" t="s">
        <v>100</v>
      </c>
      <c r="X66" s="18" t="s">
        <v>100</v>
      </c>
      <c r="Y66" s="18" t="s">
        <v>100</v>
      </c>
      <c r="Z66" s="18" t="s">
        <v>100</v>
      </c>
      <c r="AA66" s="18" t="s">
        <v>100</v>
      </c>
      <c r="AB66" s="18" t="s">
        <v>100</v>
      </c>
      <c r="AC66" s="18" t="s">
        <v>100</v>
      </c>
      <c r="AD66" s="18" t="s">
        <v>100</v>
      </c>
      <c r="AE66" s="18" t="s">
        <v>100</v>
      </c>
      <c r="AF66" s="18" t="s">
        <v>100</v>
      </c>
      <c r="AG66" s="12" t="e">
        <f t="shared" si="3"/>
        <v>#VALUE!</v>
      </c>
    </row>
    <row r="67" spans="1:33" ht="18" customHeight="1" x14ac:dyDescent="0.2">
      <c r="A67" s="15" t="s">
        <v>60</v>
      </c>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2" t="e">
        <f t="shared" si="3"/>
        <v>#DIV/0!</v>
      </c>
    </row>
    <row r="68" spans="1:33" ht="16.5" customHeight="1" x14ac:dyDescent="0.2">
      <c r="A68" s="15" t="s">
        <v>61</v>
      </c>
      <c r="B68" s="18" t="s">
        <v>100</v>
      </c>
      <c r="C68" s="18" t="s">
        <v>100</v>
      </c>
      <c r="D68" s="18" t="s">
        <v>100</v>
      </c>
      <c r="E68" s="18" t="s">
        <v>100</v>
      </c>
      <c r="F68" s="18" t="s">
        <v>100</v>
      </c>
      <c r="G68" s="18" t="s">
        <v>100</v>
      </c>
      <c r="H68" s="18" t="s">
        <v>100</v>
      </c>
      <c r="I68" s="18" t="s">
        <v>100</v>
      </c>
      <c r="J68" s="18" t="s">
        <v>100</v>
      </c>
      <c r="K68" s="18" t="s">
        <v>100</v>
      </c>
      <c r="L68" s="18" t="s">
        <v>100</v>
      </c>
      <c r="M68" s="18" t="s">
        <v>100</v>
      </c>
      <c r="N68" s="18" t="s">
        <v>100</v>
      </c>
      <c r="O68" s="18" t="s">
        <v>100</v>
      </c>
      <c r="P68" s="18" t="s">
        <v>100</v>
      </c>
      <c r="Q68" s="18" t="s">
        <v>100</v>
      </c>
      <c r="R68" s="18" t="s">
        <v>100</v>
      </c>
      <c r="S68" s="18" t="s">
        <v>100</v>
      </c>
      <c r="T68" s="18" t="s">
        <v>100</v>
      </c>
      <c r="U68" s="18" t="s">
        <v>100</v>
      </c>
      <c r="V68" s="18" t="s">
        <v>100</v>
      </c>
      <c r="W68" s="18" t="s">
        <v>100</v>
      </c>
      <c r="X68" s="18" t="s">
        <v>100</v>
      </c>
      <c r="Y68" s="18" t="s">
        <v>100</v>
      </c>
      <c r="Z68" s="18" t="s">
        <v>100</v>
      </c>
      <c r="AA68" s="18" t="s">
        <v>100</v>
      </c>
      <c r="AB68" s="18" t="s">
        <v>100</v>
      </c>
      <c r="AC68" s="18" t="s">
        <v>100</v>
      </c>
      <c r="AD68" s="18" t="s">
        <v>100</v>
      </c>
      <c r="AE68" s="18" t="s">
        <v>100</v>
      </c>
      <c r="AF68" s="18" t="s">
        <v>100</v>
      </c>
      <c r="AG68" s="12" t="e">
        <f t="shared" si="3"/>
        <v>#VALUE!</v>
      </c>
    </row>
    <row r="69" spans="1:33" ht="12" customHeight="1" thickBot="1" x14ac:dyDescent="0.25">
      <c r="A69" s="42" t="s">
        <v>62</v>
      </c>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12" t="e">
        <f t="shared" si="3"/>
        <v>#DIV/0!</v>
      </c>
    </row>
    <row r="70" spans="1:33" ht="12" customHeight="1" x14ac:dyDescent="0.2">
      <c r="A70" s="13" t="s">
        <v>63</v>
      </c>
      <c r="B70" s="14">
        <f t="shared" ref="B70:AF70" si="5">SUM(B64,B41,B10,B21,B30)</f>
        <v>16575.256364114801</v>
      </c>
      <c r="C70" s="14">
        <f t="shared" si="5"/>
        <v>17947.036678453536</v>
      </c>
      <c r="D70" s="14">
        <f t="shared" si="5"/>
        <v>19826.694943297112</v>
      </c>
      <c r="E70" s="14">
        <f t="shared" si="5"/>
        <v>19357.085510625235</v>
      </c>
      <c r="F70" s="14">
        <f t="shared" si="5"/>
        <v>19884.226778479817</v>
      </c>
      <c r="G70" s="14">
        <f t="shared" si="5"/>
        <v>22229.512343979426</v>
      </c>
      <c r="H70" s="14">
        <f t="shared" si="5"/>
        <v>24596.333734551026</v>
      </c>
      <c r="I70" s="14">
        <f t="shared" si="5"/>
        <v>22027.002485354547</v>
      </c>
      <c r="J70" s="14">
        <f t="shared" si="5"/>
        <v>24315.038900469925</v>
      </c>
      <c r="K70" s="14">
        <f t="shared" si="5"/>
        <v>22697.091659977348</v>
      </c>
      <c r="L70" s="14">
        <f t="shared" si="5"/>
        <v>24767.667387225109</v>
      </c>
      <c r="M70" s="14">
        <f t="shared" si="5"/>
        <v>19451.063368751871</v>
      </c>
      <c r="N70" s="14">
        <f t="shared" si="5"/>
        <v>19459.395297237887</v>
      </c>
      <c r="O70" s="14">
        <f t="shared" si="5"/>
        <v>19577.189617045729</v>
      </c>
      <c r="P70" s="14">
        <f t="shared" si="5"/>
        <v>11976.255272654476</v>
      </c>
      <c r="Q70" s="14">
        <f t="shared" si="5"/>
        <v>12731.928256054973</v>
      </c>
      <c r="R70" s="14">
        <f t="shared" si="5"/>
        <v>19094.629919738189</v>
      </c>
      <c r="S70" s="14">
        <f t="shared" si="5"/>
        <v>18858.564836079</v>
      </c>
      <c r="T70" s="14">
        <f t="shared" si="5"/>
        <v>13768.608497828178</v>
      </c>
      <c r="U70" s="14">
        <f t="shared" si="5"/>
        <v>18163.683656965713</v>
      </c>
      <c r="V70" s="14">
        <f t="shared" si="5"/>
        <v>12724.503651370122</v>
      </c>
      <c r="W70" s="14">
        <f t="shared" si="5"/>
        <v>10277.842237360908</v>
      </c>
      <c r="X70" s="14">
        <f>SUM(X64,X41,X10,X21,X30)</f>
        <v>7771.2345319332107</v>
      </c>
      <c r="Y70" s="14">
        <f t="shared" si="5"/>
        <v>11544.522613429321</v>
      </c>
      <c r="Z70" s="14">
        <f t="shared" si="5"/>
        <v>14442.206273507616</v>
      </c>
      <c r="AA70" s="14">
        <f t="shared" si="5"/>
        <v>11755.832525789028</v>
      </c>
      <c r="AB70" s="14">
        <f t="shared" si="5"/>
        <v>13126.217570070135</v>
      </c>
      <c r="AC70" s="14">
        <f t="shared" si="5"/>
        <v>14325.477755944828</v>
      </c>
      <c r="AD70" s="14">
        <f t="shared" si="5"/>
        <v>10237.564493827485</v>
      </c>
      <c r="AE70" s="14">
        <f t="shared" si="5"/>
        <v>17162.249771276282</v>
      </c>
      <c r="AF70" s="14">
        <f t="shared" si="5"/>
        <v>17345.021585266681</v>
      </c>
      <c r="AG70" s="12">
        <f t="shared" si="3"/>
        <v>0.36232479766117454</v>
      </c>
    </row>
    <row r="73" spans="1:33" x14ac:dyDescent="0.2">
      <c r="A73" s="59" t="s">
        <v>101</v>
      </c>
    </row>
    <row r="76" spans="1:33" ht="12.75" customHeight="1" x14ac:dyDescent="0.2">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row>
  </sheetData>
  <mergeCells count="1">
    <mergeCell ref="B8:Z8"/>
  </mergeCells>
  <phoneticPr fontId="12" type="noConversion"/>
  <dataValidations count="1">
    <dataValidation allowBlank="1" showInputMessage="1" showErrorMessage="1" sqref="A42 A47 V2:AF5 A6:AG6 C2:T5 B3:B5 A2:A5"/>
  </dataValidations>
  <pageMargins left="0.75" right="0.75" top="1" bottom="1" header="0.5" footer="0.5"/>
  <pageSetup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G76"/>
  <sheetViews>
    <sheetView zoomScale="80" zoomScaleNormal="80" workbookViewId="0">
      <pane xSplit="1" ySplit="9" topLeftCell="Y10" activePane="bottomRight" state="frozen"/>
      <selection activeCell="A7" sqref="A7"/>
      <selection pane="topRight" activeCell="A7" sqref="A7"/>
      <selection pane="bottomLeft" activeCell="A7" sqref="A7"/>
      <selection pane="bottomRight" activeCell="AG7" sqref="AG7"/>
    </sheetView>
  </sheetViews>
  <sheetFormatPr defaultColWidth="9.140625" defaultRowHeight="12.75" customHeight="1" x14ac:dyDescent="0.2"/>
  <cols>
    <col min="1" max="1" width="56.85546875" style="59" bestFit="1" customWidth="1"/>
    <col min="2" max="32" width="15.5703125" style="59" customWidth="1"/>
    <col min="33" max="33" width="18.5703125" style="59" customWidth="1"/>
    <col min="34" max="16384" width="9.140625" style="59"/>
  </cols>
  <sheetData>
    <row r="1" spans="1:33" ht="12.75" customHeight="1" x14ac:dyDescent="0.2">
      <c r="A1" s="58" t="s">
        <v>103</v>
      </c>
      <c r="B1" s="59" t="s">
        <v>110</v>
      </c>
    </row>
    <row r="2" spans="1:33" ht="17.25" customHeight="1" x14ac:dyDescent="0.2">
      <c r="A2" s="60" t="s">
        <v>112</v>
      </c>
      <c r="C2" s="61"/>
      <c r="D2" s="61"/>
      <c r="E2" s="61"/>
      <c r="F2" s="61"/>
      <c r="G2" s="61"/>
      <c r="H2" s="61"/>
      <c r="I2" s="61"/>
      <c r="J2" s="61"/>
      <c r="K2" s="61"/>
      <c r="L2" s="61"/>
      <c r="M2" s="61"/>
      <c r="N2" s="61"/>
      <c r="O2" s="61"/>
      <c r="P2" s="61"/>
      <c r="Q2" s="61"/>
      <c r="R2" s="61"/>
      <c r="S2" s="61"/>
      <c r="T2" s="61"/>
      <c r="U2" s="62"/>
      <c r="V2" s="63"/>
      <c r="W2" s="63"/>
      <c r="X2" s="63"/>
      <c r="Y2" s="63"/>
      <c r="Z2" s="63"/>
      <c r="AA2" s="63"/>
      <c r="AB2" s="63"/>
      <c r="AC2" s="63"/>
      <c r="AD2" s="63"/>
      <c r="AE2" s="63"/>
      <c r="AF2" s="63"/>
    </row>
    <row r="3" spans="1:33" ht="15.75" customHeight="1" x14ac:dyDescent="0.2">
      <c r="A3" s="60" t="s">
        <v>111</v>
      </c>
      <c r="B3" s="64" t="s">
        <v>108</v>
      </c>
      <c r="C3" s="61"/>
      <c r="D3" s="61"/>
      <c r="E3" s="61"/>
      <c r="F3" s="61"/>
      <c r="G3" s="61"/>
      <c r="H3" s="61"/>
      <c r="I3" s="61"/>
      <c r="J3" s="61"/>
      <c r="K3" s="61"/>
      <c r="L3" s="61"/>
      <c r="M3" s="61"/>
      <c r="N3" s="61"/>
      <c r="O3" s="61"/>
      <c r="P3" s="61"/>
      <c r="Q3" s="61"/>
      <c r="R3" s="61"/>
      <c r="S3" s="61"/>
      <c r="T3" s="61"/>
      <c r="U3" s="62"/>
      <c r="V3" s="65"/>
      <c r="W3" s="65"/>
      <c r="X3" s="65"/>
      <c r="Y3" s="65"/>
      <c r="Z3" s="65"/>
      <c r="AA3" s="65"/>
      <c r="AB3" s="65"/>
      <c r="AC3" s="65"/>
      <c r="AD3" s="65"/>
      <c r="AE3" s="65"/>
      <c r="AF3" s="65"/>
    </row>
    <row r="4" spans="1:33" ht="15.75" customHeight="1" x14ac:dyDescent="0.2">
      <c r="A4" s="60" t="s">
        <v>104</v>
      </c>
      <c r="B4" s="66">
        <v>2022</v>
      </c>
      <c r="C4" s="61"/>
      <c r="D4" s="61"/>
      <c r="E4" s="61"/>
      <c r="F4" s="61"/>
      <c r="G4" s="61"/>
      <c r="H4" s="61"/>
      <c r="I4" s="61"/>
      <c r="J4" s="61"/>
      <c r="K4" s="61"/>
      <c r="L4" s="61"/>
      <c r="M4" s="61"/>
      <c r="N4" s="61"/>
      <c r="O4" s="61"/>
      <c r="P4" s="61"/>
      <c r="Q4" s="61"/>
      <c r="R4" s="61"/>
      <c r="S4" s="61"/>
      <c r="T4" s="61"/>
      <c r="U4" s="62"/>
      <c r="V4" s="63"/>
      <c r="W4" s="63"/>
      <c r="X4" s="63"/>
      <c r="Y4" s="63"/>
      <c r="Z4" s="63"/>
      <c r="AA4" s="63"/>
      <c r="AB4" s="63"/>
      <c r="AC4" s="63"/>
      <c r="AD4" s="63"/>
      <c r="AE4" s="63"/>
      <c r="AF4" s="63"/>
    </row>
    <row r="5" spans="1:33" ht="15.75" customHeight="1" x14ac:dyDescent="0.2">
      <c r="A5" s="60" t="s">
        <v>105</v>
      </c>
      <c r="B5" s="67">
        <v>2020</v>
      </c>
      <c r="C5" s="61"/>
      <c r="D5" s="61"/>
      <c r="E5" s="61"/>
      <c r="F5" s="61"/>
      <c r="G5" s="61"/>
      <c r="H5" s="61"/>
      <c r="I5" s="61"/>
      <c r="J5" s="61"/>
      <c r="K5" s="61"/>
      <c r="L5" s="61"/>
      <c r="M5" s="61"/>
      <c r="N5" s="61"/>
      <c r="O5" s="61"/>
      <c r="P5" s="61"/>
      <c r="Q5" s="61"/>
      <c r="R5" s="61"/>
      <c r="S5" s="61"/>
      <c r="T5" s="61"/>
      <c r="U5" s="62"/>
      <c r="V5" s="63"/>
      <c r="W5" s="63"/>
      <c r="X5" s="63"/>
      <c r="Y5" s="63"/>
      <c r="Z5" s="63"/>
      <c r="AA5" s="63"/>
      <c r="AB5" s="63"/>
      <c r="AC5" s="63"/>
      <c r="AD5" s="63"/>
      <c r="AE5" s="63"/>
      <c r="AF5" s="63"/>
    </row>
    <row r="6" spans="1:33" ht="12.75" customHeight="1" thickBot="1"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ht="60" customHeight="1" x14ac:dyDescent="0.2">
      <c r="A7" s="6" t="s">
        <v>2</v>
      </c>
      <c r="B7" s="7" t="s">
        <v>3</v>
      </c>
      <c r="C7" s="7" t="s">
        <v>4</v>
      </c>
      <c r="D7" s="7" t="s">
        <v>5</v>
      </c>
      <c r="E7" s="7" t="s">
        <v>6</v>
      </c>
      <c r="F7" s="7" t="s">
        <v>7</v>
      </c>
      <c r="G7" s="7" t="s">
        <v>8</v>
      </c>
      <c r="H7" s="7" t="s">
        <v>9</v>
      </c>
      <c r="I7" s="7" t="s">
        <v>10</v>
      </c>
      <c r="J7" s="7" t="s">
        <v>11</v>
      </c>
      <c r="K7" s="7" t="s">
        <v>12</v>
      </c>
      <c r="L7" s="7" t="s">
        <v>13</v>
      </c>
      <c r="M7" s="7" t="s">
        <v>14</v>
      </c>
      <c r="N7" s="7" t="s">
        <v>15</v>
      </c>
      <c r="O7" s="7" t="s">
        <v>16</v>
      </c>
      <c r="P7" s="7" t="s">
        <v>17</v>
      </c>
      <c r="Q7" s="7" t="s">
        <v>18</v>
      </c>
      <c r="R7" s="7" t="s">
        <v>19</v>
      </c>
      <c r="S7" s="7" t="s">
        <v>20</v>
      </c>
      <c r="T7" s="7" t="s">
        <v>21</v>
      </c>
      <c r="U7" s="7" t="s">
        <v>22</v>
      </c>
      <c r="V7" s="7" t="s">
        <v>23</v>
      </c>
      <c r="W7" s="7" t="s">
        <v>1</v>
      </c>
      <c r="X7" s="7" t="s">
        <v>24</v>
      </c>
      <c r="Y7" s="7" t="s">
        <v>25</v>
      </c>
      <c r="Z7" s="7" t="s">
        <v>66</v>
      </c>
      <c r="AA7" s="7" t="s">
        <v>67</v>
      </c>
      <c r="AB7" s="7" t="s">
        <v>71</v>
      </c>
      <c r="AC7" s="7" t="s">
        <v>90</v>
      </c>
      <c r="AD7" s="7" t="s">
        <v>91</v>
      </c>
      <c r="AE7" s="7" t="s">
        <v>92</v>
      </c>
      <c r="AF7" s="7" t="s">
        <v>93</v>
      </c>
      <c r="AG7" s="8" t="s">
        <v>79</v>
      </c>
    </row>
    <row r="8" spans="1:33" ht="12.75" customHeight="1" thickBot="1" x14ac:dyDescent="0.25">
      <c r="A8" s="9"/>
      <c r="B8" s="79"/>
      <c r="C8" s="79"/>
      <c r="D8" s="79"/>
      <c r="E8" s="79"/>
      <c r="F8" s="79"/>
      <c r="G8" s="79"/>
      <c r="H8" s="79"/>
      <c r="I8" s="79"/>
      <c r="J8" s="79"/>
      <c r="K8" s="79"/>
      <c r="L8" s="79"/>
      <c r="M8" s="79"/>
      <c r="N8" s="79"/>
      <c r="O8" s="79"/>
      <c r="P8" s="79"/>
      <c r="Q8" s="79"/>
      <c r="R8" s="79"/>
      <c r="S8" s="79"/>
      <c r="T8" s="79"/>
      <c r="U8" s="79"/>
      <c r="V8" s="79"/>
      <c r="W8" s="79"/>
      <c r="X8" s="79"/>
      <c r="Y8" s="79"/>
      <c r="Z8" s="80"/>
      <c r="AA8" s="57"/>
      <c r="AB8" s="57"/>
      <c r="AC8" s="57"/>
      <c r="AD8" s="57"/>
      <c r="AE8" s="57"/>
      <c r="AF8" s="57"/>
      <c r="AG8" s="10" t="s">
        <v>26</v>
      </c>
    </row>
    <row r="9" spans="1:33" ht="15" customHeight="1" thickTop="1" thickBot="1" x14ac:dyDescent="0.25">
      <c r="A9" s="52" t="s">
        <v>102</v>
      </c>
      <c r="B9" s="44">
        <f>B70</f>
        <v>17888.213476465313</v>
      </c>
      <c r="C9" s="44">
        <f t="shared" ref="C9:AB9" si="0">C70</f>
        <v>21698.937725486572</v>
      </c>
      <c r="D9" s="44">
        <f t="shared" si="0"/>
        <v>16605.752272922349</v>
      </c>
      <c r="E9" s="44">
        <f t="shared" si="0"/>
        <v>14719.014731823452</v>
      </c>
      <c r="F9" s="44">
        <f t="shared" si="0"/>
        <v>15088.252738322662</v>
      </c>
      <c r="G9" s="44">
        <f t="shared" si="0"/>
        <v>17064.495845930684</v>
      </c>
      <c r="H9" s="44">
        <f t="shared" si="0"/>
        <v>15864.768699068027</v>
      </c>
      <c r="I9" s="44">
        <f t="shared" si="0"/>
        <v>13446.25806542258</v>
      </c>
      <c r="J9" s="44">
        <f t="shared" si="0"/>
        <v>14632.858635181539</v>
      </c>
      <c r="K9" s="44">
        <f t="shared" si="0"/>
        <v>14688.365247977657</v>
      </c>
      <c r="L9" s="44">
        <f t="shared" si="0"/>
        <v>17757.679389110432</v>
      </c>
      <c r="M9" s="44">
        <f t="shared" si="0"/>
        <v>16724.448111508606</v>
      </c>
      <c r="N9" s="44">
        <f t="shared" si="0"/>
        <v>13721.135052902842</v>
      </c>
      <c r="O9" s="44">
        <f t="shared" si="0"/>
        <v>14043.92945675111</v>
      </c>
      <c r="P9" s="44">
        <f t="shared" si="0"/>
        <v>14232.632439633238</v>
      </c>
      <c r="Q9" s="44">
        <f t="shared" si="0"/>
        <v>13442.125909193648</v>
      </c>
      <c r="R9" s="44">
        <f t="shared" si="0"/>
        <v>10491.554929249127</v>
      </c>
      <c r="S9" s="44">
        <f t="shared" si="0"/>
        <v>8872.9143410655342</v>
      </c>
      <c r="T9" s="44">
        <f t="shared" si="0"/>
        <v>11948.017507564104</v>
      </c>
      <c r="U9" s="44">
        <f t="shared" si="0"/>
        <v>11193.682999458941</v>
      </c>
      <c r="V9" s="44">
        <f t="shared" si="0"/>
        <v>9661.1581961155025</v>
      </c>
      <c r="W9" s="44">
        <f t="shared" si="0"/>
        <v>9602.6924218258227</v>
      </c>
      <c r="X9" s="44">
        <f t="shared" si="0"/>
        <v>3222.9146983984542</v>
      </c>
      <c r="Y9" s="44">
        <f t="shared" si="0"/>
        <v>410.55097462473691</v>
      </c>
      <c r="Z9" s="44">
        <f t="shared" si="0"/>
        <v>-673.52815106300022</v>
      </c>
      <c r="AA9" s="44">
        <f t="shared" si="0"/>
        <v>-1627.532486132453</v>
      </c>
      <c r="AB9" s="44">
        <f t="shared" si="0"/>
        <v>-2473.141386340701</v>
      </c>
      <c r="AC9" s="44">
        <f t="shared" ref="AC9:AF9" si="1">AC70</f>
        <v>-3154.6239840037788</v>
      </c>
      <c r="AD9" s="44">
        <f t="shared" si="1"/>
        <v>-3987.6822538901442</v>
      </c>
      <c r="AE9" s="44">
        <f t="shared" si="1"/>
        <v>-2508.8335061318653</v>
      </c>
      <c r="AF9" s="44">
        <f t="shared" si="1"/>
        <v>-3732.7352782152698</v>
      </c>
      <c r="AG9" s="12">
        <f>AF9/Q9-1</f>
        <v>-1.2776893553468571</v>
      </c>
    </row>
    <row r="10" spans="1:33" ht="12" customHeight="1" x14ac:dyDescent="0.2">
      <c r="A10" s="13" t="s">
        <v>27</v>
      </c>
      <c r="B10" s="14">
        <v>3697.47862279027</v>
      </c>
      <c r="C10" s="14">
        <v>3842.8583605871299</v>
      </c>
      <c r="D10" s="14">
        <v>3156.1671316207498</v>
      </c>
      <c r="E10" s="14">
        <v>3211.5130524095798</v>
      </c>
      <c r="F10" s="14">
        <v>3271.1553931295598</v>
      </c>
      <c r="G10" s="14">
        <v>3354.3744124346399</v>
      </c>
      <c r="H10" s="14">
        <v>3349.8496831788302</v>
      </c>
      <c r="I10" s="14">
        <v>3390.9837421730099</v>
      </c>
      <c r="J10" s="14">
        <v>3319.92987688429</v>
      </c>
      <c r="K10" s="14">
        <v>3322.8233177811098</v>
      </c>
      <c r="L10" s="14">
        <v>3293.1026715082298</v>
      </c>
      <c r="M10" s="14">
        <v>3284.66903726494</v>
      </c>
      <c r="N10" s="14">
        <v>3338.3052647586001</v>
      </c>
      <c r="O10" s="14">
        <v>3310.99484294278</v>
      </c>
      <c r="P10" s="14">
        <v>3595.3391671995901</v>
      </c>
      <c r="Q10" s="14">
        <v>3798.26163389986</v>
      </c>
      <c r="R10" s="14">
        <v>3908.7074910404799</v>
      </c>
      <c r="S10" s="14">
        <v>3969.3070166099301</v>
      </c>
      <c r="T10" s="14">
        <v>4248.9926537578804</v>
      </c>
      <c r="U10" s="14">
        <v>4135.9996996562904</v>
      </c>
      <c r="V10" s="14">
        <v>4178.1979481632798</v>
      </c>
      <c r="W10" s="14">
        <v>4228.7780981876804</v>
      </c>
      <c r="X10" s="14">
        <v>4041.3749547698899</v>
      </c>
      <c r="Y10" s="14">
        <v>4282.7648998868299</v>
      </c>
      <c r="Z10" s="14">
        <v>3887.67554478597</v>
      </c>
      <c r="AA10" s="14">
        <v>3469.0167952375</v>
      </c>
      <c r="AB10" s="14">
        <v>3789.8133795540102</v>
      </c>
      <c r="AC10" s="14">
        <v>3740.4756700108101</v>
      </c>
      <c r="AD10" s="14">
        <v>3819.7926773535401</v>
      </c>
      <c r="AE10" s="14">
        <v>3775.6453931779802</v>
      </c>
      <c r="AF10" s="14">
        <v>3348.5902759635201</v>
      </c>
      <c r="AG10" s="12">
        <f t="shared" ref="AG10:AG70" si="2">AF10/Q10-1</f>
        <v>-0.11838872654873978</v>
      </c>
    </row>
    <row r="11" spans="1:33" ht="12" customHeight="1" x14ac:dyDescent="0.2">
      <c r="A11" s="40" t="s">
        <v>28</v>
      </c>
      <c r="B11" s="16" t="s">
        <v>100</v>
      </c>
      <c r="C11" s="16" t="s">
        <v>100</v>
      </c>
      <c r="D11" s="16" t="s">
        <v>100</v>
      </c>
      <c r="E11" s="16" t="s">
        <v>100</v>
      </c>
      <c r="F11" s="16" t="s">
        <v>100</v>
      </c>
      <c r="G11" s="16" t="s">
        <v>100</v>
      </c>
      <c r="H11" s="16" t="s">
        <v>100</v>
      </c>
      <c r="I11" s="16" t="s">
        <v>100</v>
      </c>
      <c r="J11" s="16" t="s">
        <v>100</v>
      </c>
      <c r="K11" s="16" t="s">
        <v>100</v>
      </c>
      <c r="L11" s="16" t="s">
        <v>100</v>
      </c>
      <c r="M11" s="16" t="s">
        <v>100</v>
      </c>
      <c r="N11" s="16" t="s">
        <v>100</v>
      </c>
      <c r="O11" s="16" t="s">
        <v>100</v>
      </c>
      <c r="P11" s="16" t="s">
        <v>100</v>
      </c>
      <c r="Q11" s="16" t="s">
        <v>100</v>
      </c>
      <c r="R11" s="16" t="s">
        <v>100</v>
      </c>
      <c r="S11" s="16" t="s">
        <v>100</v>
      </c>
      <c r="T11" s="16" t="s">
        <v>100</v>
      </c>
      <c r="U11" s="16" t="s">
        <v>100</v>
      </c>
      <c r="V11" s="16" t="s">
        <v>100</v>
      </c>
      <c r="W11" s="16" t="s">
        <v>100</v>
      </c>
      <c r="X11" s="16" t="s">
        <v>100</v>
      </c>
      <c r="Y11" s="16" t="s">
        <v>100</v>
      </c>
      <c r="Z11" s="16" t="s">
        <v>100</v>
      </c>
      <c r="AA11" s="16" t="s">
        <v>100</v>
      </c>
      <c r="AB11" s="16" t="s">
        <v>100</v>
      </c>
      <c r="AC11" s="16" t="s">
        <v>100</v>
      </c>
      <c r="AD11" s="16" t="s">
        <v>100</v>
      </c>
      <c r="AE11" s="16" t="s">
        <v>100</v>
      </c>
      <c r="AF11" s="16" t="s">
        <v>100</v>
      </c>
      <c r="AG11" s="12" t="e">
        <f t="shared" si="2"/>
        <v>#VALUE!</v>
      </c>
    </row>
    <row r="12" spans="1:33" ht="12" customHeight="1" x14ac:dyDescent="0.2">
      <c r="A12" s="50" t="s">
        <v>29</v>
      </c>
      <c r="B12" s="18">
        <v>570.19636902697198</v>
      </c>
      <c r="C12" s="18">
        <v>756.18424638773695</v>
      </c>
      <c r="D12" s="18">
        <v>60.866114208814302</v>
      </c>
      <c r="E12" s="18">
        <v>57.329921240116498</v>
      </c>
      <c r="F12" s="18">
        <v>65.446043828472995</v>
      </c>
      <c r="G12" s="18">
        <v>66.914852059775995</v>
      </c>
      <c r="H12" s="18">
        <v>68.0774361096055</v>
      </c>
      <c r="I12" s="18">
        <v>67.523779497716305</v>
      </c>
      <c r="J12" s="18">
        <v>68.338503417755305</v>
      </c>
      <c r="K12" s="18">
        <v>69.591639731268202</v>
      </c>
      <c r="L12" s="18">
        <v>65.097803063263598</v>
      </c>
      <c r="M12" s="18">
        <v>112.148606065851</v>
      </c>
      <c r="N12" s="18">
        <v>113.04101985714399</v>
      </c>
      <c r="O12" s="18">
        <v>200.28459704463901</v>
      </c>
      <c r="P12" s="18">
        <v>336.71214040244701</v>
      </c>
      <c r="Q12" s="18">
        <v>503.01810762050599</v>
      </c>
      <c r="R12" s="18">
        <v>509.066112761044</v>
      </c>
      <c r="S12" s="18">
        <v>524.32851176069096</v>
      </c>
      <c r="T12" s="18">
        <v>669.58357412787097</v>
      </c>
      <c r="U12" s="18">
        <v>402.30869527222097</v>
      </c>
      <c r="V12" s="18">
        <v>523.48379091319305</v>
      </c>
      <c r="W12" s="18">
        <v>658.12828232552499</v>
      </c>
      <c r="X12" s="18">
        <v>671.44217865982398</v>
      </c>
      <c r="Y12" s="18">
        <v>731.868440873449</v>
      </c>
      <c r="Z12" s="18">
        <v>422.34927599028299</v>
      </c>
      <c r="AA12" s="18">
        <v>108.633809837204</v>
      </c>
      <c r="AB12" s="18">
        <v>484.19833516530002</v>
      </c>
      <c r="AC12" s="18">
        <v>442.78024718415998</v>
      </c>
      <c r="AD12" s="18">
        <v>467.79723862531802</v>
      </c>
      <c r="AE12" s="18">
        <v>329.80814176668503</v>
      </c>
      <c r="AF12" s="18">
        <v>143.706014967356</v>
      </c>
      <c r="AG12" s="12">
        <f t="shared" si="2"/>
        <v>-0.71431244165911278</v>
      </c>
    </row>
    <row r="13" spans="1:33" x14ac:dyDescent="0.2">
      <c r="A13" s="50" t="s">
        <v>30</v>
      </c>
      <c r="B13" s="18" t="s">
        <v>100</v>
      </c>
      <c r="C13" s="18" t="s">
        <v>100</v>
      </c>
      <c r="D13" s="18" t="s">
        <v>100</v>
      </c>
      <c r="E13" s="18" t="s">
        <v>100</v>
      </c>
      <c r="F13" s="18" t="s">
        <v>100</v>
      </c>
      <c r="G13" s="18" t="s">
        <v>100</v>
      </c>
      <c r="H13" s="18" t="s">
        <v>100</v>
      </c>
      <c r="I13" s="18" t="s">
        <v>100</v>
      </c>
      <c r="J13" s="18" t="s">
        <v>100</v>
      </c>
      <c r="K13" s="18" t="s">
        <v>100</v>
      </c>
      <c r="L13" s="18" t="s">
        <v>100</v>
      </c>
      <c r="M13" s="18" t="s">
        <v>100</v>
      </c>
      <c r="N13" s="18" t="s">
        <v>100</v>
      </c>
      <c r="O13" s="18" t="s">
        <v>100</v>
      </c>
      <c r="P13" s="18" t="s">
        <v>100</v>
      </c>
      <c r="Q13" s="18" t="s">
        <v>100</v>
      </c>
      <c r="R13" s="18" t="s">
        <v>100</v>
      </c>
      <c r="S13" s="18" t="s">
        <v>100</v>
      </c>
      <c r="T13" s="18" t="s">
        <v>100</v>
      </c>
      <c r="U13" s="18" t="s">
        <v>100</v>
      </c>
      <c r="V13" s="18" t="s">
        <v>100</v>
      </c>
      <c r="W13" s="18" t="s">
        <v>100</v>
      </c>
      <c r="X13" s="18" t="s">
        <v>100</v>
      </c>
      <c r="Y13" s="18" t="s">
        <v>100</v>
      </c>
      <c r="Z13" s="18" t="s">
        <v>100</v>
      </c>
      <c r="AA13" s="18" t="s">
        <v>100</v>
      </c>
      <c r="AB13" s="18" t="s">
        <v>100</v>
      </c>
      <c r="AC13" s="18" t="s">
        <v>100</v>
      </c>
      <c r="AD13" s="18" t="s">
        <v>100</v>
      </c>
      <c r="AE13" s="18" t="s">
        <v>100</v>
      </c>
      <c r="AF13" s="18" t="s">
        <v>100</v>
      </c>
      <c r="AG13" s="12" t="e">
        <f t="shared" si="2"/>
        <v>#VALUE!</v>
      </c>
    </row>
    <row r="14" spans="1:33" ht="12" customHeight="1" x14ac:dyDescent="0.2">
      <c r="A14" s="50" t="s">
        <v>31</v>
      </c>
      <c r="B14" s="18">
        <v>1531.0557249640101</v>
      </c>
      <c r="C14" s="18">
        <v>1487.3264731176801</v>
      </c>
      <c r="D14" s="18">
        <v>1499.84128837597</v>
      </c>
      <c r="E14" s="18">
        <v>1557.1167562211399</v>
      </c>
      <c r="F14" s="18">
        <v>1586.2298602471001</v>
      </c>
      <c r="G14" s="18">
        <v>1643.75629145421</v>
      </c>
      <c r="H14" s="18">
        <v>1669.90375025662</v>
      </c>
      <c r="I14" s="18">
        <v>1680.61823172653</v>
      </c>
      <c r="J14" s="18">
        <v>1666.2040282671701</v>
      </c>
      <c r="K14" s="18">
        <v>1659.05239868591</v>
      </c>
      <c r="L14" s="18">
        <v>1667.4297206741101</v>
      </c>
      <c r="M14" s="18">
        <v>1639.7312353473201</v>
      </c>
      <c r="N14" s="18">
        <v>1678.3213403806701</v>
      </c>
      <c r="O14" s="18">
        <v>1745.7313698242899</v>
      </c>
      <c r="P14" s="18">
        <v>1837.7511110514099</v>
      </c>
      <c r="Q14" s="18">
        <v>1847.6534282966099</v>
      </c>
      <c r="R14" s="18">
        <v>1857.9554695674501</v>
      </c>
      <c r="S14" s="18">
        <v>1890.59086809664</v>
      </c>
      <c r="T14" s="18">
        <v>1934.1521818762601</v>
      </c>
      <c r="U14" s="18">
        <v>1849.66205393884</v>
      </c>
      <c r="V14" s="18">
        <v>1875.2152655994801</v>
      </c>
      <c r="W14" s="18">
        <v>1916.9679028058999</v>
      </c>
      <c r="X14" s="18">
        <v>1761.7444483837901</v>
      </c>
      <c r="Y14" s="18">
        <v>1749.50220065697</v>
      </c>
      <c r="Z14" s="18">
        <v>1715.49341498119</v>
      </c>
      <c r="AA14" s="18">
        <v>1712.4856120655299</v>
      </c>
      <c r="AB14" s="18">
        <v>1710.13820493717</v>
      </c>
      <c r="AC14" s="18">
        <v>1656.9887768517799</v>
      </c>
      <c r="AD14" s="18">
        <v>1683.07714768145</v>
      </c>
      <c r="AE14" s="18">
        <v>1785.9002855634301</v>
      </c>
      <c r="AF14" s="18">
        <v>1656.19926306808</v>
      </c>
      <c r="AG14" s="12">
        <f t="shared" si="2"/>
        <v>-0.10362017156271319</v>
      </c>
    </row>
    <row r="15" spans="1:33" ht="12" customHeight="1" x14ac:dyDescent="0.2">
      <c r="A15" s="50" t="s">
        <v>32</v>
      </c>
      <c r="B15" s="18" t="s">
        <v>100</v>
      </c>
      <c r="C15" s="18" t="s">
        <v>100</v>
      </c>
      <c r="D15" s="18" t="s">
        <v>100</v>
      </c>
      <c r="E15" s="18" t="s">
        <v>100</v>
      </c>
      <c r="F15" s="18" t="s">
        <v>100</v>
      </c>
      <c r="G15" s="18" t="s">
        <v>100</v>
      </c>
      <c r="H15" s="18" t="s">
        <v>100</v>
      </c>
      <c r="I15" s="18" t="s">
        <v>100</v>
      </c>
      <c r="J15" s="18" t="s">
        <v>100</v>
      </c>
      <c r="K15" s="18" t="s">
        <v>100</v>
      </c>
      <c r="L15" s="18" t="s">
        <v>100</v>
      </c>
      <c r="M15" s="18" t="s">
        <v>100</v>
      </c>
      <c r="N15" s="18" t="s">
        <v>100</v>
      </c>
      <c r="O15" s="18" t="s">
        <v>100</v>
      </c>
      <c r="P15" s="18" t="s">
        <v>100</v>
      </c>
      <c r="Q15" s="18" t="s">
        <v>100</v>
      </c>
      <c r="R15" s="18" t="s">
        <v>100</v>
      </c>
      <c r="S15" s="18" t="s">
        <v>100</v>
      </c>
      <c r="T15" s="18" t="s">
        <v>100</v>
      </c>
      <c r="U15" s="18" t="s">
        <v>100</v>
      </c>
      <c r="V15" s="18" t="s">
        <v>100</v>
      </c>
      <c r="W15" s="18" t="s">
        <v>100</v>
      </c>
      <c r="X15" s="18" t="s">
        <v>100</v>
      </c>
      <c r="Y15" s="18" t="s">
        <v>100</v>
      </c>
      <c r="Z15" s="18" t="s">
        <v>100</v>
      </c>
      <c r="AA15" s="18" t="s">
        <v>100</v>
      </c>
      <c r="AB15" s="18" t="s">
        <v>100</v>
      </c>
      <c r="AC15" s="18" t="s">
        <v>100</v>
      </c>
      <c r="AD15" s="18" t="s">
        <v>100</v>
      </c>
      <c r="AE15" s="18" t="s">
        <v>100</v>
      </c>
      <c r="AF15" s="18" t="s">
        <v>100</v>
      </c>
      <c r="AG15" s="12"/>
    </row>
    <row r="16" spans="1:33" ht="12" customHeight="1" x14ac:dyDescent="0.2">
      <c r="A16" s="50" t="s">
        <v>113</v>
      </c>
      <c r="B16" s="18" t="s">
        <v>100</v>
      </c>
      <c r="C16" s="18" t="s">
        <v>100</v>
      </c>
      <c r="D16" s="18" t="s">
        <v>100</v>
      </c>
      <c r="E16" s="18" t="s">
        <v>100</v>
      </c>
      <c r="F16" s="18" t="s">
        <v>100</v>
      </c>
      <c r="G16" s="18" t="s">
        <v>100</v>
      </c>
      <c r="H16" s="18" t="s">
        <v>100</v>
      </c>
      <c r="I16" s="18" t="s">
        <v>100</v>
      </c>
      <c r="J16" s="18" t="s">
        <v>100</v>
      </c>
      <c r="K16" s="18" t="s">
        <v>100</v>
      </c>
      <c r="L16" s="18" t="s">
        <v>100</v>
      </c>
      <c r="M16" s="18" t="s">
        <v>100</v>
      </c>
      <c r="N16" s="18" t="s">
        <v>100</v>
      </c>
      <c r="O16" s="18" t="s">
        <v>100</v>
      </c>
      <c r="P16" s="18" t="s">
        <v>100</v>
      </c>
      <c r="Q16" s="18" t="s">
        <v>100</v>
      </c>
      <c r="R16" s="18" t="s">
        <v>100</v>
      </c>
      <c r="S16" s="18" t="s">
        <v>100</v>
      </c>
      <c r="T16" s="18" t="s">
        <v>100</v>
      </c>
      <c r="U16" s="18" t="s">
        <v>100</v>
      </c>
      <c r="V16" s="18" t="s">
        <v>100</v>
      </c>
      <c r="W16" s="18" t="s">
        <v>100</v>
      </c>
      <c r="X16" s="18" t="s">
        <v>100</v>
      </c>
      <c r="Y16" s="18" t="s">
        <v>100</v>
      </c>
      <c r="Z16" s="18" t="s">
        <v>100</v>
      </c>
      <c r="AA16" s="18" t="s">
        <v>100</v>
      </c>
      <c r="AB16" s="18" t="s">
        <v>100</v>
      </c>
      <c r="AC16" s="18" t="s">
        <v>100</v>
      </c>
      <c r="AD16" s="18" t="s">
        <v>100</v>
      </c>
      <c r="AE16" s="18" t="s">
        <v>100</v>
      </c>
      <c r="AF16" s="18" t="s">
        <v>100</v>
      </c>
      <c r="AG16" s="12"/>
    </row>
    <row r="17" spans="1:33" ht="12" customHeight="1" x14ac:dyDescent="0.2">
      <c r="A17" s="40" t="s">
        <v>33</v>
      </c>
      <c r="B17" s="16" t="s">
        <v>100</v>
      </c>
      <c r="C17" s="16" t="s">
        <v>100</v>
      </c>
      <c r="D17" s="16" t="s">
        <v>100</v>
      </c>
      <c r="E17" s="16" t="s">
        <v>100</v>
      </c>
      <c r="F17" s="16" t="s">
        <v>100</v>
      </c>
      <c r="G17" s="16" t="s">
        <v>100</v>
      </c>
      <c r="H17" s="16" t="s">
        <v>100</v>
      </c>
      <c r="I17" s="16" t="s">
        <v>100</v>
      </c>
      <c r="J17" s="16" t="s">
        <v>100</v>
      </c>
      <c r="K17" s="16" t="s">
        <v>100</v>
      </c>
      <c r="L17" s="16" t="s">
        <v>100</v>
      </c>
      <c r="M17" s="16" t="s">
        <v>100</v>
      </c>
      <c r="N17" s="16" t="s">
        <v>100</v>
      </c>
      <c r="O17" s="16" t="s">
        <v>100</v>
      </c>
      <c r="P17" s="16" t="s">
        <v>100</v>
      </c>
      <c r="Q17" s="16" t="s">
        <v>100</v>
      </c>
      <c r="R17" s="16" t="s">
        <v>100</v>
      </c>
      <c r="S17" s="16" t="s">
        <v>100</v>
      </c>
      <c r="T17" s="16" t="s">
        <v>100</v>
      </c>
      <c r="U17" s="16" t="s">
        <v>100</v>
      </c>
      <c r="V17" s="16" t="s">
        <v>100</v>
      </c>
      <c r="W17" s="16" t="s">
        <v>100</v>
      </c>
      <c r="X17" s="16" t="s">
        <v>100</v>
      </c>
      <c r="Y17" s="16" t="s">
        <v>100</v>
      </c>
      <c r="Z17" s="16" t="s">
        <v>100</v>
      </c>
      <c r="AA17" s="16" t="s">
        <v>100</v>
      </c>
      <c r="AB17" s="16" t="s">
        <v>100</v>
      </c>
      <c r="AC17" s="16" t="s">
        <v>100</v>
      </c>
      <c r="AD17" s="16" t="s">
        <v>100</v>
      </c>
      <c r="AE17" s="16" t="s">
        <v>100</v>
      </c>
      <c r="AF17" s="16" t="s">
        <v>100</v>
      </c>
      <c r="AG17" s="12" t="e">
        <f t="shared" si="2"/>
        <v>#VALUE!</v>
      </c>
    </row>
    <row r="18" spans="1:33" ht="12" customHeight="1" x14ac:dyDescent="0.2">
      <c r="A18" s="50" t="s">
        <v>34</v>
      </c>
      <c r="B18" s="18" t="s">
        <v>100</v>
      </c>
      <c r="C18" s="18" t="s">
        <v>100</v>
      </c>
      <c r="D18" s="18" t="s">
        <v>100</v>
      </c>
      <c r="E18" s="18" t="s">
        <v>100</v>
      </c>
      <c r="F18" s="18" t="s">
        <v>100</v>
      </c>
      <c r="G18" s="18" t="s">
        <v>100</v>
      </c>
      <c r="H18" s="18" t="s">
        <v>100</v>
      </c>
      <c r="I18" s="18" t="s">
        <v>100</v>
      </c>
      <c r="J18" s="18" t="s">
        <v>100</v>
      </c>
      <c r="K18" s="18" t="s">
        <v>100</v>
      </c>
      <c r="L18" s="18" t="s">
        <v>100</v>
      </c>
      <c r="M18" s="18" t="s">
        <v>100</v>
      </c>
      <c r="N18" s="18" t="s">
        <v>100</v>
      </c>
      <c r="O18" s="18" t="s">
        <v>100</v>
      </c>
      <c r="P18" s="18" t="s">
        <v>100</v>
      </c>
      <c r="Q18" s="18" t="s">
        <v>100</v>
      </c>
      <c r="R18" s="18" t="s">
        <v>100</v>
      </c>
      <c r="S18" s="18" t="s">
        <v>100</v>
      </c>
      <c r="T18" s="18" t="s">
        <v>100</v>
      </c>
      <c r="U18" s="18" t="s">
        <v>100</v>
      </c>
      <c r="V18" s="18" t="s">
        <v>100</v>
      </c>
      <c r="W18" s="18" t="s">
        <v>100</v>
      </c>
      <c r="X18" s="18" t="s">
        <v>100</v>
      </c>
      <c r="Y18" s="18" t="s">
        <v>100</v>
      </c>
      <c r="Z18" s="18" t="s">
        <v>100</v>
      </c>
      <c r="AA18" s="18" t="s">
        <v>100</v>
      </c>
      <c r="AB18" s="18" t="s">
        <v>100</v>
      </c>
      <c r="AC18" s="18" t="s">
        <v>100</v>
      </c>
      <c r="AD18" s="18" t="s">
        <v>100</v>
      </c>
      <c r="AE18" s="18" t="s">
        <v>100</v>
      </c>
      <c r="AF18" s="18" t="s">
        <v>100</v>
      </c>
      <c r="AG18" s="12" t="e">
        <f t="shared" si="2"/>
        <v>#VALUE!</v>
      </c>
    </row>
    <row r="19" spans="1:33" ht="12.75" customHeight="1" x14ac:dyDescent="0.2">
      <c r="A19" s="50" t="s">
        <v>35</v>
      </c>
      <c r="B19" s="18" t="s">
        <v>100</v>
      </c>
      <c r="C19" s="18" t="s">
        <v>100</v>
      </c>
      <c r="D19" s="18" t="s">
        <v>100</v>
      </c>
      <c r="E19" s="18" t="s">
        <v>100</v>
      </c>
      <c r="F19" s="18" t="s">
        <v>100</v>
      </c>
      <c r="G19" s="18" t="s">
        <v>100</v>
      </c>
      <c r="H19" s="18" t="s">
        <v>100</v>
      </c>
      <c r="I19" s="18" t="s">
        <v>100</v>
      </c>
      <c r="J19" s="18" t="s">
        <v>100</v>
      </c>
      <c r="K19" s="18" t="s">
        <v>100</v>
      </c>
      <c r="L19" s="18" t="s">
        <v>100</v>
      </c>
      <c r="M19" s="18" t="s">
        <v>100</v>
      </c>
      <c r="N19" s="18" t="s">
        <v>100</v>
      </c>
      <c r="O19" s="18" t="s">
        <v>100</v>
      </c>
      <c r="P19" s="18" t="s">
        <v>100</v>
      </c>
      <c r="Q19" s="18" t="s">
        <v>100</v>
      </c>
      <c r="R19" s="18" t="s">
        <v>100</v>
      </c>
      <c r="S19" s="18" t="s">
        <v>100</v>
      </c>
      <c r="T19" s="18" t="s">
        <v>100</v>
      </c>
      <c r="U19" s="18" t="s">
        <v>100</v>
      </c>
      <c r="V19" s="18" t="s">
        <v>100</v>
      </c>
      <c r="W19" s="18" t="s">
        <v>100</v>
      </c>
      <c r="X19" s="18" t="s">
        <v>100</v>
      </c>
      <c r="Y19" s="18" t="s">
        <v>100</v>
      </c>
      <c r="Z19" s="18" t="s">
        <v>100</v>
      </c>
      <c r="AA19" s="18" t="s">
        <v>100</v>
      </c>
      <c r="AB19" s="18" t="s">
        <v>100</v>
      </c>
      <c r="AC19" s="18" t="s">
        <v>100</v>
      </c>
      <c r="AD19" s="18" t="s">
        <v>100</v>
      </c>
      <c r="AE19" s="18" t="s">
        <v>100</v>
      </c>
      <c r="AF19" s="18" t="s">
        <v>100</v>
      </c>
      <c r="AG19" s="12" t="e">
        <f t="shared" si="2"/>
        <v>#VALUE!</v>
      </c>
    </row>
    <row r="20" spans="1:33" ht="12" customHeight="1" thickBot="1" x14ac:dyDescent="0.25">
      <c r="A20" s="49" t="s">
        <v>36</v>
      </c>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12" t="e">
        <f t="shared" si="2"/>
        <v>#DIV/0!</v>
      </c>
    </row>
    <row r="21" spans="1:33" ht="12" customHeight="1" x14ac:dyDescent="0.2">
      <c r="A21" s="48" t="s">
        <v>37</v>
      </c>
      <c r="B21" s="14">
        <v>1417.33357788085</v>
      </c>
      <c r="C21" s="14">
        <v>1301.87721526927</v>
      </c>
      <c r="D21" s="14">
        <v>1231.74249416219</v>
      </c>
      <c r="E21" s="14">
        <v>1178.9252553797601</v>
      </c>
      <c r="F21" s="14">
        <v>1213.3629547124999</v>
      </c>
      <c r="G21" s="14">
        <v>1112.46770926356</v>
      </c>
      <c r="H21" s="14">
        <v>1061.7737861239</v>
      </c>
      <c r="I21" s="14">
        <v>1069.0242229176699</v>
      </c>
      <c r="J21" s="14">
        <v>1130.5944360589399</v>
      </c>
      <c r="K21" s="14">
        <v>1111.4039757887599</v>
      </c>
      <c r="L21" s="14">
        <v>1163.0706397531701</v>
      </c>
      <c r="M21" s="14">
        <v>1235.6406742106799</v>
      </c>
      <c r="N21" s="14">
        <v>1238.9005776271099</v>
      </c>
      <c r="O21" s="14">
        <v>1324.3289271292199</v>
      </c>
      <c r="P21" s="14">
        <v>1381.8892061307599</v>
      </c>
      <c r="Q21" s="14">
        <v>1463.51116409868</v>
      </c>
      <c r="R21" s="14">
        <v>1470.22453813739</v>
      </c>
      <c r="S21" s="14">
        <v>1518.3836241149099</v>
      </c>
      <c r="T21" s="14">
        <v>1590.48710415443</v>
      </c>
      <c r="U21" s="14">
        <v>1436.5518798984699</v>
      </c>
      <c r="V21" s="14">
        <v>1446.05386391108</v>
      </c>
      <c r="W21" s="14">
        <v>1505.9930832094601</v>
      </c>
      <c r="X21" s="14">
        <v>1447.4929782863001</v>
      </c>
      <c r="Y21" s="14">
        <v>1564.46205497507</v>
      </c>
      <c r="Z21" s="14">
        <v>1600.4390574162801</v>
      </c>
      <c r="AA21" s="14">
        <v>1715.92585633773</v>
      </c>
      <c r="AB21" s="14">
        <v>1558.73106311694</v>
      </c>
      <c r="AC21" s="14">
        <v>1715.37521040616</v>
      </c>
      <c r="AD21" s="14">
        <v>1671.2538452495801</v>
      </c>
      <c r="AE21" s="14">
        <v>1710.15319069405</v>
      </c>
      <c r="AF21" s="14">
        <v>1500.5334788252001</v>
      </c>
      <c r="AG21" s="12">
        <f t="shared" si="2"/>
        <v>2.529691309141513E-2</v>
      </c>
    </row>
    <row r="22" spans="1:33" ht="12" customHeight="1" x14ac:dyDescent="0.2">
      <c r="A22" s="46" t="s">
        <v>38</v>
      </c>
      <c r="B22" s="18">
        <v>576.893857488653</v>
      </c>
      <c r="C22" s="18">
        <v>533.83991956962996</v>
      </c>
      <c r="D22" s="18">
        <v>494.87688071877199</v>
      </c>
      <c r="E22" s="18">
        <v>509.50211576843702</v>
      </c>
      <c r="F22" s="18">
        <v>584.06091028047399</v>
      </c>
      <c r="G22" s="18">
        <v>561.61019530182398</v>
      </c>
      <c r="H22" s="18">
        <v>546.11983206370701</v>
      </c>
      <c r="I22" s="18">
        <v>536.66377764064703</v>
      </c>
      <c r="J22" s="18">
        <v>587.95972969792194</v>
      </c>
      <c r="K22" s="18">
        <v>597.79231426197305</v>
      </c>
      <c r="L22" s="18">
        <v>610.83740985071199</v>
      </c>
      <c r="M22" s="18">
        <v>602.90582994028102</v>
      </c>
      <c r="N22" s="18">
        <v>596.87073984231802</v>
      </c>
      <c r="O22" s="18">
        <v>615.976243569693</v>
      </c>
      <c r="P22" s="18">
        <v>610.07452618197601</v>
      </c>
      <c r="Q22" s="18">
        <v>625.24664224336004</v>
      </c>
      <c r="R22" s="18">
        <v>660.72299927594599</v>
      </c>
      <c r="S22" s="18">
        <v>611.10152438086504</v>
      </c>
      <c r="T22" s="18">
        <v>648.38228053415401</v>
      </c>
      <c r="U22" s="18">
        <v>652.92437798339904</v>
      </c>
      <c r="V22" s="18">
        <v>648.98108261277798</v>
      </c>
      <c r="W22" s="18">
        <v>631.779558589099</v>
      </c>
      <c r="X22" s="18">
        <v>685.09705623857496</v>
      </c>
      <c r="Y22" s="18">
        <v>643.77335635212205</v>
      </c>
      <c r="Z22" s="18">
        <v>650.78265678195203</v>
      </c>
      <c r="AA22" s="18">
        <v>711.09543040516303</v>
      </c>
      <c r="AB22" s="18">
        <v>672.11412409299805</v>
      </c>
      <c r="AC22" s="18">
        <v>720.431074272513</v>
      </c>
      <c r="AD22" s="18">
        <v>648.46847653058899</v>
      </c>
      <c r="AE22" s="18">
        <v>715.87169412537003</v>
      </c>
      <c r="AF22" s="18">
        <v>646.945691287817</v>
      </c>
      <c r="AG22" s="12">
        <f t="shared" si="2"/>
        <v>3.4704783006273443E-2</v>
      </c>
    </row>
    <row r="23" spans="1:33" ht="12" customHeight="1" x14ac:dyDescent="0.2">
      <c r="A23" s="46" t="s">
        <v>39</v>
      </c>
      <c r="B23" s="18">
        <v>35.063995940407104</v>
      </c>
      <c r="C23" s="18">
        <v>35.048932768618698</v>
      </c>
      <c r="D23" s="18">
        <v>33.090126130372198</v>
      </c>
      <c r="E23" s="18">
        <v>43.999475835890401</v>
      </c>
      <c r="F23" s="18">
        <v>25.567605194230602</v>
      </c>
      <c r="G23" s="18">
        <v>22.658549844510102</v>
      </c>
      <c r="H23" s="18">
        <v>2.88922678948264</v>
      </c>
      <c r="I23" s="18">
        <v>3.2266183938070401</v>
      </c>
      <c r="J23" s="18">
        <v>3.6174317686816102</v>
      </c>
      <c r="K23" s="18">
        <v>3.9786364790269801</v>
      </c>
      <c r="L23" s="18">
        <v>4.23398933821555</v>
      </c>
      <c r="M23" s="18">
        <v>4.6631904533778696</v>
      </c>
      <c r="N23" s="18">
        <v>4.1695337376674999</v>
      </c>
      <c r="O23" s="18">
        <v>5.7908271929787496</v>
      </c>
      <c r="P23" s="18">
        <v>5.7606100716468296</v>
      </c>
      <c r="Q23" s="18">
        <v>4.4167499271471202</v>
      </c>
      <c r="R23" s="18">
        <v>5.1830157975638604</v>
      </c>
      <c r="S23" s="18">
        <v>4.8126481549967401</v>
      </c>
      <c r="T23" s="18">
        <v>5.9914306094766001</v>
      </c>
      <c r="U23" s="18">
        <v>5.9397146378776604</v>
      </c>
      <c r="V23" s="18">
        <v>5.9926232408899196</v>
      </c>
      <c r="W23" s="18">
        <v>6.02370847996443</v>
      </c>
      <c r="X23" s="18">
        <v>6.0267676967076396</v>
      </c>
      <c r="Y23" s="18">
        <v>6.0327847398728798</v>
      </c>
      <c r="Z23" s="18">
        <v>6.0491748136820602</v>
      </c>
      <c r="AA23" s="18">
        <v>6.0668620100726702</v>
      </c>
      <c r="AB23" s="18">
        <v>6.0950914003654404</v>
      </c>
      <c r="AC23" s="18">
        <v>6.1528580176618597</v>
      </c>
      <c r="AD23" s="18">
        <v>6.2223357434864903</v>
      </c>
      <c r="AE23" s="18">
        <v>6.2958043167991198</v>
      </c>
      <c r="AF23" s="18">
        <v>6.3688902076381702</v>
      </c>
      <c r="AG23" s="12">
        <f t="shared" si="2"/>
        <v>0.44198569370939733</v>
      </c>
    </row>
    <row r="24" spans="1:33" ht="12" customHeight="1" x14ac:dyDescent="0.2">
      <c r="A24" s="46" t="s">
        <v>40</v>
      </c>
      <c r="B24" s="18" t="s">
        <v>100</v>
      </c>
      <c r="C24" s="18" t="s">
        <v>100</v>
      </c>
      <c r="D24" s="18" t="s">
        <v>100</v>
      </c>
      <c r="E24" s="18" t="s">
        <v>100</v>
      </c>
      <c r="F24" s="18" t="s">
        <v>100</v>
      </c>
      <c r="G24" s="18" t="s">
        <v>100</v>
      </c>
      <c r="H24" s="18" t="s">
        <v>100</v>
      </c>
      <c r="I24" s="18" t="s">
        <v>100</v>
      </c>
      <c r="J24" s="18" t="s">
        <v>100</v>
      </c>
      <c r="K24" s="18" t="s">
        <v>100</v>
      </c>
      <c r="L24" s="18" t="s">
        <v>100</v>
      </c>
      <c r="M24" s="18" t="s">
        <v>100</v>
      </c>
      <c r="N24" s="18" t="s">
        <v>100</v>
      </c>
      <c r="O24" s="18" t="s">
        <v>100</v>
      </c>
      <c r="P24" s="18" t="s">
        <v>100</v>
      </c>
      <c r="Q24" s="18" t="s">
        <v>100</v>
      </c>
      <c r="R24" s="18" t="s">
        <v>100</v>
      </c>
      <c r="S24" s="18" t="s">
        <v>100</v>
      </c>
      <c r="T24" s="18" t="s">
        <v>100</v>
      </c>
      <c r="U24" s="18" t="s">
        <v>100</v>
      </c>
      <c r="V24" s="18" t="s">
        <v>100</v>
      </c>
      <c r="W24" s="18" t="s">
        <v>100</v>
      </c>
      <c r="X24" s="18" t="s">
        <v>100</v>
      </c>
      <c r="Y24" s="18" t="s">
        <v>100</v>
      </c>
      <c r="Z24" s="18" t="s">
        <v>100</v>
      </c>
      <c r="AA24" s="18" t="s">
        <v>100</v>
      </c>
      <c r="AB24" s="18" t="s">
        <v>100</v>
      </c>
      <c r="AC24" s="18" t="s">
        <v>100</v>
      </c>
      <c r="AD24" s="18" t="s">
        <v>100</v>
      </c>
      <c r="AE24" s="18" t="s">
        <v>100</v>
      </c>
      <c r="AF24" s="18" t="s">
        <v>100</v>
      </c>
      <c r="AG24" s="12" t="e">
        <f t="shared" si="2"/>
        <v>#VALUE!</v>
      </c>
    </row>
    <row r="25" spans="1:33" ht="13.5" customHeight="1" x14ac:dyDescent="0.2">
      <c r="A25" s="47" t="s">
        <v>41</v>
      </c>
      <c r="B25" s="18">
        <v>5.4941011303950296</v>
      </c>
      <c r="C25" s="18">
        <v>5.0840935817242299</v>
      </c>
      <c r="D25" s="18">
        <v>5.0567597452633501</v>
      </c>
      <c r="E25" s="18">
        <v>5.2207627637738696</v>
      </c>
      <c r="F25" s="18">
        <v>5.33009810966582</v>
      </c>
      <c r="G25" s="18">
        <v>5.2754304369900202</v>
      </c>
      <c r="H25" s="18">
        <v>5.4667672945975001</v>
      </c>
      <c r="I25" s="18">
        <v>5.4941011303950296</v>
      </c>
      <c r="J25" s="18">
        <v>5.4941011303950296</v>
      </c>
      <c r="K25" s="18">
        <v>5.33009810966582</v>
      </c>
      <c r="L25" s="18">
        <v>5.57610263778761</v>
      </c>
      <c r="M25" s="18">
        <v>5.7674394937739804</v>
      </c>
      <c r="N25" s="18">
        <v>5.8767748369641</v>
      </c>
      <c r="O25" s="18">
        <v>6.0407694004000003</v>
      </c>
      <c r="P25" s="18">
        <v>4.6541861388000001</v>
      </c>
      <c r="Q25" s="18">
        <v>5.3173285999999997</v>
      </c>
      <c r="R25" s="18">
        <v>4.4371422000000003</v>
      </c>
      <c r="S25" s="18">
        <v>3.690655</v>
      </c>
      <c r="T25" s="18">
        <v>3.4817499999999999</v>
      </c>
      <c r="U25" s="18">
        <v>3.5360653000000002</v>
      </c>
      <c r="V25" s="18">
        <v>3.0834378</v>
      </c>
      <c r="W25" s="18">
        <v>2.7519752</v>
      </c>
      <c r="X25" s="18">
        <v>2.4024074999999998</v>
      </c>
      <c r="Y25" s="18">
        <v>2.2380689</v>
      </c>
      <c r="Z25" s="18">
        <v>2.2939161700000001</v>
      </c>
      <c r="AA25" s="18">
        <v>2.5625680000000002</v>
      </c>
      <c r="AB25" s="18">
        <v>1.8522909999999999</v>
      </c>
      <c r="AC25" s="18">
        <v>1.921926</v>
      </c>
      <c r="AD25" s="18">
        <v>1.894072</v>
      </c>
      <c r="AE25" s="18">
        <v>1.8244370000000001</v>
      </c>
      <c r="AF25" s="18">
        <v>2.3118820000000002</v>
      </c>
      <c r="AG25" s="12">
        <f t="shared" si="2"/>
        <v>-0.56521739130434778</v>
      </c>
    </row>
    <row r="26" spans="1:33" ht="13.5" customHeight="1" x14ac:dyDescent="0.2">
      <c r="A26" s="46" t="s">
        <v>42</v>
      </c>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12" t="e">
        <f t="shared" si="2"/>
        <v>#DIV/0!</v>
      </c>
    </row>
    <row r="27" spans="1:33" ht="12.75" customHeight="1" x14ac:dyDescent="0.2">
      <c r="A27" s="47" t="s">
        <v>43</v>
      </c>
      <c r="B27" s="69"/>
      <c r="C27" s="69"/>
      <c r="D27" s="69"/>
      <c r="E27" s="69"/>
      <c r="F27" s="18">
        <v>3.4215756695736697E-2</v>
      </c>
      <c r="G27" s="18">
        <v>2.6468201011592098</v>
      </c>
      <c r="H27" s="18">
        <v>6.6510319837507703</v>
      </c>
      <c r="I27" s="18">
        <v>10.9856289498093</v>
      </c>
      <c r="J27" s="18">
        <v>15.4181191375624</v>
      </c>
      <c r="K27" s="18">
        <v>22.689154808934799</v>
      </c>
      <c r="L27" s="18">
        <v>28.4918389483765</v>
      </c>
      <c r="M27" s="18">
        <v>37.846345758118602</v>
      </c>
      <c r="N27" s="18">
        <v>46.893406876448502</v>
      </c>
      <c r="O27" s="18">
        <v>58.403138836111097</v>
      </c>
      <c r="P27" s="18">
        <v>70.172415798431402</v>
      </c>
      <c r="Q27" s="18">
        <v>88.505329167057198</v>
      </c>
      <c r="R27" s="18">
        <v>97.868108894429795</v>
      </c>
      <c r="S27" s="18">
        <v>110.962832675502</v>
      </c>
      <c r="T27" s="18">
        <v>124.636156715802</v>
      </c>
      <c r="U27" s="18">
        <v>142.24715350401399</v>
      </c>
      <c r="V27" s="18">
        <v>153.11681559873301</v>
      </c>
      <c r="W27" s="18">
        <v>168.35698731482</v>
      </c>
      <c r="X27" s="18">
        <v>176.33408864840999</v>
      </c>
      <c r="Y27" s="18">
        <v>181.59993627701101</v>
      </c>
      <c r="Z27" s="18">
        <v>191.999117492653</v>
      </c>
      <c r="AA27" s="18">
        <v>200.80430371685799</v>
      </c>
      <c r="AB27" s="18">
        <v>206.576806118447</v>
      </c>
      <c r="AC27" s="18">
        <v>210.13145911965501</v>
      </c>
      <c r="AD27" s="18">
        <v>208.881627003956</v>
      </c>
      <c r="AE27" s="18">
        <v>225.33919235548399</v>
      </c>
      <c r="AF27" s="18">
        <v>230.69642268976301</v>
      </c>
      <c r="AG27" s="12">
        <f t="shared" si="2"/>
        <v>1.6065822799699969</v>
      </c>
    </row>
    <row r="28" spans="1:33" ht="12.75" customHeight="1" x14ac:dyDescent="0.2">
      <c r="A28" s="47" t="s">
        <v>44</v>
      </c>
      <c r="B28" s="18">
        <v>6.1515642425482602</v>
      </c>
      <c r="C28" s="18">
        <v>6.6726002735507404</v>
      </c>
      <c r="D28" s="18">
        <v>7.1664715786811701</v>
      </c>
      <c r="E28" s="18">
        <v>7.64126359184388</v>
      </c>
      <c r="F28" s="18">
        <v>8.1035880421131097</v>
      </c>
      <c r="G28" s="18">
        <v>8.5900958115438701</v>
      </c>
      <c r="H28" s="18">
        <v>7.5404936839092196</v>
      </c>
      <c r="I28" s="18">
        <v>6.9258357151190397</v>
      </c>
      <c r="J28" s="18">
        <v>6.1972140811643897</v>
      </c>
      <c r="K28" s="18">
        <v>5.3719514652623497</v>
      </c>
      <c r="L28" s="18">
        <v>5.3640447324544196</v>
      </c>
      <c r="M28" s="18">
        <v>5.5144703898292597</v>
      </c>
      <c r="N28" s="18">
        <v>5.6083545429658797</v>
      </c>
      <c r="O28" s="18">
        <v>5.67227744176801</v>
      </c>
      <c r="P28" s="18">
        <v>5.7030310335185197</v>
      </c>
      <c r="Q28" s="18">
        <v>4.8382809283313897</v>
      </c>
      <c r="R28" s="18">
        <v>4.56816198794467</v>
      </c>
      <c r="S28" s="18">
        <v>4.2557744077841004</v>
      </c>
      <c r="T28" s="18">
        <v>3.9689473553900001</v>
      </c>
      <c r="U28" s="18">
        <v>3.5092461037251801</v>
      </c>
      <c r="V28" s="18">
        <v>3.0416001113058999</v>
      </c>
      <c r="W28" s="18">
        <v>2.76699703263465</v>
      </c>
      <c r="X28" s="18">
        <v>2.6735357469487901</v>
      </c>
      <c r="Y28" s="18">
        <v>2.4729576774513702</v>
      </c>
      <c r="Z28" s="18">
        <v>2.3654576846390101</v>
      </c>
      <c r="AA28" s="18">
        <v>2.57339861750645</v>
      </c>
      <c r="AB28" s="18">
        <v>2.5695571904876302</v>
      </c>
      <c r="AC28" s="18">
        <v>2.5184375511277799</v>
      </c>
      <c r="AD28" s="18">
        <v>3.1617562069368699</v>
      </c>
      <c r="AE28" s="18">
        <v>2.97396470302896</v>
      </c>
      <c r="AF28" s="18">
        <v>1.97342756223772</v>
      </c>
      <c r="AG28" s="12">
        <f t="shared" si="2"/>
        <v>-0.59212216250570027</v>
      </c>
    </row>
    <row r="29" spans="1:33" ht="12" customHeight="1" thickBot="1" x14ac:dyDescent="0.25">
      <c r="A29" s="49" t="s">
        <v>45</v>
      </c>
      <c r="B29" s="23" t="s">
        <v>100</v>
      </c>
      <c r="C29" s="23" t="s">
        <v>100</v>
      </c>
      <c r="D29" s="23" t="s">
        <v>100</v>
      </c>
      <c r="E29" s="23" t="s">
        <v>100</v>
      </c>
      <c r="F29" s="23" t="s">
        <v>100</v>
      </c>
      <c r="G29" s="23" t="s">
        <v>100</v>
      </c>
      <c r="H29" s="23" t="s">
        <v>100</v>
      </c>
      <c r="I29" s="23" t="s">
        <v>100</v>
      </c>
      <c r="J29" s="23" t="s">
        <v>100</v>
      </c>
      <c r="K29" s="23" t="s">
        <v>100</v>
      </c>
      <c r="L29" s="23" t="s">
        <v>100</v>
      </c>
      <c r="M29" s="23" t="s">
        <v>100</v>
      </c>
      <c r="N29" s="23" t="s">
        <v>100</v>
      </c>
      <c r="O29" s="23" t="s">
        <v>100</v>
      </c>
      <c r="P29" s="23" t="s">
        <v>100</v>
      </c>
      <c r="Q29" s="23" t="s">
        <v>100</v>
      </c>
      <c r="R29" s="23" t="s">
        <v>100</v>
      </c>
      <c r="S29" s="23" t="s">
        <v>100</v>
      </c>
      <c r="T29" s="23" t="s">
        <v>100</v>
      </c>
      <c r="U29" s="23" t="s">
        <v>100</v>
      </c>
      <c r="V29" s="23" t="s">
        <v>100</v>
      </c>
      <c r="W29" s="23" t="s">
        <v>100</v>
      </c>
      <c r="X29" s="23" t="s">
        <v>100</v>
      </c>
      <c r="Y29" s="23" t="s">
        <v>100</v>
      </c>
      <c r="Z29" s="23" t="s">
        <v>100</v>
      </c>
      <c r="AA29" s="23" t="s">
        <v>100</v>
      </c>
      <c r="AB29" s="23" t="s">
        <v>100</v>
      </c>
      <c r="AC29" s="23" t="s">
        <v>100</v>
      </c>
      <c r="AD29" s="23" t="s">
        <v>100</v>
      </c>
      <c r="AE29" s="23" t="s">
        <v>100</v>
      </c>
      <c r="AF29" s="23" t="s">
        <v>100</v>
      </c>
      <c r="AG29" s="12" t="e">
        <f t="shared" si="2"/>
        <v>#VALUE!</v>
      </c>
    </row>
    <row r="30" spans="1:33" ht="12" customHeight="1" x14ac:dyDescent="0.2">
      <c r="A30" s="48" t="s">
        <v>46</v>
      </c>
      <c r="B30" s="14">
        <v>2613.0965920335302</v>
      </c>
      <c r="C30" s="14">
        <v>2534.4299147994998</v>
      </c>
      <c r="D30" s="14">
        <v>2466.8201499932502</v>
      </c>
      <c r="E30" s="14">
        <v>2461.2014760341599</v>
      </c>
      <c r="F30" s="14">
        <v>2513.9694567120901</v>
      </c>
      <c r="G30" s="14">
        <v>2436.3284444255901</v>
      </c>
      <c r="H30" s="14">
        <v>2536.60655989306</v>
      </c>
      <c r="I30" s="14">
        <v>2577.3707892160801</v>
      </c>
      <c r="J30" s="14">
        <v>2567.0442704452698</v>
      </c>
      <c r="K30" s="14">
        <v>2588.7535914211398</v>
      </c>
      <c r="L30" s="14">
        <v>2344.7009662214</v>
      </c>
      <c r="M30" s="14">
        <v>2379.23144188076</v>
      </c>
      <c r="N30" s="14">
        <v>2363.1042893159902</v>
      </c>
      <c r="O30" s="14">
        <v>2490.9430807638</v>
      </c>
      <c r="P30" s="14">
        <v>2429.3846221711301</v>
      </c>
      <c r="Q30" s="14">
        <v>2446.2795452199398</v>
      </c>
      <c r="R30" s="14">
        <v>2445.2737626800199</v>
      </c>
      <c r="S30" s="14">
        <v>2371.87090812114</v>
      </c>
      <c r="T30" s="14">
        <v>2181.6844084313798</v>
      </c>
      <c r="U30" s="14">
        <v>2210.03945962635</v>
      </c>
      <c r="V30" s="14">
        <v>2133.10742524028</v>
      </c>
      <c r="W30" s="14">
        <v>2304.4080881920399</v>
      </c>
      <c r="X30" s="14">
        <v>2395.2743799383302</v>
      </c>
      <c r="Y30" s="14">
        <v>2426.3520537408099</v>
      </c>
      <c r="Z30" s="14">
        <v>2538.5895976615302</v>
      </c>
      <c r="AA30" s="14">
        <v>2391.9166260315001</v>
      </c>
      <c r="AB30" s="14">
        <v>2322.2958744074699</v>
      </c>
      <c r="AC30" s="14">
        <v>2540.3365817970998</v>
      </c>
      <c r="AD30" s="14">
        <v>2454.38561654775</v>
      </c>
      <c r="AE30" s="14">
        <v>2395.8851221639402</v>
      </c>
      <c r="AF30" s="14">
        <v>2690.5937020618599</v>
      </c>
      <c r="AG30" s="12">
        <f t="shared" si="2"/>
        <v>9.987172452114601E-2</v>
      </c>
    </row>
    <row r="31" spans="1:33" ht="12" customHeight="1" x14ac:dyDescent="0.2">
      <c r="A31" s="45" t="s">
        <v>47</v>
      </c>
      <c r="B31" s="18">
        <v>2105.5750348470801</v>
      </c>
      <c r="C31" s="18">
        <v>2035.76463935633</v>
      </c>
      <c r="D31" s="18">
        <v>1966.35917671993</v>
      </c>
      <c r="E31" s="18">
        <v>1955.0847531188999</v>
      </c>
      <c r="F31" s="18">
        <v>1989.6445164167501</v>
      </c>
      <c r="G31" s="18">
        <v>1916.31518832697</v>
      </c>
      <c r="H31" s="18">
        <v>1985.9434857890101</v>
      </c>
      <c r="I31" s="18">
        <v>2017.0984825647299</v>
      </c>
      <c r="J31" s="18">
        <v>1999.7934996108399</v>
      </c>
      <c r="K31" s="18">
        <v>2012.2531246076501</v>
      </c>
      <c r="L31" s="18">
        <v>1780.8126245199101</v>
      </c>
      <c r="M31" s="18">
        <v>1808.3182215177101</v>
      </c>
      <c r="N31" s="18">
        <v>1789.09897018424</v>
      </c>
      <c r="O31" s="18">
        <v>1882.30999385276</v>
      </c>
      <c r="P31" s="18">
        <v>1849.9748604747101</v>
      </c>
      <c r="Q31" s="18">
        <v>1854.26579728058</v>
      </c>
      <c r="R31" s="18">
        <v>1855.3583438073499</v>
      </c>
      <c r="S31" s="18">
        <v>1783.2949048687999</v>
      </c>
      <c r="T31" s="18">
        <v>1635.53438420718</v>
      </c>
      <c r="U31" s="18">
        <v>1644.54860282709</v>
      </c>
      <c r="V31" s="18">
        <v>1570.0400326244901</v>
      </c>
      <c r="W31" s="18">
        <v>1715.9086598844401</v>
      </c>
      <c r="X31" s="18">
        <v>1814.8373632538501</v>
      </c>
      <c r="Y31" s="18">
        <v>1852.59866685461</v>
      </c>
      <c r="Z31" s="18">
        <v>1924.9165653395901</v>
      </c>
      <c r="AA31" s="18">
        <v>1785.8814447212001</v>
      </c>
      <c r="AB31" s="18">
        <v>1741.12169304596</v>
      </c>
      <c r="AC31" s="18">
        <v>1896.95073591658</v>
      </c>
      <c r="AD31" s="18">
        <v>1825.86718186557</v>
      </c>
      <c r="AE31" s="18">
        <v>1774.76104428794</v>
      </c>
      <c r="AF31" s="18">
        <v>2007.2416336993199</v>
      </c>
      <c r="AG31" s="12">
        <f t="shared" si="2"/>
        <v>8.249941116483428E-2</v>
      </c>
    </row>
    <row r="32" spans="1:33" ht="12" customHeight="1" x14ac:dyDescent="0.2">
      <c r="A32" s="45" t="s">
        <v>48</v>
      </c>
      <c r="B32" s="18">
        <v>136.712268557475</v>
      </c>
      <c r="C32" s="18">
        <v>131.18066278764601</v>
      </c>
      <c r="D32" s="18">
        <v>131.45660378357701</v>
      </c>
      <c r="E32" s="18">
        <v>131.48809198888199</v>
      </c>
      <c r="F32" s="18">
        <v>133.853808814194</v>
      </c>
      <c r="G32" s="18">
        <v>126.939390744072</v>
      </c>
      <c r="H32" s="18">
        <v>125.291884753505</v>
      </c>
      <c r="I32" s="18">
        <v>126.45243222866</v>
      </c>
      <c r="J32" s="18">
        <v>126.13539661452</v>
      </c>
      <c r="K32" s="18">
        <v>126.63849001328801</v>
      </c>
      <c r="L32" s="18">
        <v>118.44426517757501</v>
      </c>
      <c r="M32" s="18">
        <v>121.673169577956</v>
      </c>
      <c r="N32" s="18">
        <v>116.606618118375</v>
      </c>
      <c r="O32" s="18">
        <v>123.393540017863</v>
      </c>
      <c r="P32" s="18">
        <v>117.807875883606</v>
      </c>
      <c r="Q32" s="18">
        <v>127.581340682183</v>
      </c>
      <c r="R32" s="18">
        <v>131.762765738978</v>
      </c>
      <c r="S32" s="18">
        <v>128.879070999042</v>
      </c>
      <c r="T32" s="18">
        <v>116.97320353177</v>
      </c>
      <c r="U32" s="18">
        <v>122.721553857749</v>
      </c>
      <c r="V32" s="18">
        <v>120.53749878844199</v>
      </c>
      <c r="W32" s="18">
        <v>136.33872563554601</v>
      </c>
      <c r="X32" s="18">
        <v>143.16866144458899</v>
      </c>
      <c r="Y32" s="18">
        <v>143.82802404716301</v>
      </c>
      <c r="Z32" s="18">
        <v>144.98926452107099</v>
      </c>
      <c r="AA32" s="18">
        <v>144.855346681187</v>
      </c>
      <c r="AB32" s="18">
        <v>142.85049262713201</v>
      </c>
      <c r="AC32" s="18">
        <v>158.16515168075301</v>
      </c>
      <c r="AD32" s="18">
        <v>150.89208144087499</v>
      </c>
      <c r="AE32" s="18">
        <v>136.69368839583001</v>
      </c>
      <c r="AF32" s="18">
        <v>161.934975344832</v>
      </c>
      <c r="AG32" s="12">
        <f t="shared" si="2"/>
        <v>0.26926848768760858</v>
      </c>
    </row>
    <row r="33" spans="1:33" ht="12" customHeight="1" x14ac:dyDescent="0.2">
      <c r="A33" s="45" t="s">
        <v>49</v>
      </c>
      <c r="B33" s="18"/>
      <c r="C33" s="18"/>
      <c r="D33" s="18"/>
      <c r="E33" s="69"/>
      <c r="F33" s="69"/>
      <c r="G33" s="69"/>
      <c r="H33" s="69"/>
      <c r="I33" s="69"/>
      <c r="J33" s="69"/>
      <c r="K33" s="69"/>
      <c r="L33" s="69"/>
      <c r="M33" s="69"/>
      <c r="N33" s="69"/>
      <c r="O33" s="69"/>
      <c r="P33" s="69"/>
      <c r="Q33" s="69"/>
      <c r="R33" s="69"/>
      <c r="S33" s="69"/>
      <c r="T33" s="69"/>
      <c r="U33" s="69"/>
      <c r="V33" s="18"/>
      <c r="W33" s="18"/>
      <c r="X33" s="18"/>
      <c r="Y33" s="18"/>
      <c r="Z33" s="18"/>
      <c r="AA33" s="18"/>
      <c r="AB33" s="18"/>
      <c r="AC33" s="18"/>
      <c r="AD33" s="18"/>
      <c r="AE33" s="18"/>
      <c r="AF33" s="18"/>
      <c r="AG33" s="12" t="e">
        <f t="shared" si="2"/>
        <v>#DIV/0!</v>
      </c>
    </row>
    <row r="34" spans="1:33" ht="12" customHeight="1" x14ac:dyDescent="0.2">
      <c r="A34" s="45" t="s">
        <v>50</v>
      </c>
      <c r="B34" s="18">
        <v>341.833280765962</v>
      </c>
      <c r="C34" s="18">
        <v>333.26265006446198</v>
      </c>
      <c r="D34" s="18">
        <v>330.908919253786</v>
      </c>
      <c r="E34" s="18">
        <v>330.51908909292001</v>
      </c>
      <c r="F34" s="18">
        <v>341.05219042606399</v>
      </c>
      <c r="G34" s="18">
        <v>329.89252065650498</v>
      </c>
      <c r="H34" s="18">
        <v>348.68316711540302</v>
      </c>
      <c r="I34" s="18">
        <v>351.62977110031801</v>
      </c>
      <c r="J34" s="18">
        <v>353.85755885652998</v>
      </c>
      <c r="K34" s="18">
        <v>358.20663602467801</v>
      </c>
      <c r="L34" s="18">
        <v>346.14759202459999</v>
      </c>
      <c r="M34" s="18">
        <v>344.87039009371199</v>
      </c>
      <c r="N34" s="18">
        <v>355.32816212167597</v>
      </c>
      <c r="O34" s="18">
        <v>379.904971957839</v>
      </c>
      <c r="P34" s="18">
        <v>366.31015409074701</v>
      </c>
      <c r="Q34" s="18">
        <v>369.45628659249502</v>
      </c>
      <c r="R34" s="18">
        <v>367.29268723446</v>
      </c>
      <c r="S34" s="18">
        <v>364.59726668194202</v>
      </c>
      <c r="T34" s="18">
        <v>339.89514702363999</v>
      </c>
      <c r="U34" s="18">
        <v>346.63268140909997</v>
      </c>
      <c r="V34" s="18">
        <v>337.15136843967701</v>
      </c>
      <c r="W34" s="18">
        <v>362.86550104206498</v>
      </c>
      <c r="X34" s="18">
        <v>364.15521980338599</v>
      </c>
      <c r="Y34" s="18">
        <v>371.82444687967097</v>
      </c>
      <c r="Z34" s="18">
        <v>389.669654939407</v>
      </c>
      <c r="AA34" s="18">
        <v>379.26691835993199</v>
      </c>
      <c r="AB34" s="18">
        <v>375.67574140693898</v>
      </c>
      <c r="AC34" s="18">
        <v>398.18988921888302</v>
      </c>
      <c r="AD34" s="18">
        <v>386.818335037949</v>
      </c>
      <c r="AE34" s="18">
        <v>392.61581070970902</v>
      </c>
      <c r="AF34" s="18">
        <v>429.93415319182202</v>
      </c>
      <c r="AG34" s="12">
        <f t="shared" si="2"/>
        <v>0.16369424149502487</v>
      </c>
    </row>
    <row r="35" spans="1:33" ht="12" customHeight="1" x14ac:dyDescent="0.2">
      <c r="A35" s="45" t="s">
        <v>51</v>
      </c>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12" t="e">
        <f t="shared" si="2"/>
        <v>#DIV/0!</v>
      </c>
    </row>
    <row r="36" spans="1:33" ht="12.75" customHeight="1" x14ac:dyDescent="0.2">
      <c r="A36" s="45" t="s">
        <v>52</v>
      </c>
      <c r="B36" s="18">
        <v>0.25288874273310002</v>
      </c>
      <c r="C36" s="18">
        <v>0.339482769515003</v>
      </c>
      <c r="D36" s="18">
        <v>0.38554521992756502</v>
      </c>
      <c r="E36" s="18">
        <v>0.41900856964542299</v>
      </c>
      <c r="F36" s="18">
        <v>0.43496690427854701</v>
      </c>
      <c r="G36" s="18">
        <v>0.27885954764143001</v>
      </c>
      <c r="H36" s="18">
        <v>0.40786351157573297</v>
      </c>
      <c r="I36" s="18">
        <v>0.38535200007030201</v>
      </c>
      <c r="J36" s="18">
        <v>0.39624020538912902</v>
      </c>
      <c r="K36" s="18">
        <v>0.45805835045385002</v>
      </c>
      <c r="L36" s="18">
        <v>0.33819110631711802</v>
      </c>
      <c r="M36" s="18">
        <v>0.40966062521457502</v>
      </c>
      <c r="N36" s="18">
        <v>0.43123757502376198</v>
      </c>
      <c r="O36" s="18">
        <v>0.37325779542412002</v>
      </c>
      <c r="P36" s="18">
        <v>0.39144321215162098</v>
      </c>
      <c r="Q36" s="18">
        <v>0.36885911371983698</v>
      </c>
      <c r="R36" s="18">
        <v>0.39706110901534297</v>
      </c>
      <c r="S36" s="18">
        <v>0.204197618119528</v>
      </c>
      <c r="T36" s="18">
        <v>0.324868686745095</v>
      </c>
      <c r="U36" s="18">
        <v>0.37688665965539198</v>
      </c>
      <c r="V36" s="18">
        <v>0.302849689247846</v>
      </c>
      <c r="W36" s="18">
        <v>0.32663134474498601</v>
      </c>
      <c r="X36" s="18">
        <v>0.285379388263936</v>
      </c>
      <c r="Y36" s="18">
        <v>0.243537860746219</v>
      </c>
      <c r="Z36" s="18">
        <v>0.35361881552019497</v>
      </c>
      <c r="AA36" s="18">
        <v>0.30446035267929999</v>
      </c>
      <c r="AB36" s="18">
        <v>0.33674760744639898</v>
      </c>
      <c r="AC36" s="18">
        <v>0.43564871891538198</v>
      </c>
      <c r="AD36" s="18">
        <v>0.32693520804760101</v>
      </c>
      <c r="AE36" s="18">
        <v>0.36137444182738498</v>
      </c>
      <c r="AF36" s="18">
        <v>0.34271996390522502</v>
      </c>
      <c r="AG36" s="12">
        <f t="shared" si="2"/>
        <v>-7.0864860979050315E-2</v>
      </c>
    </row>
    <row r="37" spans="1:33" ht="12" customHeight="1" x14ac:dyDescent="0.2">
      <c r="A37" s="40" t="s">
        <v>53</v>
      </c>
      <c r="B37" s="18">
        <v>18.597433922378301</v>
      </c>
      <c r="C37" s="18">
        <v>22.476049361120701</v>
      </c>
      <c r="D37" s="18">
        <v>27.163575200321699</v>
      </c>
      <c r="E37" s="18">
        <v>32.828714949340103</v>
      </c>
      <c r="F37" s="18">
        <v>38.212295407407403</v>
      </c>
      <c r="G37" s="18">
        <v>49.336479703703702</v>
      </c>
      <c r="H37" s="18">
        <v>60.460664000000001</v>
      </c>
      <c r="I37" s="18">
        <v>62.920511182205601</v>
      </c>
      <c r="J37" s="18">
        <v>65.859055097643704</v>
      </c>
      <c r="K37" s="18">
        <v>68.797599013081793</v>
      </c>
      <c r="L37" s="18">
        <v>71.736142928519996</v>
      </c>
      <c r="M37" s="18">
        <v>74.078732255000006</v>
      </c>
      <c r="N37" s="18">
        <v>77.561803916666705</v>
      </c>
      <c r="O37" s="18">
        <v>75.475259806579302</v>
      </c>
      <c r="P37" s="18">
        <v>72.789995176579097</v>
      </c>
      <c r="Q37" s="18">
        <v>70.104730546578807</v>
      </c>
      <c r="R37" s="18">
        <v>67.419465916578602</v>
      </c>
      <c r="S37" s="18">
        <v>64.734201286578298</v>
      </c>
      <c r="T37" s="18">
        <v>62.524240166666701</v>
      </c>
      <c r="U37" s="18">
        <v>71.924571765659607</v>
      </c>
      <c r="V37" s="18">
        <v>81.301612194948902</v>
      </c>
      <c r="W37" s="18">
        <v>64.953629927075298</v>
      </c>
      <c r="X37" s="18">
        <v>49.513251645180702</v>
      </c>
      <c r="Y37" s="18">
        <v>33.688209426666702</v>
      </c>
      <c r="Z37" s="18">
        <v>47.225796699139799</v>
      </c>
      <c r="AA37" s="18">
        <v>46.435564454367402</v>
      </c>
      <c r="AB37" s="18">
        <v>27.306960119999999</v>
      </c>
      <c r="AC37" s="18">
        <v>50.990842461974403</v>
      </c>
      <c r="AD37" s="18">
        <v>50.990842461974403</v>
      </c>
      <c r="AE37" s="18">
        <v>50.990842461974403</v>
      </c>
      <c r="AF37" s="18">
        <v>50.990842461974403</v>
      </c>
      <c r="AG37" s="12">
        <f t="shared" si="2"/>
        <v>-0.2726476221444829</v>
      </c>
    </row>
    <row r="38" spans="1:33" x14ac:dyDescent="0.2">
      <c r="A38" s="40" t="s">
        <v>54</v>
      </c>
      <c r="B38" s="18">
        <v>10.125685197900401</v>
      </c>
      <c r="C38" s="18">
        <v>11.406430460426</v>
      </c>
      <c r="D38" s="18">
        <v>10.5463298157082</v>
      </c>
      <c r="E38" s="18">
        <v>10.861818314468699</v>
      </c>
      <c r="F38" s="18">
        <v>10.771678743394199</v>
      </c>
      <c r="G38" s="18">
        <v>13.566005446701499</v>
      </c>
      <c r="H38" s="18">
        <v>15.8194947235623</v>
      </c>
      <c r="I38" s="18">
        <v>18.8842401400928</v>
      </c>
      <c r="J38" s="18">
        <v>21.002520060341901</v>
      </c>
      <c r="K38" s="18">
        <v>22.3996834119956</v>
      </c>
      <c r="L38" s="18">
        <v>27.222150464477501</v>
      </c>
      <c r="M38" s="18">
        <v>29.881267811173199</v>
      </c>
      <c r="N38" s="18">
        <v>24.077497399999999</v>
      </c>
      <c r="O38" s="18">
        <v>29.486057333333299</v>
      </c>
      <c r="P38" s="18">
        <v>22.110293333333299</v>
      </c>
      <c r="Q38" s="18">
        <v>24.502531004382</v>
      </c>
      <c r="R38" s="18">
        <v>23.0434388736358</v>
      </c>
      <c r="S38" s="18">
        <v>30.161266666666702</v>
      </c>
      <c r="T38" s="18">
        <v>26.432564815378001</v>
      </c>
      <c r="U38" s="18">
        <v>23.8351631070901</v>
      </c>
      <c r="V38" s="18">
        <v>23.774063503474</v>
      </c>
      <c r="W38" s="18">
        <v>24.014940358167198</v>
      </c>
      <c r="X38" s="18">
        <v>23.3145044030585</v>
      </c>
      <c r="Y38" s="18">
        <v>24.169168671952601</v>
      </c>
      <c r="Z38" s="18">
        <v>31.4346973468</v>
      </c>
      <c r="AA38" s="18">
        <v>35.1728914621333</v>
      </c>
      <c r="AB38" s="18">
        <v>35.004239599999998</v>
      </c>
      <c r="AC38" s="18">
        <v>35.6043138</v>
      </c>
      <c r="AD38" s="18">
        <v>39.490240533333299</v>
      </c>
      <c r="AE38" s="18">
        <v>40.462361866666697</v>
      </c>
      <c r="AF38" s="18">
        <v>40.149377399999999</v>
      </c>
      <c r="AG38" s="12">
        <f t="shared" si="2"/>
        <v>0.63858082223504731</v>
      </c>
    </row>
    <row r="39" spans="1:33" ht="12" customHeight="1" x14ac:dyDescent="0.2">
      <c r="A39" s="40" t="s">
        <v>55</v>
      </c>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12" t="e">
        <f t="shared" si="2"/>
        <v>#DIV/0!</v>
      </c>
    </row>
    <row r="40" spans="1:33" ht="19.5" customHeight="1" thickBot="1" x14ac:dyDescent="0.25">
      <c r="A40" s="42" t="s">
        <v>56</v>
      </c>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12" t="e">
        <f t="shared" si="2"/>
        <v>#DIV/0!</v>
      </c>
    </row>
    <row r="41" spans="1:33" ht="13.5" customHeight="1" x14ac:dyDescent="0.2">
      <c r="A41" s="13" t="s">
        <v>72</v>
      </c>
      <c r="B41" s="14">
        <v>9587.9845753439604</v>
      </c>
      <c r="C41" s="14">
        <v>13447.558395047001</v>
      </c>
      <c r="D41" s="14">
        <v>9179.1988854794399</v>
      </c>
      <c r="E41" s="14">
        <v>7295.2068320211301</v>
      </c>
      <c r="F41" s="14">
        <v>7515.6371696156302</v>
      </c>
      <c r="G41" s="14">
        <v>9588.8524791671207</v>
      </c>
      <c r="H41" s="14">
        <v>8347.1847755834406</v>
      </c>
      <c r="I41" s="14">
        <v>5841.4422018354198</v>
      </c>
      <c r="J41" s="14">
        <v>7045.8086020907103</v>
      </c>
      <c r="K41" s="14">
        <v>7096.24896149287</v>
      </c>
      <c r="L41" s="14">
        <v>10388.3086615639</v>
      </c>
      <c r="M41" s="14">
        <v>9246.6566950569795</v>
      </c>
      <c r="N41" s="14">
        <v>6207.6007159266401</v>
      </c>
      <c r="O41" s="14">
        <v>6395.8910541713904</v>
      </c>
      <c r="P41" s="14">
        <v>6301.9331194271099</v>
      </c>
      <c r="Q41" s="14">
        <v>5286.8590537478203</v>
      </c>
      <c r="R41" s="14">
        <v>2231.37336247133</v>
      </c>
      <c r="S41" s="14">
        <v>603.23314289778</v>
      </c>
      <c r="T41" s="14">
        <v>3509.95014715971</v>
      </c>
      <c r="U41" s="14">
        <v>3059.6871745183698</v>
      </c>
      <c r="V41" s="14">
        <v>1516.5711498840999</v>
      </c>
      <c r="W41" s="14">
        <v>1182.4673860978401</v>
      </c>
      <c r="X41" s="14">
        <v>-5029.2759780030501</v>
      </c>
      <c r="Y41" s="14">
        <v>-8229.8501968131895</v>
      </c>
      <c r="Z41" s="14">
        <v>-9067.0500977865395</v>
      </c>
      <c r="AA41" s="14">
        <v>-9543.5794935649501</v>
      </c>
      <c r="AB41" s="14">
        <v>-10529.8937115012</v>
      </c>
      <c r="AC41" s="14">
        <v>-11562.3971977525</v>
      </c>
      <c r="AD41" s="14">
        <v>-12312.195508177099</v>
      </c>
      <c r="AE41" s="14">
        <v>-10776.3797135323</v>
      </c>
      <c r="AF41" s="14">
        <v>-11644.240780624699</v>
      </c>
      <c r="AG41" s="12">
        <f t="shared" si="2"/>
        <v>-3.2024874622617698</v>
      </c>
    </row>
    <row r="42" spans="1:33" ht="13.5" customHeight="1" x14ac:dyDescent="0.2">
      <c r="A42" s="21" t="s">
        <v>73</v>
      </c>
      <c r="B42" s="18">
        <v>5490.3081090524302</v>
      </c>
      <c r="C42" s="18">
        <v>5332.2311752467804</v>
      </c>
      <c r="D42" s="18">
        <v>3971.8613048771999</v>
      </c>
      <c r="E42" s="18">
        <v>3455.1446326881401</v>
      </c>
      <c r="F42" s="18">
        <v>4840.36398901556</v>
      </c>
      <c r="G42" s="18">
        <v>7274.7474406206802</v>
      </c>
      <c r="H42" s="18">
        <v>6148.1236298076501</v>
      </c>
      <c r="I42" s="18">
        <v>3326.0984074208</v>
      </c>
      <c r="J42" s="18">
        <v>4782.5702124068002</v>
      </c>
      <c r="K42" s="18">
        <v>4845.8067470247997</v>
      </c>
      <c r="L42" s="18">
        <v>8015.8264888317599</v>
      </c>
      <c r="M42" s="18">
        <v>6435.6929848836598</v>
      </c>
      <c r="N42" s="18">
        <v>3927.9617297295999</v>
      </c>
      <c r="O42" s="18">
        <v>3718.4371835731699</v>
      </c>
      <c r="P42" s="18">
        <v>3596.1442452762899</v>
      </c>
      <c r="Q42" s="18">
        <v>2381.0407349761599</v>
      </c>
      <c r="R42" s="18">
        <v>-937.69502054616305</v>
      </c>
      <c r="S42" s="18">
        <v>-1755.6905509701201</v>
      </c>
      <c r="T42" s="18">
        <v>603.21798706485004</v>
      </c>
      <c r="U42" s="18">
        <v>-593.57266111626996</v>
      </c>
      <c r="V42" s="18">
        <v>-2438.92039783364</v>
      </c>
      <c r="W42" s="18">
        <v>-2651.9649794285101</v>
      </c>
      <c r="X42" s="18">
        <v>-8196.9736645273697</v>
      </c>
      <c r="Y42" s="18">
        <v>-10522.329856754801</v>
      </c>
      <c r="Z42" s="18">
        <v>-11396.555419899099</v>
      </c>
      <c r="AA42" s="18">
        <v>-11468.8765401279</v>
      </c>
      <c r="AB42" s="18">
        <v>-12586.680854435401</v>
      </c>
      <c r="AC42" s="18">
        <v>-13160.725213686101</v>
      </c>
      <c r="AD42" s="18">
        <v>-13517.771665599699</v>
      </c>
      <c r="AE42" s="18">
        <v>-11868.226577564999</v>
      </c>
      <c r="AF42" s="18">
        <v>-12585.8657615885</v>
      </c>
      <c r="AG42" s="12">
        <f t="shared" si="2"/>
        <v>-6.285867468249978</v>
      </c>
    </row>
    <row r="43" spans="1:33" ht="13.5" customHeight="1" x14ac:dyDescent="0.2">
      <c r="A43" s="17" t="s">
        <v>80</v>
      </c>
      <c r="B43" s="18">
        <v>5502.7074550467096</v>
      </c>
      <c r="C43" s="18">
        <v>5143.13382468703</v>
      </c>
      <c r="D43" s="18">
        <v>3909.08420173482</v>
      </c>
      <c r="E43" s="18">
        <v>3577.3816493189302</v>
      </c>
      <c r="F43" s="18">
        <v>5111.9605332730798</v>
      </c>
      <c r="G43" s="18">
        <v>7895.2980320492197</v>
      </c>
      <c r="H43" s="18">
        <v>6842.1262586110897</v>
      </c>
      <c r="I43" s="18">
        <v>4411.3062043909404</v>
      </c>
      <c r="J43" s="18">
        <v>6033.8067871905596</v>
      </c>
      <c r="K43" s="18">
        <v>5843.5202346982196</v>
      </c>
      <c r="L43" s="18">
        <v>9244.9652374894104</v>
      </c>
      <c r="M43" s="18">
        <v>7394.5451945477298</v>
      </c>
      <c r="N43" s="18">
        <v>5065.4675221810003</v>
      </c>
      <c r="O43" s="18">
        <v>4822.5170152179899</v>
      </c>
      <c r="P43" s="18">
        <v>5160.0938472074004</v>
      </c>
      <c r="Q43" s="18">
        <v>3836.2138059488898</v>
      </c>
      <c r="R43" s="18">
        <v>-150.91511926292301</v>
      </c>
      <c r="S43" s="18">
        <v>-596.179711979834</v>
      </c>
      <c r="T43" s="18">
        <v>1874.36890413379</v>
      </c>
      <c r="U43" s="18">
        <v>797.42001975027097</v>
      </c>
      <c r="V43" s="18">
        <v>-1392.30450217153</v>
      </c>
      <c r="W43" s="18">
        <v>-1692.19284829917</v>
      </c>
      <c r="X43" s="18">
        <v>-6216.9597912274203</v>
      </c>
      <c r="Y43" s="18">
        <v>-8002.0933828741599</v>
      </c>
      <c r="Z43" s="18">
        <v>-9344.6327829982492</v>
      </c>
      <c r="AA43" s="18">
        <v>-8810.3723630588393</v>
      </c>
      <c r="AB43" s="18">
        <v>-9761.9862393456497</v>
      </c>
      <c r="AC43" s="18">
        <v>-10771.127387951499</v>
      </c>
      <c r="AD43" s="18">
        <v>-11148.29535572</v>
      </c>
      <c r="AE43" s="18">
        <v>-9704.2538229263591</v>
      </c>
      <c r="AF43" s="18">
        <v>-10322.0268264406</v>
      </c>
      <c r="AG43" s="12">
        <f t="shared" si="2"/>
        <v>-3.6906807984565502</v>
      </c>
    </row>
    <row r="44" spans="1:33" ht="13.5" customHeight="1" x14ac:dyDescent="0.2">
      <c r="A44" s="17" t="s">
        <v>81</v>
      </c>
      <c r="B44" s="18">
        <v>-12.3993459942855</v>
      </c>
      <c r="C44" s="18">
        <v>189.09735055974801</v>
      </c>
      <c r="D44" s="18">
        <v>62.777103142374301</v>
      </c>
      <c r="E44" s="18">
        <v>-122.237016630794</v>
      </c>
      <c r="F44" s="18">
        <v>-271.59654425751501</v>
      </c>
      <c r="G44" s="18">
        <v>-620.55059142854498</v>
      </c>
      <c r="H44" s="18">
        <v>-694.00262880343701</v>
      </c>
      <c r="I44" s="18">
        <v>-1085.20779697015</v>
      </c>
      <c r="J44" s="18">
        <v>-1251.23657478377</v>
      </c>
      <c r="K44" s="18">
        <v>-997.71348767341897</v>
      </c>
      <c r="L44" s="18">
        <v>-1229.13874865765</v>
      </c>
      <c r="M44" s="18">
        <v>-958.85220966407303</v>
      </c>
      <c r="N44" s="18">
        <v>-1137.5057924514001</v>
      </c>
      <c r="O44" s="18">
        <v>-1104.0798316448199</v>
      </c>
      <c r="P44" s="18">
        <v>-1563.94960193112</v>
      </c>
      <c r="Q44" s="18">
        <v>-1455.1730709727301</v>
      </c>
      <c r="R44" s="18">
        <v>-786.77990128323995</v>
      </c>
      <c r="S44" s="18">
        <v>-1159.51083899029</v>
      </c>
      <c r="T44" s="18">
        <v>-1271.1509170689401</v>
      </c>
      <c r="U44" s="18">
        <v>-1390.99268086654</v>
      </c>
      <c r="V44" s="18">
        <v>-1046.61589566211</v>
      </c>
      <c r="W44" s="18">
        <v>-959.77213112933703</v>
      </c>
      <c r="X44" s="18">
        <v>-1980.0138732999601</v>
      </c>
      <c r="Y44" s="18">
        <v>-2520.23647388066</v>
      </c>
      <c r="Z44" s="18">
        <v>-2051.9226369008702</v>
      </c>
      <c r="AA44" s="18">
        <v>-2658.50417706908</v>
      </c>
      <c r="AB44" s="18">
        <v>-2824.6946150898002</v>
      </c>
      <c r="AC44" s="18">
        <v>-2389.5978257346101</v>
      </c>
      <c r="AD44" s="18">
        <v>-2369.4763098797498</v>
      </c>
      <c r="AE44" s="18">
        <v>-2163.9727546386498</v>
      </c>
      <c r="AF44" s="18">
        <v>-2263.83893514788</v>
      </c>
      <c r="AG44" s="12">
        <f t="shared" si="2"/>
        <v>0.55571799692155266</v>
      </c>
    </row>
    <row r="45" spans="1:33" ht="13.5" customHeight="1" x14ac:dyDescent="0.2">
      <c r="A45" s="32" t="s">
        <v>94</v>
      </c>
      <c r="B45" s="38">
        <f>B44-B46</f>
        <v>-25.822783159943157</v>
      </c>
      <c r="C45" s="38">
        <f t="shared" ref="C45:AF45" si="3">C44-C46</f>
        <v>175.98920106647395</v>
      </c>
      <c r="D45" s="38">
        <f t="shared" si="3"/>
        <v>36.50990106879631</v>
      </c>
      <c r="E45" s="38">
        <f t="shared" si="3"/>
        <v>-150.1314382679177</v>
      </c>
      <c r="F45" s="38">
        <f t="shared" si="3"/>
        <v>-303.91190024818945</v>
      </c>
      <c r="G45" s="38">
        <f t="shared" si="3"/>
        <v>-633.21938896374763</v>
      </c>
      <c r="H45" s="38">
        <f t="shared" si="3"/>
        <v>-709.58484986010967</v>
      </c>
      <c r="I45" s="38">
        <f t="shared" si="3"/>
        <v>-1031.1348757925921</v>
      </c>
      <c r="J45" s="38">
        <f t="shared" si="3"/>
        <v>-1173.9321754019372</v>
      </c>
      <c r="K45" s="38">
        <f t="shared" si="3"/>
        <v>-954.85106857333585</v>
      </c>
      <c r="L45" s="38">
        <f t="shared" si="3"/>
        <v>-1134.690926305771</v>
      </c>
      <c r="M45" s="38">
        <f t="shared" si="3"/>
        <v>-887.2039763784735</v>
      </c>
      <c r="N45" s="38">
        <f t="shared" si="3"/>
        <v>-1047.59428927618</v>
      </c>
      <c r="O45" s="38">
        <f t="shared" si="3"/>
        <v>-992.41660046363108</v>
      </c>
      <c r="P45" s="38">
        <f t="shared" si="3"/>
        <v>-1376.2009902321665</v>
      </c>
      <c r="Q45" s="38">
        <f t="shared" si="3"/>
        <v>-1208.4963905179748</v>
      </c>
      <c r="R45" s="38">
        <f t="shared" si="3"/>
        <v>-628.4977692745058</v>
      </c>
      <c r="S45" s="38">
        <f t="shared" si="3"/>
        <v>-907.04150631873745</v>
      </c>
      <c r="T45" s="38">
        <f t="shared" si="3"/>
        <v>-986.72226970151132</v>
      </c>
      <c r="U45" s="38">
        <f t="shared" si="3"/>
        <v>-1100.8543422683886</v>
      </c>
      <c r="V45" s="38">
        <f t="shared" si="3"/>
        <v>-767.69359084038706</v>
      </c>
      <c r="W45" s="38">
        <f t="shared" si="3"/>
        <v>-693.57611748572936</v>
      </c>
      <c r="X45" s="38">
        <f t="shared" si="3"/>
        <v>-1573.1388039611593</v>
      </c>
      <c r="Y45" s="38">
        <f t="shared" si="3"/>
        <v>-2049.7427407688278</v>
      </c>
      <c r="Z45" s="38">
        <f t="shared" si="3"/>
        <v>-1642.9068463052658</v>
      </c>
      <c r="AA45" s="38">
        <f t="shared" si="3"/>
        <v>-2172.4418349645453</v>
      </c>
      <c r="AB45" s="38">
        <f t="shared" si="3"/>
        <v>-2276.7623470455792</v>
      </c>
      <c r="AC45" s="38">
        <f t="shared" si="3"/>
        <v>-1896.4981434583792</v>
      </c>
      <c r="AD45" s="38">
        <f t="shared" si="3"/>
        <v>-1847.408428959827</v>
      </c>
      <c r="AE45" s="38">
        <f t="shared" si="3"/>
        <v>-1675.6156875144432</v>
      </c>
      <c r="AF45" s="38">
        <f t="shared" si="3"/>
        <v>-1746.3364127361535</v>
      </c>
      <c r="AG45" s="12">
        <f t="shared" si="2"/>
        <v>0.44504892727702283</v>
      </c>
    </row>
    <row r="46" spans="1:33" ht="13.5" customHeight="1" x14ac:dyDescent="0.2">
      <c r="A46" s="32" t="s">
        <v>95</v>
      </c>
      <c r="B46" s="38">
        <v>13.423437165657655</v>
      </c>
      <c r="C46" s="38">
        <v>13.108149493274054</v>
      </c>
      <c r="D46" s="38">
        <v>26.267202073577995</v>
      </c>
      <c r="E46" s="38">
        <v>27.894421637123706</v>
      </c>
      <c r="F46" s="38">
        <v>32.315355990674469</v>
      </c>
      <c r="G46" s="38">
        <v>12.668797535202671</v>
      </c>
      <c r="H46" s="38">
        <v>15.58222105667266</v>
      </c>
      <c r="I46" s="38">
        <v>-54.072921177557951</v>
      </c>
      <c r="J46" s="38">
        <v>-77.304399381832766</v>
      </c>
      <c r="K46" s="38">
        <v>-42.862419100083102</v>
      </c>
      <c r="L46" s="38">
        <v>-94.447822351879083</v>
      </c>
      <c r="M46" s="38">
        <v>-71.648233285599559</v>
      </c>
      <c r="N46" s="38">
        <v>-89.911503175220204</v>
      </c>
      <c r="O46" s="38">
        <v>-111.66323118118879</v>
      </c>
      <c r="P46" s="38">
        <v>-187.74861169895357</v>
      </c>
      <c r="Q46" s="38">
        <v>-246.67668045475531</v>
      </c>
      <c r="R46" s="38">
        <v>-158.2821320087341</v>
      </c>
      <c r="S46" s="38">
        <v>-252.46933267155254</v>
      </c>
      <c r="T46" s="38">
        <v>-284.42864736742871</v>
      </c>
      <c r="U46" s="38">
        <v>-290.13833859815139</v>
      </c>
      <c r="V46" s="38">
        <v>-278.92230482172289</v>
      </c>
      <c r="W46" s="38">
        <v>-266.19601364360773</v>
      </c>
      <c r="X46" s="38">
        <v>-406.87506933880093</v>
      </c>
      <c r="Y46" s="38">
        <v>-470.49373311183206</v>
      </c>
      <c r="Z46" s="38">
        <v>-409.01579059560447</v>
      </c>
      <c r="AA46" s="38">
        <v>-486.06234210453476</v>
      </c>
      <c r="AB46" s="38">
        <v>-547.93226804422113</v>
      </c>
      <c r="AC46" s="38">
        <v>-493.09968227623085</v>
      </c>
      <c r="AD46" s="38">
        <v>-522.0678809199228</v>
      </c>
      <c r="AE46" s="38">
        <v>-488.35706712420665</v>
      </c>
      <c r="AF46" s="38">
        <v>-517.50252241172643</v>
      </c>
      <c r="AG46" s="12">
        <f t="shared" si="2"/>
        <v>1.0978980317786675</v>
      </c>
    </row>
    <row r="47" spans="1:33" ht="13.5" customHeight="1" x14ac:dyDescent="0.2">
      <c r="A47" s="21" t="s">
        <v>74</v>
      </c>
      <c r="B47" s="18">
        <v>227.77427884118401</v>
      </c>
      <c r="C47" s="18">
        <v>284.69199360263599</v>
      </c>
      <c r="D47" s="18">
        <v>209.804450056132</v>
      </c>
      <c r="E47" s="18">
        <v>184.916655560908</v>
      </c>
      <c r="F47" s="18">
        <v>197.175799850907</v>
      </c>
      <c r="G47" s="18">
        <v>182.312157235527</v>
      </c>
      <c r="H47" s="18">
        <v>167.95265688980899</v>
      </c>
      <c r="I47" s="18">
        <v>172.87274129872901</v>
      </c>
      <c r="J47" s="18">
        <v>175.847321853045</v>
      </c>
      <c r="K47" s="18">
        <v>167.25252309701099</v>
      </c>
      <c r="L47" s="18">
        <v>164.34612626703</v>
      </c>
      <c r="M47" s="18">
        <v>154.673497265234</v>
      </c>
      <c r="N47" s="18">
        <v>138.99662249335199</v>
      </c>
      <c r="O47" s="18">
        <v>131.832207075301</v>
      </c>
      <c r="P47" s="18">
        <v>126.47988808071101</v>
      </c>
      <c r="Q47" s="18">
        <v>109.957685562674</v>
      </c>
      <c r="R47" s="18">
        <v>122.322924837317</v>
      </c>
      <c r="S47" s="18">
        <v>126.760240320858</v>
      </c>
      <c r="T47" s="18">
        <v>118.54584163347801</v>
      </c>
      <c r="U47" s="18">
        <v>138.93342386016499</v>
      </c>
      <c r="V47" s="18">
        <v>147.63575403969699</v>
      </c>
      <c r="W47" s="18">
        <v>144.964955051933</v>
      </c>
      <c r="X47" s="18">
        <v>145.34737254560201</v>
      </c>
      <c r="Y47" s="18">
        <v>158.81645019743101</v>
      </c>
      <c r="Z47" s="18">
        <v>106.300915034045</v>
      </c>
      <c r="AA47" s="18">
        <v>99.298932463966594</v>
      </c>
      <c r="AB47" s="18">
        <v>87.805300581208996</v>
      </c>
      <c r="AC47" s="18">
        <v>89.371970126920601</v>
      </c>
      <c r="AD47" s="18">
        <v>80.618800295704503</v>
      </c>
      <c r="AE47" s="18">
        <v>89.947153534185802</v>
      </c>
      <c r="AF47" s="18">
        <v>74.985866721486502</v>
      </c>
      <c r="AG47" s="12">
        <f t="shared" si="2"/>
        <v>-0.31804797147402819</v>
      </c>
    </row>
    <row r="48" spans="1:33" ht="13.5" customHeight="1" x14ac:dyDescent="0.2">
      <c r="A48" s="17" t="s">
        <v>82</v>
      </c>
      <c r="B48" s="18">
        <v>189.32007123597799</v>
      </c>
      <c r="C48" s="18">
        <v>188.994287335953</v>
      </c>
      <c r="D48" s="18">
        <v>167.80075171552801</v>
      </c>
      <c r="E48" s="18">
        <v>156.974068967108</v>
      </c>
      <c r="F48" s="18">
        <v>177.59095899402601</v>
      </c>
      <c r="G48" s="18">
        <v>164.447537711401</v>
      </c>
      <c r="H48" s="18">
        <v>146.24163217093499</v>
      </c>
      <c r="I48" s="18">
        <v>153.738526163085</v>
      </c>
      <c r="J48" s="18">
        <v>156.891107632413</v>
      </c>
      <c r="K48" s="18">
        <v>144.347439956789</v>
      </c>
      <c r="L48" s="18">
        <v>144.22917075703199</v>
      </c>
      <c r="M48" s="18">
        <v>140.77506450668201</v>
      </c>
      <c r="N48" s="18">
        <v>124.81895560136699</v>
      </c>
      <c r="O48" s="18">
        <v>116.01232425854801</v>
      </c>
      <c r="P48" s="18">
        <v>111.206665662731</v>
      </c>
      <c r="Q48" s="18">
        <v>95.146499769345596</v>
      </c>
      <c r="R48" s="18">
        <v>105.09940080246901</v>
      </c>
      <c r="S48" s="18">
        <v>115.526666553109</v>
      </c>
      <c r="T48" s="18">
        <v>105.820394497848</v>
      </c>
      <c r="U48" s="18">
        <v>124.31148652056</v>
      </c>
      <c r="V48" s="18">
        <v>133.72467027023399</v>
      </c>
      <c r="W48" s="18">
        <v>129.34656048124901</v>
      </c>
      <c r="X48" s="18">
        <v>135.00493812055299</v>
      </c>
      <c r="Y48" s="18">
        <v>150.614921324969</v>
      </c>
      <c r="Z48" s="18">
        <v>91.816944691869693</v>
      </c>
      <c r="AA48" s="18">
        <v>90.172574486914996</v>
      </c>
      <c r="AB48" s="18">
        <v>79.257295439078604</v>
      </c>
      <c r="AC48" s="18">
        <v>79.854084006178994</v>
      </c>
      <c r="AD48" s="18">
        <v>73.396561231992706</v>
      </c>
      <c r="AE48" s="18">
        <v>83.376295096199101</v>
      </c>
      <c r="AF48" s="18">
        <v>68.220905630505101</v>
      </c>
      <c r="AG48" s="12">
        <f t="shared" si="2"/>
        <v>-0.28299090564669849</v>
      </c>
    </row>
    <row r="49" spans="1:33" ht="13.5" customHeight="1" x14ac:dyDescent="0.2">
      <c r="A49" s="17" t="s">
        <v>83</v>
      </c>
      <c r="B49" s="18">
        <v>38.4542076052063</v>
      </c>
      <c r="C49" s="18">
        <v>95.697706266683298</v>
      </c>
      <c r="D49" s="18">
        <v>42.003698340604402</v>
      </c>
      <c r="E49" s="18">
        <v>27.942586593799899</v>
      </c>
      <c r="F49" s="18">
        <v>19.584840856880799</v>
      </c>
      <c r="G49" s="18">
        <v>17.864619524126098</v>
      </c>
      <c r="H49" s="18">
        <v>21.711024718874501</v>
      </c>
      <c r="I49" s="18">
        <v>19.134215135643402</v>
      </c>
      <c r="J49" s="18">
        <v>18.956214220631999</v>
      </c>
      <c r="K49" s="18">
        <v>22.905083140221699</v>
      </c>
      <c r="L49" s="18">
        <v>20.116955509998299</v>
      </c>
      <c r="M49" s="18">
        <v>13.8984327585516</v>
      </c>
      <c r="N49" s="18">
        <v>14.177666891984201</v>
      </c>
      <c r="O49" s="18">
        <v>15.8198828167525</v>
      </c>
      <c r="P49" s="18">
        <v>15.273222417980101</v>
      </c>
      <c r="Q49" s="18">
        <v>14.811185793327899</v>
      </c>
      <c r="R49" s="18">
        <v>17.223524034847301</v>
      </c>
      <c r="S49" s="18">
        <v>11.233573767748499</v>
      </c>
      <c r="T49" s="18">
        <v>12.725447135630301</v>
      </c>
      <c r="U49" s="18">
        <v>14.6219373396048</v>
      </c>
      <c r="V49" s="18">
        <v>13.9110837694626</v>
      </c>
      <c r="W49" s="18">
        <v>15.6183945706844</v>
      </c>
      <c r="X49" s="18">
        <v>10.342434425049699</v>
      </c>
      <c r="Y49" s="18">
        <v>8.2015288724617506</v>
      </c>
      <c r="Z49" s="18">
        <v>14.4839703421754</v>
      </c>
      <c r="AA49" s="18">
        <v>9.1263579770515904</v>
      </c>
      <c r="AB49" s="18">
        <v>8.5480051421303695</v>
      </c>
      <c r="AC49" s="18">
        <v>9.5178861207416094</v>
      </c>
      <c r="AD49" s="18">
        <v>7.2222390637118004</v>
      </c>
      <c r="AE49" s="18">
        <v>6.5708584379866997</v>
      </c>
      <c r="AF49" s="18">
        <v>6.7649610909814397</v>
      </c>
      <c r="AG49" s="12">
        <f t="shared" si="2"/>
        <v>-0.54325324215236703</v>
      </c>
    </row>
    <row r="50" spans="1:33" ht="13.5" customHeight="1" x14ac:dyDescent="0.2">
      <c r="A50" s="15" t="s">
        <v>75</v>
      </c>
      <c r="B50" s="18">
        <v>3806.0016963888802</v>
      </c>
      <c r="C50" s="18">
        <v>7168.6052653879497</v>
      </c>
      <c r="D50" s="18">
        <v>3862.1426421173001</v>
      </c>
      <c r="E50" s="18">
        <v>3254.0759115818701</v>
      </c>
      <c r="F50" s="18">
        <v>2857.0607870664599</v>
      </c>
      <c r="G50" s="18">
        <v>2662.9481822573798</v>
      </c>
      <c r="H50" s="18">
        <v>2252.2711589283799</v>
      </c>
      <c r="I50" s="18">
        <v>2543.83595515865</v>
      </c>
      <c r="J50" s="18">
        <v>2499.9509839790098</v>
      </c>
      <c r="K50" s="18">
        <v>2357.9296543999099</v>
      </c>
      <c r="L50" s="18">
        <v>2645.3697654038401</v>
      </c>
      <c r="M50" s="18">
        <v>2833.6096638112899</v>
      </c>
      <c r="N50" s="18">
        <v>2543.2167063244701</v>
      </c>
      <c r="O50" s="18">
        <v>2987.77078807716</v>
      </c>
      <c r="P50" s="18">
        <v>2995.44520407547</v>
      </c>
      <c r="Q50" s="18">
        <v>3141.6862685019801</v>
      </c>
      <c r="R50" s="18">
        <v>3074.2496744114701</v>
      </c>
      <c r="S50" s="18">
        <v>2448.2032492345202</v>
      </c>
      <c r="T50" s="18">
        <v>3055.6798592339201</v>
      </c>
      <c r="U50" s="18">
        <v>3422.4858695380999</v>
      </c>
      <c r="V50" s="18">
        <v>3561.1133647188299</v>
      </c>
      <c r="W50" s="18">
        <v>3599.1687373362101</v>
      </c>
      <c r="X50" s="18">
        <v>2772.3137699927902</v>
      </c>
      <c r="Y50" s="18">
        <v>2000.1048596221301</v>
      </c>
      <c r="Z50" s="18">
        <v>2132.2841618708399</v>
      </c>
      <c r="AA50" s="18">
        <v>1837.5741109380399</v>
      </c>
      <c r="AB50" s="18">
        <v>2007.89492183619</v>
      </c>
      <c r="AC50" s="18">
        <v>1659.61352853162</v>
      </c>
      <c r="AD50" s="18">
        <v>1460.90688358274</v>
      </c>
      <c r="AE50" s="18">
        <v>1261.31325340021</v>
      </c>
      <c r="AF50" s="18">
        <v>917.22690229723298</v>
      </c>
      <c r="AG50" s="12">
        <f t="shared" si="2"/>
        <v>-0.70804630892231468</v>
      </c>
    </row>
    <row r="51" spans="1:33" ht="13.5" customHeight="1" x14ac:dyDescent="0.2">
      <c r="A51" s="17" t="s">
        <v>84</v>
      </c>
      <c r="B51" s="18">
        <v>-724.14681847331497</v>
      </c>
      <c r="C51" s="18">
        <v>-593.17823599789995</v>
      </c>
      <c r="D51" s="18">
        <v>-868.62006035330398</v>
      </c>
      <c r="E51" s="18">
        <v>-844.55720142116104</v>
      </c>
      <c r="F51" s="18">
        <v>-356.329959281958</v>
      </c>
      <c r="G51" s="18">
        <v>-536.201699328833</v>
      </c>
      <c r="H51" s="18">
        <v>-751.54823703657996</v>
      </c>
      <c r="I51" s="18">
        <v>-404.90027430859402</v>
      </c>
      <c r="J51" s="18">
        <v>-399.631971866909</v>
      </c>
      <c r="K51" s="18">
        <v>-376.21584118375398</v>
      </c>
      <c r="L51" s="18">
        <v>52.966144528235603</v>
      </c>
      <c r="M51" s="18">
        <v>260.116358481026</v>
      </c>
      <c r="N51" s="18">
        <v>-40.924291516314902</v>
      </c>
      <c r="O51" s="18">
        <v>91.911658192813306</v>
      </c>
      <c r="P51" s="18">
        <v>-54.491442740874298</v>
      </c>
      <c r="Q51" s="18">
        <v>-404.424224498537</v>
      </c>
      <c r="R51" s="18">
        <v>-526.18708466407895</v>
      </c>
      <c r="S51" s="18">
        <v>-449.64952286373801</v>
      </c>
      <c r="T51" s="18">
        <v>-200.48845211474301</v>
      </c>
      <c r="U51" s="18">
        <v>353.55366873134</v>
      </c>
      <c r="V51" s="18">
        <v>679.97528947556998</v>
      </c>
      <c r="W51" s="18">
        <v>740.79727337288205</v>
      </c>
      <c r="X51" s="18">
        <v>996.04151328769206</v>
      </c>
      <c r="Y51" s="18">
        <v>654.21903690890599</v>
      </c>
      <c r="Z51" s="18">
        <v>176.28084677131801</v>
      </c>
      <c r="AA51" s="18">
        <v>231.76171052547099</v>
      </c>
      <c r="AB51" s="18">
        <v>196.06452305261999</v>
      </c>
      <c r="AC51" s="18">
        <v>-203.517295800168</v>
      </c>
      <c r="AD51" s="18">
        <v>18.1823444027733</v>
      </c>
      <c r="AE51" s="18">
        <v>-55.678178423114304</v>
      </c>
      <c r="AF51" s="18">
        <v>-166.69073761688799</v>
      </c>
      <c r="AG51" s="12">
        <f t="shared" si="2"/>
        <v>-0.58783196574444818</v>
      </c>
    </row>
    <row r="52" spans="1:33" ht="13.5" customHeight="1" x14ac:dyDescent="0.2">
      <c r="A52" s="17" t="s">
        <v>85</v>
      </c>
      <c r="B52" s="18">
        <v>4530.1485148621996</v>
      </c>
      <c r="C52" s="18">
        <v>7761.7835013858503</v>
      </c>
      <c r="D52" s="18">
        <v>4730.7627024705998</v>
      </c>
      <c r="E52" s="18">
        <v>4098.6331130030403</v>
      </c>
      <c r="F52" s="18">
        <v>3213.3907463484102</v>
      </c>
      <c r="G52" s="18">
        <v>3199.1498815862201</v>
      </c>
      <c r="H52" s="18">
        <v>3003.8193959649602</v>
      </c>
      <c r="I52" s="18">
        <v>2948.7362294672498</v>
      </c>
      <c r="J52" s="18">
        <v>2899.58295584592</v>
      </c>
      <c r="K52" s="18">
        <v>2734.1454955836698</v>
      </c>
      <c r="L52" s="18">
        <v>2592.4036208756002</v>
      </c>
      <c r="M52" s="18">
        <v>2573.4933053302698</v>
      </c>
      <c r="N52" s="18">
        <v>2584.1409978407901</v>
      </c>
      <c r="O52" s="18">
        <v>2895.8591298843398</v>
      </c>
      <c r="P52" s="18">
        <v>3049.9366468163398</v>
      </c>
      <c r="Q52" s="18">
        <v>3546.1104930005199</v>
      </c>
      <c r="R52" s="18">
        <v>3600.4367590755501</v>
      </c>
      <c r="S52" s="18">
        <v>2897.8527720982602</v>
      </c>
      <c r="T52" s="18">
        <v>3256.1683113486602</v>
      </c>
      <c r="U52" s="18">
        <v>3068.9322008067602</v>
      </c>
      <c r="V52" s="18">
        <v>2881.1380752432601</v>
      </c>
      <c r="W52" s="18">
        <v>2858.3714639633299</v>
      </c>
      <c r="X52" s="18">
        <v>1776.2722567051001</v>
      </c>
      <c r="Y52" s="18">
        <v>1345.88582271323</v>
      </c>
      <c r="Z52" s="18">
        <v>1956.00331509952</v>
      </c>
      <c r="AA52" s="18">
        <v>1605.81240041257</v>
      </c>
      <c r="AB52" s="18">
        <v>1811.83039878357</v>
      </c>
      <c r="AC52" s="18">
        <v>1863.1308243317901</v>
      </c>
      <c r="AD52" s="18">
        <v>1442.72453917997</v>
      </c>
      <c r="AE52" s="18">
        <v>1316.99143182332</v>
      </c>
      <c r="AF52" s="18">
        <v>1083.9176399141199</v>
      </c>
      <c r="AG52" s="12">
        <f t="shared" si="2"/>
        <v>-0.69433619114418244</v>
      </c>
    </row>
    <row r="53" spans="1:33" ht="13.5" customHeight="1" x14ac:dyDescent="0.2">
      <c r="A53" s="15" t="s">
        <v>76</v>
      </c>
      <c r="B53" s="18">
        <v>565.22362753955701</v>
      </c>
      <c r="C53" s="18">
        <v>1146.60097480575</v>
      </c>
      <c r="D53" s="18">
        <v>1764.5860330545499</v>
      </c>
      <c r="E53" s="18">
        <v>1082.0361222116101</v>
      </c>
      <c r="F53" s="18">
        <v>324.29739575648898</v>
      </c>
      <c r="G53" s="18">
        <v>280.70764316054198</v>
      </c>
      <c r="H53" s="18">
        <v>217.794661400487</v>
      </c>
      <c r="I53" s="18">
        <v>180.96236844219899</v>
      </c>
      <c r="J53" s="18">
        <v>194.98893887578799</v>
      </c>
      <c r="K53" s="18">
        <v>208.27826081766699</v>
      </c>
      <c r="L53" s="18">
        <v>210.81932599368099</v>
      </c>
      <c r="M53" s="18">
        <v>218.256210464041</v>
      </c>
      <c r="N53" s="18">
        <v>202.25797581337699</v>
      </c>
      <c r="O53" s="18">
        <v>191.36334667818099</v>
      </c>
      <c r="P53" s="18">
        <v>191.84166110053499</v>
      </c>
      <c r="Q53" s="18">
        <v>200.82563048512199</v>
      </c>
      <c r="R53" s="18">
        <v>200.76932194073399</v>
      </c>
      <c r="S53" s="18">
        <v>212.46753295738401</v>
      </c>
      <c r="T53" s="18">
        <v>210.81439960580599</v>
      </c>
      <c r="U53" s="18">
        <v>209.07378208913599</v>
      </c>
      <c r="V53" s="18">
        <v>293.26770761673401</v>
      </c>
      <c r="W53" s="18">
        <v>320.88797595573499</v>
      </c>
      <c r="X53" s="18">
        <v>207.032718387453</v>
      </c>
      <c r="Y53" s="18">
        <v>208.22668133628</v>
      </c>
      <c r="Z53" s="18">
        <v>195.63633526521801</v>
      </c>
      <c r="AA53" s="18">
        <v>210.420063892142</v>
      </c>
      <c r="AB53" s="18">
        <v>215.93680173580199</v>
      </c>
      <c r="AC53" s="18">
        <v>208.111130708128</v>
      </c>
      <c r="AD53" s="18">
        <v>220.887419275398</v>
      </c>
      <c r="AE53" s="18">
        <v>236.567290861381</v>
      </c>
      <c r="AF53" s="18">
        <v>267.79334501689101</v>
      </c>
      <c r="AG53" s="12">
        <f t="shared" si="2"/>
        <v>0.33346199073295213</v>
      </c>
    </row>
    <row r="54" spans="1:33" ht="12" customHeight="1" x14ac:dyDescent="0.2">
      <c r="A54" s="17" t="s">
        <v>86</v>
      </c>
      <c r="B54" s="18">
        <v>76.739637747140506</v>
      </c>
      <c r="C54" s="18">
        <v>78.480683495214194</v>
      </c>
      <c r="D54" s="18">
        <v>84.030945934404599</v>
      </c>
      <c r="E54" s="18">
        <v>124.264692000957</v>
      </c>
      <c r="F54" s="18">
        <v>126.65175237298401</v>
      </c>
      <c r="G54" s="18">
        <v>162.357623403687</v>
      </c>
      <c r="H54" s="18">
        <v>165.62838703010701</v>
      </c>
      <c r="I54" s="18">
        <v>135.48585215518301</v>
      </c>
      <c r="J54" s="18">
        <v>151.052459279906</v>
      </c>
      <c r="K54" s="18">
        <v>169.467235111436</v>
      </c>
      <c r="L54" s="18">
        <v>168.15295961645501</v>
      </c>
      <c r="M54" s="18">
        <v>166.150027252651</v>
      </c>
      <c r="N54" s="18">
        <v>168.006889689719</v>
      </c>
      <c r="O54" s="18">
        <v>164.811741864011</v>
      </c>
      <c r="P54" s="18">
        <v>167.426656559919</v>
      </c>
      <c r="Q54" s="18">
        <v>169.72421219857199</v>
      </c>
      <c r="R54" s="18">
        <v>170.83204561419899</v>
      </c>
      <c r="S54" s="18">
        <v>186.23394884978299</v>
      </c>
      <c r="T54" s="18">
        <v>173.382532447617</v>
      </c>
      <c r="U54" s="18">
        <v>188.12701754461401</v>
      </c>
      <c r="V54" s="18">
        <v>195.91548791490601</v>
      </c>
      <c r="W54" s="18">
        <v>198.23443709288699</v>
      </c>
      <c r="X54" s="18">
        <v>206.390078204693</v>
      </c>
      <c r="Y54" s="18">
        <v>207.27634198088401</v>
      </c>
      <c r="Z54" s="18">
        <v>194.850056620879</v>
      </c>
      <c r="AA54" s="18">
        <v>210.33313357313099</v>
      </c>
      <c r="AB54" s="18">
        <v>215.84101293467199</v>
      </c>
      <c r="AC54" s="18">
        <v>206.695329354172</v>
      </c>
      <c r="AD54" s="18">
        <v>222.808355106401</v>
      </c>
      <c r="AE54" s="18">
        <v>235.72927703487699</v>
      </c>
      <c r="AF54" s="18">
        <v>266.86134871260401</v>
      </c>
      <c r="AG54" s="12">
        <f t="shared" si="2"/>
        <v>0.57232339013825939</v>
      </c>
    </row>
    <row r="55" spans="1:33" ht="12" customHeight="1" x14ac:dyDescent="0.2">
      <c r="A55" s="17" t="s">
        <v>87</v>
      </c>
      <c r="B55" s="18">
        <v>488.48398979241603</v>
      </c>
      <c r="C55" s="18">
        <v>1068.1202913105401</v>
      </c>
      <c r="D55" s="18">
        <v>1680.5550871201399</v>
      </c>
      <c r="E55" s="18">
        <v>957.77143021065103</v>
      </c>
      <c r="F55" s="18">
        <v>197.64564338350499</v>
      </c>
      <c r="G55" s="18">
        <v>118.350019756856</v>
      </c>
      <c r="H55" s="18">
        <v>52.166274370379597</v>
      </c>
      <c r="I55" s="18">
        <v>45.476516287016501</v>
      </c>
      <c r="J55" s="18">
        <v>43.936479595881401</v>
      </c>
      <c r="K55" s="18">
        <v>38.811025706230602</v>
      </c>
      <c r="L55" s="18">
        <v>42.666366377226403</v>
      </c>
      <c r="M55" s="18">
        <v>52.106183211390302</v>
      </c>
      <c r="N55" s="18">
        <v>34.251086123657899</v>
      </c>
      <c r="O55" s="18">
        <v>26.551604814170599</v>
      </c>
      <c r="P55" s="18">
        <v>24.415004540615801</v>
      </c>
      <c r="Q55" s="18">
        <v>31.1014182865507</v>
      </c>
      <c r="R55" s="18">
        <v>29.9372763265347</v>
      </c>
      <c r="S55" s="18">
        <v>26.2335841076012</v>
      </c>
      <c r="T55" s="18">
        <v>37.431867158189299</v>
      </c>
      <c r="U55" s="18">
        <v>20.946764544522701</v>
      </c>
      <c r="V55" s="18">
        <v>97.352219701828105</v>
      </c>
      <c r="W55" s="18">
        <v>122.653538862848</v>
      </c>
      <c r="X55" s="18">
        <v>0.64264018276040102</v>
      </c>
      <c r="Y55" s="18">
        <v>0.95033935539565695</v>
      </c>
      <c r="Z55" s="18">
        <v>0.786278644339515</v>
      </c>
      <c r="AA55" s="18">
        <v>8.6930319011344806E-2</v>
      </c>
      <c r="AB55" s="18">
        <v>9.5788801129284507E-2</v>
      </c>
      <c r="AC55" s="18">
        <v>1.4158013539566301</v>
      </c>
      <c r="AD55" s="18">
        <v>-1.9209358310025799</v>
      </c>
      <c r="AE55" s="18">
        <v>0.83801382650403</v>
      </c>
      <c r="AF55" s="18">
        <v>0.93199630428638403</v>
      </c>
      <c r="AG55" s="12">
        <f t="shared" si="2"/>
        <v>-0.97003363976203583</v>
      </c>
    </row>
    <row r="56" spans="1:33" ht="12" customHeight="1" x14ac:dyDescent="0.2">
      <c r="A56" s="15" t="s">
        <v>77</v>
      </c>
      <c r="B56" s="18">
        <v>130.379960406832</v>
      </c>
      <c r="C56" s="18">
        <v>177.59975800659601</v>
      </c>
      <c r="D56" s="18">
        <v>96.891104032453697</v>
      </c>
      <c r="E56" s="18">
        <v>78.086923664656894</v>
      </c>
      <c r="F56" s="18">
        <v>92.508716811666403</v>
      </c>
      <c r="G56" s="18">
        <v>100.654921547893</v>
      </c>
      <c r="H56" s="18">
        <v>94.240197454803607</v>
      </c>
      <c r="I56" s="18">
        <v>90.946080770149393</v>
      </c>
      <c r="J56" s="18">
        <v>92.661586175368299</v>
      </c>
      <c r="K56" s="18">
        <v>110.935962570752</v>
      </c>
      <c r="L56" s="18">
        <v>124.21636112704201</v>
      </c>
      <c r="M56" s="18">
        <v>115.02968635524699</v>
      </c>
      <c r="N56" s="18">
        <v>123.534883526708</v>
      </c>
      <c r="O56" s="18">
        <v>105.128273985795</v>
      </c>
      <c r="P56" s="18">
        <v>84.723134882718</v>
      </c>
      <c r="Q56" s="18">
        <v>96.779183985479406</v>
      </c>
      <c r="R56" s="18">
        <v>89.1603274081086</v>
      </c>
      <c r="S56" s="18">
        <v>46.369606943678797</v>
      </c>
      <c r="T56" s="18">
        <v>68.094065977831605</v>
      </c>
      <c r="U56" s="18">
        <v>76.115368196094494</v>
      </c>
      <c r="V56" s="18">
        <v>97.315636575747604</v>
      </c>
      <c r="W56" s="18">
        <v>109.218579130949</v>
      </c>
      <c r="X56" s="18">
        <v>53.048745020872197</v>
      </c>
      <c r="Y56" s="18">
        <v>44.6137002210071</v>
      </c>
      <c r="Z56" s="18">
        <v>53.101358385262103</v>
      </c>
      <c r="AA56" s="18">
        <v>27.8756477169673</v>
      </c>
      <c r="AB56" s="18">
        <v>29.524102490965898</v>
      </c>
      <c r="AC56" s="18">
        <v>29.1057404887502</v>
      </c>
      <c r="AD56" s="18">
        <v>16.8130165308337</v>
      </c>
      <c r="AE56" s="18">
        <v>14.825329742502101</v>
      </c>
      <c r="AF56" s="18">
        <v>15.5455721304149</v>
      </c>
      <c r="AG56" s="12">
        <f t="shared" si="2"/>
        <v>-0.83937070462644803</v>
      </c>
    </row>
    <row r="57" spans="1:33" ht="12" customHeight="1" x14ac:dyDescent="0.2">
      <c r="A57" s="17" t="s">
        <v>88</v>
      </c>
      <c r="B57" s="18">
        <v>-0.70714040902088904</v>
      </c>
      <c r="C57" s="18">
        <v>-0.36739091042334199</v>
      </c>
      <c r="D57" s="18">
        <v>0.18427308471089601</v>
      </c>
      <c r="E57" s="18">
        <v>0.59577487309824295</v>
      </c>
      <c r="F57" s="18">
        <v>0.74270694189515696</v>
      </c>
      <c r="G57" s="18">
        <v>0.85844997520559196</v>
      </c>
      <c r="H57" s="18">
        <v>0.98397946349134302</v>
      </c>
      <c r="I57" s="18">
        <v>1.0746547062437599</v>
      </c>
      <c r="J57" s="18">
        <v>1.2421413322452499</v>
      </c>
      <c r="K57" s="18">
        <v>1.3324608451281601</v>
      </c>
      <c r="L57" s="18">
        <v>1.4273583095949101</v>
      </c>
      <c r="M57" s="18">
        <v>1.5405233057313299</v>
      </c>
      <c r="N57" s="18">
        <v>1.6340609912594899</v>
      </c>
      <c r="O57" s="18">
        <v>1.94772087162008</v>
      </c>
      <c r="P57" s="18">
        <v>2.0428643935095701</v>
      </c>
      <c r="Q57" s="18">
        <v>2.1137170372107899</v>
      </c>
      <c r="R57" s="18">
        <v>2.1474378137547099</v>
      </c>
      <c r="S57" s="18">
        <v>2.2059526466535502</v>
      </c>
      <c r="T57" s="18">
        <v>2.31117998738006</v>
      </c>
      <c r="U57" s="18">
        <v>2.13678556396796</v>
      </c>
      <c r="V57" s="18">
        <v>1.9259247722658299</v>
      </c>
      <c r="W57" s="18">
        <v>1.64222493801286</v>
      </c>
      <c r="X57" s="18">
        <v>1.1551086087106901</v>
      </c>
      <c r="Y57" s="18">
        <v>0.76646161930582002</v>
      </c>
      <c r="Z57" s="18">
        <v>0.50159276483446702</v>
      </c>
      <c r="AA57" s="18">
        <v>0.16772334971692199</v>
      </c>
      <c r="AB57" s="18">
        <v>-0.18333892386248901</v>
      </c>
      <c r="AC57" s="18">
        <v>-0.64273652678865201</v>
      </c>
      <c r="AD57" s="18">
        <v>-1.0536321444305301</v>
      </c>
      <c r="AE57" s="18">
        <v>-1.329227043443</v>
      </c>
      <c r="AF57" s="18">
        <v>-1.3720064586912899</v>
      </c>
      <c r="AG57" s="12">
        <f t="shared" si="2"/>
        <v>-1.6490965604846317</v>
      </c>
    </row>
    <row r="58" spans="1:33" ht="12" customHeight="1" x14ac:dyDescent="0.2">
      <c r="A58" s="17" t="s">
        <v>89</v>
      </c>
      <c r="B58" s="18">
        <v>131.08710081585301</v>
      </c>
      <c r="C58" s="18">
        <v>177.96714891702001</v>
      </c>
      <c r="D58" s="18">
        <v>96.706830947742802</v>
      </c>
      <c r="E58" s="18">
        <v>77.4911487915587</v>
      </c>
      <c r="F58" s="18">
        <v>91.766009869771295</v>
      </c>
      <c r="G58" s="18">
        <v>99.796471572687295</v>
      </c>
      <c r="H58" s="18">
        <v>93.256217991312297</v>
      </c>
      <c r="I58" s="18">
        <v>89.871426063905602</v>
      </c>
      <c r="J58" s="18">
        <v>91.419444843123003</v>
      </c>
      <c r="K58" s="18">
        <v>109.603501725624</v>
      </c>
      <c r="L58" s="18">
        <v>122.789002817447</v>
      </c>
      <c r="M58" s="18">
        <v>113.48916304951599</v>
      </c>
      <c r="N58" s="18">
        <v>121.900822535448</v>
      </c>
      <c r="O58" s="18">
        <v>103.180553114175</v>
      </c>
      <c r="P58" s="18">
        <v>82.680270489208397</v>
      </c>
      <c r="Q58" s="18">
        <v>94.665466948268701</v>
      </c>
      <c r="R58" s="18">
        <v>87.012889594353894</v>
      </c>
      <c r="S58" s="18">
        <v>44.163654297025303</v>
      </c>
      <c r="T58" s="18">
        <v>65.782885990451504</v>
      </c>
      <c r="U58" s="18">
        <v>73.978582632126503</v>
      </c>
      <c r="V58" s="18">
        <v>95.389711803481802</v>
      </c>
      <c r="W58" s="18">
        <v>107.576354192937</v>
      </c>
      <c r="X58" s="18">
        <v>51.893636412161499</v>
      </c>
      <c r="Y58" s="18">
        <v>43.847238601701299</v>
      </c>
      <c r="Z58" s="18">
        <v>52.599765620427597</v>
      </c>
      <c r="AA58" s="18">
        <v>27.707924367250399</v>
      </c>
      <c r="AB58" s="18">
        <v>29.707441414828399</v>
      </c>
      <c r="AC58" s="18">
        <v>29.748477015538899</v>
      </c>
      <c r="AD58" s="18">
        <v>17.866648675264202</v>
      </c>
      <c r="AE58" s="18">
        <v>16.1545567859451</v>
      </c>
      <c r="AF58" s="18">
        <v>16.917578589106199</v>
      </c>
      <c r="AG58" s="12">
        <f t="shared" si="2"/>
        <v>-0.82129091912311536</v>
      </c>
    </row>
    <row r="59" spans="1:33" ht="12" customHeight="1" x14ac:dyDescent="0.2">
      <c r="A59" s="15" t="s">
        <v>78</v>
      </c>
      <c r="B59" s="18">
        <v>-631.70309688492296</v>
      </c>
      <c r="C59" s="18">
        <v>-662.17077200272195</v>
      </c>
      <c r="D59" s="18">
        <v>-726.08664865819105</v>
      </c>
      <c r="E59" s="18">
        <v>-759.05341368605798</v>
      </c>
      <c r="F59" s="18">
        <v>-795.76951888545102</v>
      </c>
      <c r="G59" s="18">
        <v>-912.51786565490295</v>
      </c>
      <c r="H59" s="18">
        <v>-533.19752889768995</v>
      </c>
      <c r="I59" s="18">
        <v>-473.27335125510598</v>
      </c>
      <c r="J59" s="18">
        <v>-700.21044119929502</v>
      </c>
      <c r="K59" s="18">
        <v>-593.95418641727497</v>
      </c>
      <c r="L59" s="18">
        <v>-772.26940605945902</v>
      </c>
      <c r="M59" s="18">
        <v>-510.60534772249702</v>
      </c>
      <c r="N59" s="18">
        <v>-728.36720196086003</v>
      </c>
      <c r="O59" s="18">
        <v>-738.64074521820896</v>
      </c>
      <c r="P59" s="18">
        <v>-692.70101398860504</v>
      </c>
      <c r="Q59" s="18">
        <v>-643.43044976359397</v>
      </c>
      <c r="R59" s="18">
        <v>-317.43386558013299</v>
      </c>
      <c r="S59" s="18">
        <v>-474.87693558854102</v>
      </c>
      <c r="T59" s="18">
        <v>-546.40200635616804</v>
      </c>
      <c r="U59" s="18">
        <v>-193.34860804885301</v>
      </c>
      <c r="V59" s="18">
        <v>-143.840915233267</v>
      </c>
      <c r="W59" s="18">
        <v>-339.80788194847599</v>
      </c>
      <c r="X59" s="18">
        <v>-10.0449194223863</v>
      </c>
      <c r="Y59" s="18">
        <v>-119.282031435222</v>
      </c>
      <c r="Z59" s="18">
        <v>-157.81744844278199</v>
      </c>
      <c r="AA59" s="18">
        <v>-249.87170844815401</v>
      </c>
      <c r="AB59" s="18">
        <v>-284.37398370988598</v>
      </c>
      <c r="AC59" s="18">
        <v>-387.87435392184199</v>
      </c>
      <c r="AD59" s="18">
        <v>-573.64996226204698</v>
      </c>
      <c r="AE59" s="18">
        <v>-510.80616350556102</v>
      </c>
      <c r="AF59" s="18">
        <v>-333.92670520215398</v>
      </c>
      <c r="AG59" s="12">
        <f t="shared" si="2"/>
        <v>-0.48102128936415167</v>
      </c>
    </row>
    <row r="60" spans="1:33" ht="12" customHeight="1" x14ac:dyDescent="0.2">
      <c r="A60" s="17" t="s">
        <v>96</v>
      </c>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2" t="e">
        <f t="shared" si="2"/>
        <v>#DIV/0!</v>
      </c>
    </row>
    <row r="61" spans="1:33" ht="12" customHeight="1" x14ac:dyDescent="0.2">
      <c r="A61" s="33" t="s">
        <v>97</v>
      </c>
      <c r="B61" s="38">
        <v>5014.5297465407812</v>
      </c>
      <c r="C61" s="38">
        <v>8911.0416970805145</v>
      </c>
      <c r="D61" s="38">
        <v>6357.9379697838031</v>
      </c>
      <c r="E61" s="38">
        <v>5046.9187922951533</v>
      </c>
      <c r="F61" s="38">
        <v>3399.9475175160624</v>
      </c>
      <c r="G61" s="38">
        <v>3386.0282515579656</v>
      </c>
      <c r="H61" s="38">
        <v>3112.5446719014408</v>
      </c>
      <c r="I61" s="38">
        <v>3045.0717577219016</v>
      </c>
      <c r="J61" s="38">
        <v>2998.0020319788746</v>
      </c>
      <c r="K61" s="38">
        <v>2837.1873762755922</v>
      </c>
      <c r="L61" s="38">
        <v>2710.1008576963377</v>
      </c>
      <c r="M61" s="38">
        <v>2664.8355664306246</v>
      </c>
      <c r="N61" s="38">
        <v>2678.7945673001486</v>
      </c>
      <c r="O61" s="38">
        <v>2964.1700265747004</v>
      </c>
      <c r="P61" s="38">
        <v>3109.4384490163575</v>
      </c>
      <c r="Q61" s="38">
        <v>3612.3534439364735</v>
      </c>
      <c r="R61" s="38">
        <v>3613.4472030281304</v>
      </c>
      <c r="S61" s="38">
        <v>2850.2177670953324</v>
      </c>
      <c r="T61" s="38">
        <v>3257.5142983634196</v>
      </c>
      <c r="U61" s="38">
        <v>3086.7432425627612</v>
      </c>
      <c r="V61" s="38">
        <v>2971.349033364877</v>
      </c>
      <c r="W61" s="38">
        <v>2947.9560063580602</v>
      </c>
      <c r="X61" s="38">
        <v>1736.8491645072027</v>
      </c>
      <c r="Y61" s="38">
        <v>1346.6145812115465</v>
      </c>
      <c r="Z61" s="38">
        <v>1925.0891268811852</v>
      </c>
      <c r="AA61" s="38">
        <v>1575.8775125220666</v>
      </c>
      <c r="AB61" s="38">
        <v>1793.4494207811993</v>
      </c>
      <c r="AC61" s="38">
        <v>1779.9120899574491</v>
      </c>
      <c r="AD61" s="38">
        <v>1324.9621194547199</v>
      </c>
      <c r="AE61" s="38">
        <v>1203.994410749136</v>
      </c>
      <c r="AF61" s="38">
        <v>1003.3891344277014</v>
      </c>
      <c r="AG61" s="12">
        <f t="shared" si="2"/>
        <v>-0.72223395357064435</v>
      </c>
    </row>
    <row r="62" spans="1:33" ht="12" customHeight="1" x14ac:dyDescent="0.2">
      <c r="A62" s="32" t="s">
        <v>98</v>
      </c>
      <c r="B62" s="38">
        <v>3645.9090286190076</v>
      </c>
      <c r="C62" s="38">
        <v>7067.6826846143504</v>
      </c>
      <c r="D62" s="38">
        <v>4666.3828588574752</v>
      </c>
      <c r="E62" s="38">
        <v>4195.4473113682616</v>
      </c>
      <c r="F62" s="38">
        <v>2160.1181022122537</v>
      </c>
      <c r="G62" s="38">
        <v>2252.8023591054061</v>
      </c>
      <c r="H62" s="38">
        <v>1997.7278813491557</v>
      </c>
      <c r="I62" s="38">
        <v>2035.0852437432484</v>
      </c>
      <c r="J62" s="38">
        <v>2042.1113027045715</v>
      </c>
      <c r="K62" s="38">
        <v>1728.0196237693367</v>
      </c>
      <c r="L62" s="38">
        <v>1713.6135883637594</v>
      </c>
      <c r="M62" s="38">
        <v>1527.9329384556979</v>
      </c>
      <c r="N62" s="38">
        <v>1647.523639794211</v>
      </c>
      <c r="O62" s="38">
        <v>1893.8196644611082</v>
      </c>
      <c r="P62" s="38">
        <v>2249.8695201785704</v>
      </c>
      <c r="Q62" s="38">
        <v>2583.0175276908453</v>
      </c>
      <c r="R62" s="38">
        <v>2469.6830308120334</v>
      </c>
      <c r="S62" s="38">
        <v>2079.7846714992875</v>
      </c>
      <c r="T62" s="38">
        <v>2356.2844724147399</v>
      </c>
      <c r="U62" s="38">
        <v>2231.1426532628043</v>
      </c>
      <c r="V62" s="38">
        <v>1825.3195877645064</v>
      </c>
      <c r="W62" s="38">
        <v>1734.5077123536375</v>
      </c>
      <c r="X62" s="38">
        <v>860.34573074520745</v>
      </c>
      <c r="Y62" s="38">
        <v>674.80813184158114</v>
      </c>
      <c r="Z62" s="38">
        <v>1067.3845085526455</v>
      </c>
      <c r="AA62" s="38">
        <v>1011.7631953817252</v>
      </c>
      <c r="AB62" s="38">
        <v>1172.2990750324016</v>
      </c>
      <c r="AC62" s="38">
        <v>1082.4098922647199</v>
      </c>
      <c r="AD62" s="38">
        <v>854.03412470638591</v>
      </c>
      <c r="AE62" s="38">
        <v>687.12731493017111</v>
      </c>
      <c r="AF62" s="38">
        <v>522.00352692790523</v>
      </c>
      <c r="AG62" s="12">
        <f t="shared" si="2"/>
        <v>-0.79790941357081557</v>
      </c>
    </row>
    <row r="63" spans="1:33" ht="12" customHeight="1" thickBot="1" x14ac:dyDescent="0.25">
      <c r="A63" s="34" t="s">
        <v>99</v>
      </c>
      <c r="B63" s="39">
        <v>1368.6207179217733</v>
      </c>
      <c r="C63" s="39">
        <v>1843.3590124661646</v>
      </c>
      <c r="D63" s="39">
        <v>1691.5551109263276</v>
      </c>
      <c r="E63" s="39">
        <v>851.47148092689179</v>
      </c>
      <c r="F63" s="39">
        <v>1239.8294153038084</v>
      </c>
      <c r="G63" s="39">
        <v>1133.2258924525593</v>
      </c>
      <c r="H63" s="39">
        <v>1114.8167905522848</v>
      </c>
      <c r="I63" s="39">
        <v>1009.9865139786532</v>
      </c>
      <c r="J63" s="39">
        <v>955.89072927430288</v>
      </c>
      <c r="K63" s="39">
        <v>1109.1677525062553</v>
      </c>
      <c r="L63" s="39">
        <v>996.48726933257808</v>
      </c>
      <c r="M63" s="39">
        <v>1136.9026279749269</v>
      </c>
      <c r="N63" s="39">
        <v>1031.2709275059378</v>
      </c>
      <c r="O63" s="39">
        <v>1070.3503621135919</v>
      </c>
      <c r="P63" s="39">
        <v>859.5689288377871</v>
      </c>
      <c r="Q63" s="39">
        <v>1029.3359162456281</v>
      </c>
      <c r="R63" s="39">
        <v>1143.7641722160968</v>
      </c>
      <c r="S63" s="39">
        <v>770.43309559604506</v>
      </c>
      <c r="T63" s="39">
        <v>901.22982594867949</v>
      </c>
      <c r="U63" s="39">
        <v>855.60058929995671</v>
      </c>
      <c r="V63" s="39">
        <v>1146.0294456003703</v>
      </c>
      <c r="W63" s="39">
        <v>1213.4482940044225</v>
      </c>
      <c r="X63" s="39">
        <v>876.50343376199532</v>
      </c>
      <c r="Y63" s="39">
        <v>671.80644936996543</v>
      </c>
      <c r="Z63" s="39">
        <v>857.70461832853971</v>
      </c>
      <c r="AA63" s="39">
        <v>564.11431714034143</v>
      </c>
      <c r="AB63" s="39">
        <v>621.15034574879769</v>
      </c>
      <c r="AC63" s="39">
        <v>697.50219769272928</v>
      </c>
      <c r="AD63" s="39">
        <v>470.9279947483339</v>
      </c>
      <c r="AE63" s="39">
        <v>516.8670958189648</v>
      </c>
      <c r="AF63" s="39">
        <v>481.38560749979615</v>
      </c>
      <c r="AG63" s="12">
        <f t="shared" si="2"/>
        <v>-0.53233380871854841</v>
      </c>
    </row>
    <row r="64" spans="1:33" ht="12.75" customHeight="1" x14ac:dyDescent="0.2">
      <c r="A64" s="13" t="s">
        <v>57</v>
      </c>
      <c r="B64" s="14">
        <v>572.32010841670399</v>
      </c>
      <c r="C64" s="14">
        <v>572.21383978366998</v>
      </c>
      <c r="D64" s="14">
        <v>571.82361166672001</v>
      </c>
      <c r="E64" s="14">
        <v>572.16811597882202</v>
      </c>
      <c r="F64" s="14">
        <v>574.12776415288295</v>
      </c>
      <c r="G64" s="14">
        <v>572.47280063977303</v>
      </c>
      <c r="H64" s="14">
        <v>569.35389428879603</v>
      </c>
      <c r="I64" s="14">
        <v>567.43710928040196</v>
      </c>
      <c r="J64" s="14">
        <v>569.48144970232795</v>
      </c>
      <c r="K64" s="14">
        <v>569.13540149377695</v>
      </c>
      <c r="L64" s="14">
        <v>568.49645006373305</v>
      </c>
      <c r="M64" s="14">
        <v>578.25026309524799</v>
      </c>
      <c r="N64" s="14">
        <v>573.22420527450197</v>
      </c>
      <c r="O64" s="14">
        <v>521.77155174391999</v>
      </c>
      <c r="P64" s="14">
        <v>524.08632470464795</v>
      </c>
      <c r="Q64" s="14">
        <v>447.21451222734902</v>
      </c>
      <c r="R64" s="14">
        <v>435.97577491990802</v>
      </c>
      <c r="S64" s="14">
        <v>410.11964932177301</v>
      </c>
      <c r="T64" s="14">
        <v>416.90319406070302</v>
      </c>
      <c r="U64" s="14">
        <v>351.404785759459</v>
      </c>
      <c r="V64" s="14">
        <v>387.22780891676302</v>
      </c>
      <c r="W64" s="14">
        <v>381.045766138803</v>
      </c>
      <c r="X64" s="14">
        <v>368.04836340698398</v>
      </c>
      <c r="Y64" s="14">
        <v>366.822162835217</v>
      </c>
      <c r="Z64" s="14">
        <v>366.81774685975802</v>
      </c>
      <c r="AA64" s="14">
        <v>339.18772982576701</v>
      </c>
      <c r="AB64" s="14">
        <v>385.91200808207799</v>
      </c>
      <c r="AC64" s="14">
        <v>411.58575153465102</v>
      </c>
      <c r="AD64" s="14">
        <v>379.08111513608401</v>
      </c>
      <c r="AE64" s="14">
        <v>385.862501364465</v>
      </c>
      <c r="AF64" s="14">
        <v>371.78804555885</v>
      </c>
      <c r="AG64" s="12">
        <f t="shared" si="2"/>
        <v>-0.16865836104655452</v>
      </c>
    </row>
    <row r="65" spans="1:33" x14ac:dyDescent="0.2">
      <c r="A65" s="15" t="s">
        <v>58</v>
      </c>
      <c r="B65" s="18">
        <v>348.53975917911401</v>
      </c>
      <c r="C65" s="18">
        <v>348.37406107334499</v>
      </c>
      <c r="D65" s="18">
        <v>349.45087588976997</v>
      </c>
      <c r="E65" s="18">
        <v>352.61843289747799</v>
      </c>
      <c r="F65" s="18">
        <v>357.54334626405199</v>
      </c>
      <c r="G65" s="18">
        <v>361.74986862971798</v>
      </c>
      <c r="H65" s="18">
        <v>365.962673024369</v>
      </c>
      <c r="I65" s="18">
        <v>369.091094622713</v>
      </c>
      <c r="J65" s="18">
        <v>371.39636083354998</v>
      </c>
      <c r="K65" s="18">
        <v>373.18160215416702</v>
      </c>
      <c r="L65" s="18">
        <v>374.17093773312502</v>
      </c>
      <c r="M65" s="18">
        <v>375.18262538071502</v>
      </c>
      <c r="N65" s="18">
        <v>375.70031346927698</v>
      </c>
      <c r="O65" s="18">
        <v>375.70810429845102</v>
      </c>
      <c r="P65" s="18">
        <v>376.07530191993902</v>
      </c>
      <c r="Q65" s="18">
        <v>298.39433752565401</v>
      </c>
      <c r="R65" s="18">
        <v>286.37587431947702</v>
      </c>
      <c r="S65" s="18">
        <v>258.81896804145498</v>
      </c>
      <c r="T65" s="18">
        <v>264.958351194383</v>
      </c>
      <c r="U65" s="18">
        <v>200.387296048558</v>
      </c>
      <c r="V65" s="18">
        <v>268.00094849144102</v>
      </c>
      <c r="W65" s="18">
        <v>266.8282486128</v>
      </c>
      <c r="X65" s="18">
        <v>254.28024574269699</v>
      </c>
      <c r="Y65" s="18">
        <v>257.28530282600502</v>
      </c>
      <c r="Z65" s="18">
        <v>280.16778750380098</v>
      </c>
      <c r="AA65" s="18">
        <v>261.15755281830798</v>
      </c>
      <c r="AB65" s="18">
        <v>286.40947195666001</v>
      </c>
      <c r="AC65" s="18">
        <v>316.56413066962602</v>
      </c>
      <c r="AD65" s="18">
        <v>284.87067552582101</v>
      </c>
      <c r="AE65" s="18">
        <v>291.73398405437598</v>
      </c>
      <c r="AF65" s="18">
        <v>269.746650432715</v>
      </c>
      <c r="AG65" s="12">
        <f t="shared" si="2"/>
        <v>-9.6006135138124282E-2</v>
      </c>
    </row>
    <row r="66" spans="1:33" ht="12.75" customHeight="1" x14ac:dyDescent="0.2">
      <c r="A66" s="15" t="s">
        <v>59</v>
      </c>
      <c r="B66" s="18">
        <v>0.58740766844778902</v>
      </c>
      <c r="C66" s="18">
        <v>0.80789891570274097</v>
      </c>
      <c r="D66" s="18">
        <v>1.0255043780693101</v>
      </c>
      <c r="E66" s="18">
        <v>1.24090619246079</v>
      </c>
      <c r="F66" s="18">
        <v>1.4516790055758699</v>
      </c>
      <c r="G66" s="18">
        <v>1.6554522627497901</v>
      </c>
      <c r="H66" s="18">
        <v>1.8538833187768999</v>
      </c>
      <c r="I66" s="18">
        <v>2.0432703823807499</v>
      </c>
      <c r="J66" s="18">
        <v>2.2259797491493201</v>
      </c>
      <c r="K66" s="18">
        <v>2.4067188986059</v>
      </c>
      <c r="L66" s="18">
        <v>2.5843045487839098</v>
      </c>
      <c r="M66" s="18">
        <v>2.7564026108361599</v>
      </c>
      <c r="N66" s="18">
        <v>2.9280563963622699</v>
      </c>
      <c r="O66" s="18">
        <v>3.1209084835842602</v>
      </c>
      <c r="P66" s="18">
        <v>3.3170629375296699</v>
      </c>
      <c r="Q66" s="18">
        <v>3.49563889349026</v>
      </c>
      <c r="R66" s="18">
        <v>3.7373673523322699</v>
      </c>
      <c r="S66" s="18">
        <v>3.9059437340703802</v>
      </c>
      <c r="T66" s="18">
        <v>4.1658597381919398</v>
      </c>
      <c r="U66" s="18">
        <v>4.3306321680000002</v>
      </c>
      <c r="V66" s="18">
        <v>4.8657983688000002</v>
      </c>
      <c r="W66" s="18">
        <v>5.603675634</v>
      </c>
      <c r="X66" s="18">
        <v>5.6105009207999998</v>
      </c>
      <c r="Y66" s="18">
        <v>5.6210293332000001</v>
      </c>
      <c r="Z66" s="18">
        <v>5.6392050204000004</v>
      </c>
      <c r="AA66" s="18">
        <v>5.6603602979999996</v>
      </c>
      <c r="AB66" s="18">
        <v>5.6906764064767597</v>
      </c>
      <c r="AC66" s="18">
        <v>5.7805379797574101</v>
      </c>
      <c r="AD66" s="18">
        <v>5.8270750292934004</v>
      </c>
      <c r="AE66" s="18">
        <v>5.86115001681162</v>
      </c>
      <c r="AF66" s="18">
        <v>5.9309993557686802</v>
      </c>
      <c r="AG66" s="12">
        <f t="shared" si="2"/>
        <v>0.69668536610393628</v>
      </c>
    </row>
    <row r="67" spans="1:33" ht="18" customHeight="1" x14ac:dyDescent="0.2">
      <c r="A67" s="15" t="s">
        <v>60</v>
      </c>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2" t="e">
        <f t="shared" si="2"/>
        <v>#DIV/0!</v>
      </c>
    </row>
    <row r="68" spans="1:33" ht="16.5" customHeight="1" x14ac:dyDescent="0.2">
      <c r="A68" s="15" t="s">
        <v>61</v>
      </c>
      <c r="B68" s="18">
        <v>223.19294156914299</v>
      </c>
      <c r="C68" s="18">
        <v>223.031879794622</v>
      </c>
      <c r="D68" s="18">
        <v>221.34723139888001</v>
      </c>
      <c r="E68" s="18">
        <v>218.30877688888299</v>
      </c>
      <c r="F68" s="18">
        <v>215.132738883255</v>
      </c>
      <c r="G68" s="18">
        <v>209.06747974730499</v>
      </c>
      <c r="H68" s="18">
        <v>201.53733794564999</v>
      </c>
      <c r="I68" s="18">
        <v>196.30274427530799</v>
      </c>
      <c r="J68" s="18">
        <v>195.85910911962799</v>
      </c>
      <c r="K68" s="18">
        <v>193.547080441004</v>
      </c>
      <c r="L68" s="18">
        <v>191.74120778182399</v>
      </c>
      <c r="M68" s="18">
        <v>200.31123510369699</v>
      </c>
      <c r="N68" s="18">
        <v>194.595835408862</v>
      </c>
      <c r="O68" s="18">
        <v>142.94253896188499</v>
      </c>
      <c r="P68" s="18">
        <v>144.693959847179</v>
      </c>
      <c r="Q68" s="18">
        <v>145.32453580820399</v>
      </c>
      <c r="R68" s="18">
        <v>145.862533248098</v>
      </c>
      <c r="S68" s="18">
        <v>147.394737546248</v>
      </c>
      <c r="T68" s="18">
        <v>147.778983128128</v>
      </c>
      <c r="U68" s="18">
        <v>146.68685754289999</v>
      </c>
      <c r="V68" s="18">
        <v>114.361062056522</v>
      </c>
      <c r="W68" s="18">
        <v>108.61384189200299</v>
      </c>
      <c r="X68" s="18">
        <v>108.157616743487</v>
      </c>
      <c r="Y68" s="18">
        <v>103.91583067601201</v>
      </c>
      <c r="Z68" s="18">
        <v>81.010754335557607</v>
      </c>
      <c r="AA68" s="18">
        <v>72.3698167094594</v>
      </c>
      <c r="AB68" s="18">
        <v>93.811859718941193</v>
      </c>
      <c r="AC68" s="18">
        <v>89.241082885267303</v>
      </c>
      <c r="AD68" s="18">
        <v>88.383364580969797</v>
      </c>
      <c r="AE68" s="18">
        <v>88.267367293277204</v>
      </c>
      <c r="AF68" s="18">
        <v>96.110395770366495</v>
      </c>
      <c r="AG68" s="12">
        <f t="shared" si="2"/>
        <v>-0.33864990357023539</v>
      </c>
    </row>
    <row r="69" spans="1:33" ht="12" customHeight="1" thickBot="1" x14ac:dyDescent="0.25">
      <c r="A69" s="42" t="s">
        <v>62</v>
      </c>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12" t="e">
        <f t="shared" si="2"/>
        <v>#DIV/0!</v>
      </c>
    </row>
    <row r="70" spans="1:33" ht="12" customHeight="1" x14ac:dyDescent="0.2">
      <c r="A70" s="13" t="s">
        <v>63</v>
      </c>
      <c r="B70" s="14">
        <f t="shared" ref="B70:AF70" si="4">SUM(B64,B41,B10,B21,B30)</f>
        <v>17888.213476465313</v>
      </c>
      <c r="C70" s="14">
        <f t="shared" si="4"/>
        <v>21698.937725486572</v>
      </c>
      <c r="D70" s="14">
        <f t="shared" si="4"/>
        <v>16605.752272922349</v>
      </c>
      <c r="E70" s="14">
        <f t="shared" si="4"/>
        <v>14719.014731823452</v>
      </c>
      <c r="F70" s="14">
        <f t="shared" si="4"/>
        <v>15088.252738322662</v>
      </c>
      <c r="G70" s="14">
        <f t="shared" si="4"/>
        <v>17064.495845930684</v>
      </c>
      <c r="H70" s="14">
        <f t="shared" si="4"/>
        <v>15864.768699068027</v>
      </c>
      <c r="I70" s="14">
        <f t="shared" si="4"/>
        <v>13446.25806542258</v>
      </c>
      <c r="J70" s="14">
        <f t="shared" si="4"/>
        <v>14632.858635181539</v>
      </c>
      <c r="K70" s="14">
        <f t="shared" si="4"/>
        <v>14688.365247977657</v>
      </c>
      <c r="L70" s="14">
        <f t="shared" si="4"/>
        <v>17757.679389110432</v>
      </c>
      <c r="M70" s="14">
        <f t="shared" si="4"/>
        <v>16724.448111508606</v>
      </c>
      <c r="N70" s="14">
        <f t="shared" si="4"/>
        <v>13721.135052902842</v>
      </c>
      <c r="O70" s="14">
        <f t="shared" si="4"/>
        <v>14043.92945675111</v>
      </c>
      <c r="P70" s="14">
        <f t="shared" si="4"/>
        <v>14232.632439633238</v>
      </c>
      <c r="Q70" s="14">
        <f t="shared" si="4"/>
        <v>13442.125909193648</v>
      </c>
      <c r="R70" s="14">
        <f t="shared" si="4"/>
        <v>10491.554929249127</v>
      </c>
      <c r="S70" s="14">
        <f t="shared" si="4"/>
        <v>8872.9143410655342</v>
      </c>
      <c r="T70" s="14">
        <f t="shared" si="4"/>
        <v>11948.017507564104</v>
      </c>
      <c r="U70" s="14">
        <f t="shared" si="4"/>
        <v>11193.682999458941</v>
      </c>
      <c r="V70" s="14">
        <f t="shared" si="4"/>
        <v>9661.1581961155025</v>
      </c>
      <c r="W70" s="14">
        <f t="shared" si="4"/>
        <v>9602.6924218258227</v>
      </c>
      <c r="X70" s="14">
        <f>SUM(X64,X41,X10,X21,X30)</f>
        <v>3222.9146983984542</v>
      </c>
      <c r="Y70" s="14">
        <f t="shared" si="4"/>
        <v>410.55097462473691</v>
      </c>
      <c r="Z70" s="14">
        <f t="shared" si="4"/>
        <v>-673.52815106300022</v>
      </c>
      <c r="AA70" s="14">
        <f t="shared" si="4"/>
        <v>-1627.532486132453</v>
      </c>
      <c r="AB70" s="14">
        <f t="shared" si="4"/>
        <v>-2473.141386340701</v>
      </c>
      <c r="AC70" s="14">
        <f t="shared" si="4"/>
        <v>-3154.6239840037788</v>
      </c>
      <c r="AD70" s="14">
        <f t="shared" si="4"/>
        <v>-3987.6822538901442</v>
      </c>
      <c r="AE70" s="14">
        <f t="shared" si="4"/>
        <v>-2508.8335061318653</v>
      </c>
      <c r="AF70" s="14">
        <f t="shared" si="4"/>
        <v>-3732.7352782152698</v>
      </c>
      <c r="AG70" s="12">
        <f t="shared" si="2"/>
        <v>-1.2776893553468571</v>
      </c>
    </row>
    <row r="73" spans="1:33" x14ac:dyDescent="0.2">
      <c r="A73" s="59" t="s">
        <v>101</v>
      </c>
      <c r="AF73" s="70"/>
    </row>
    <row r="76" spans="1:33" ht="12.75" customHeight="1" x14ac:dyDescent="0.2">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row>
  </sheetData>
  <mergeCells count="1">
    <mergeCell ref="B8:Z8"/>
  </mergeCells>
  <phoneticPr fontId="12" type="noConversion"/>
  <dataValidations count="1">
    <dataValidation allowBlank="1" showInputMessage="1" showErrorMessage="1" sqref="A47 A42 V2:AF5 A6:AG6 C2:T5 B3:B5 A2:A5"/>
  </dataValidations>
  <pageMargins left="0.75" right="0.75" top="1" bottom="1" header="0.5" footer="0.5"/>
  <pageSetup orientation="portrait"/>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2.xml><?xml version="1.0" encoding="utf-8"?>
<ct:contentTypeSchema xmlns:ct="http://schemas.microsoft.com/office/2006/metadata/contentType" xmlns:ma="http://schemas.microsoft.com/office/2006/metadata/properties/metaAttributes" ct:_="" ma:_="" ma:contentTypeName="Document" ma:contentTypeID="0x0101008991DB94C8E2E14F9D69CDF9B52A3286" ma:contentTypeVersion="16" ma:contentTypeDescription="Create a new document." ma:contentTypeScope="" ma:versionID="7bbbd1f2d08d376791588cca939607da">
  <xsd:schema xmlns:xsd="http://www.w3.org/2001/XMLSchema" xmlns:xs="http://www.w3.org/2001/XMLSchema" xmlns:p="http://schemas.microsoft.com/office/2006/metadata/properties" xmlns:ns2="2b53c995-2120-4bc0-8922-c25044d37f65" xmlns:ns3="c95b51c2-b2ac-4224-a5b5-069909057829" xmlns:ns4="81c01dc6-2c49-4730-b140-874c95cac377" targetNamespace="http://schemas.microsoft.com/office/2006/metadata/properties" ma:root="true" ma:fieldsID="e0423d2504d0f3eef0838cf6ee6df071" ns2:_="" ns3:_="" ns4:_="">
    <xsd:import namespace="2b53c995-2120-4bc0-8922-c25044d37f65"/>
    <xsd:import namespace="c95b51c2-b2ac-4224-a5b5-069909057829"/>
    <xsd:import namespace="81c01dc6-2c49-4730-b140-874c95cac37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53c995-2120-4bc0-8922-c25044d37f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95b51c2-b2ac-4224-a5b5-06990905782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f2ae6d04-93fd-4eff-b083-abce3c4fe286}" ma:internalName="TaxCatchAll" ma:showField="CatchAllData" ma:web="c95b51c2-b2ac-4224-a5b5-06990905782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81c01dc6-2c49-4730-b140-874c95cac377">
      <Value>1273</Value>
      <Value>26</Value>
      <Value>1390</Value>
      <Value>344</Value>
      <Value>1282</Value>
    </TaxCatchAll>
    <lcf76f155ced4ddcb4097134ff3c332f xmlns="2b53c995-2120-4bc0-8922-c25044d37f65">
      <Terms xmlns="http://schemas.microsoft.com/office/infopath/2007/PartnerControls"/>
    </lcf76f155ced4ddcb4097134ff3c332f>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210AF7A-0FA4-4743-8339-F708552F9DF5}">
  <ds:schemaRefs>
    <ds:schemaRef ds:uri="http://schemas.microsoft.com/PowerBIAddIn"/>
  </ds:schemaRefs>
</ds:datastoreItem>
</file>

<file path=customXml/itemProps2.xml><?xml version="1.0" encoding="utf-8"?>
<ds:datastoreItem xmlns:ds="http://schemas.openxmlformats.org/officeDocument/2006/customXml" ds:itemID="{67C67E39-B296-4F65-BC98-D907BB7FF90D}"/>
</file>

<file path=customXml/itemProps3.xml><?xml version="1.0" encoding="utf-8"?>
<ds:datastoreItem xmlns:ds="http://schemas.openxmlformats.org/officeDocument/2006/customXml" ds:itemID="{F1D228F6-5D77-45AB-8575-9F6FA0FC93D1}">
  <ds:schemaRefs>
    <ds:schemaRef ds:uri="http://schemas.microsoft.com/sharepoint/v3/contenttype/forms"/>
  </ds:schemaRefs>
</ds:datastoreItem>
</file>

<file path=customXml/itemProps4.xml><?xml version="1.0" encoding="utf-8"?>
<ds:datastoreItem xmlns:ds="http://schemas.openxmlformats.org/officeDocument/2006/customXml" ds:itemID="{28FC016F-7C8C-403C-A826-6E45DB30ADF0}">
  <ds:schemaRefs>
    <ds:schemaRef ds:uri="a36bd50b-1532-4c22-b385-5c082c960938"/>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c4c6479-bb6a-4263-8159-fbb0afc5d491"/>
    <ds:schemaRef ds:uri="http://www.w3.org/XML/1998/namespace"/>
    <ds:schemaRef ds:uri="http://purl.org/dc/dcmitype/"/>
  </ds:schemaRefs>
</ds:datastoreItem>
</file>

<file path=customXml/itemProps5.xml><?xml version="1.0" encoding="utf-8"?>
<ds:datastoreItem xmlns:ds="http://schemas.openxmlformats.org/officeDocument/2006/customXml" ds:itemID="{4CDC2D50-6257-4EE4-A5FD-0C7553D6465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Copyright</vt:lpstr>
      <vt:lpstr>NSW</vt:lpstr>
      <vt:lpstr>QLD</vt:lpstr>
      <vt:lpstr>VIC</vt:lpstr>
      <vt:lpstr>WA</vt:lpstr>
      <vt:lpstr>SA</vt:lpstr>
      <vt:lpstr>NT</vt:lpstr>
      <vt:lpstr>TAS</vt:lpstr>
      <vt:lpstr>ACT</vt:lpstr>
      <vt:lpstr>ET</vt:lpstr>
      <vt:lpstr>Australia</vt:lpstr>
    </vt:vector>
  </TitlesOfParts>
  <Company>DEWHA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a18045</dc:creator>
  <cp:lastModifiedBy>Perkins, Brooke</cp:lastModifiedBy>
  <dcterms:created xsi:type="dcterms:W3CDTF">2015-05-19T01:12:38Z</dcterms:created>
  <dcterms:modified xsi:type="dcterms:W3CDTF">2022-11-02T06:00:29Z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0x010100896D55852D93604AA440876A3B15BB43</vt:lpwstr>
  </property>
  <property fmtid="{D5CDD505-2E9C-101B-9397-08002B2CF9AE}" pid="3" name="DocHub_Year">
    <vt:lpwstr>1390;#2022|4a777a70-2aa9-481e-a746-cca47d761c8e</vt:lpwstr>
  </property>
  <property fmtid="{D5CDD505-2E9C-101B-9397-08002B2CF9AE}" pid="4" name="DocHub_DocumentType">
    <vt:lpwstr>344;#Data Sheet|57960acc-33ab-4824-9e37-e5394d89f33a</vt:lpwstr>
  </property>
  <property fmtid="{D5CDD505-2E9C-101B-9397-08002B2CF9AE}" pid="5" name="DocHub_SecurityClassification">
    <vt:lpwstr>26;#OFFICIAL:Sensitive|11f6fb0b-52ce-4109-8f7f-521b2a62f692</vt:lpwstr>
  </property>
  <property fmtid="{D5CDD505-2E9C-101B-9397-08002B2CF9AE}" pid="6" name="DocHub_Keywords">
    <vt:lpwstr>1273;#STGGI|a04e5112-02ee-4d89-a4ec-8c23f1bfb9fb</vt:lpwstr>
  </property>
  <property fmtid="{D5CDD505-2E9C-101B-9397-08002B2CF9AE}" pid="7" name="DocHub_GreenhouseReportingYear">
    <vt:lpwstr>1282;#2022_20|dbbbe32d-6ffa-45c7-8026-78b25cde202f</vt:lpwstr>
  </property>
  <property fmtid="{D5CDD505-2E9C-101B-9397-08002B2CF9AE}" pid="8" name="DocHub_WorkActivity">
    <vt:lpwstr/>
  </property>
</Properties>
</file>